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485"/>
  </bookViews>
  <sheets>
    <sheet name="на 01.02.2021" sheetId="1" r:id="rId1"/>
  </sheets>
  <calcPr calcId="145621"/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9" i="1"/>
  <c r="I48" i="1"/>
  <c r="I47" i="1"/>
  <c r="I46" i="1"/>
  <c r="G60" i="1" l="1"/>
  <c r="D60" i="1"/>
  <c r="G58" i="1"/>
  <c r="D58" i="1"/>
  <c r="G45" i="1"/>
  <c r="F45" i="1"/>
  <c r="D45" i="1"/>
  <c r="C45" i="1"/>
  <c r="I43" i="1"/>
  <c r="I42" i="1"/>
  <c r="H42" i="1"/>
  <c r="E42" i="1"/>
  <c r="J41" i="1"/>
  <c r="I41" i="1"/>
  <c r="H41" i="1"/>
  <c r="E41" i="1"/>
  <c r="G40" i="1"/>
  <c r="F40" i="1"/>
  <c r="D40" i="1"/>
  <c r="E40" i="1" s="1"/>
  <c r="C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G17" i="1"/>
  <c r="J17" i="1" s="1"/>
  <c r="F17" i="1"/>
  <c r="D17" i="1"/>
  <c r="C17" i="1"/>
  <c r="E17" i="1" s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G8" i="1"/>
  <c r="F8" i="1"/>
  <c r="H8" i="1" s="1"/>
  <c r="D8" i="1"/>
  <c r="J8" i="1" s="1"/>
  <c r="C8" i="1"/>
  <c r="I40" i="1" l="1"/>
  <c r="J40" i="1"/>
  <c r="I45" i="1"/>
  <c r="H40" i="1"/>
  <c r="E8" i="1"/>
  <c r="I8" i="1"/>
  <c r="H17" i="1"/>
  <c r="I17" i="1"/>
</calcChain>
</file>

<file path=xl/sharedStrings.xml><?xml version="1.0" encoding="utf-8"?>
<sst xmlns="http://schemas.openxmlformats.org/spreadsheetml/2006/main" count="94" uniqueCount="89">
  <si>
    <t>Информация об исполнении консолидированного бюджета Ленинградской области на 01.02.2021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</si>
  <si>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</si>
  <si>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</si>
  <si>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</si>
  <si>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</si>
  <si>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01.02.2020</t>
  </si>
  <si>
    <t>на 01.02.2021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</si>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</sst>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5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1"/>
      <name val="Calibri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49" fontId="14" fillId="0" borderId="0">
      <alignment horizontal="center"/>
    </xf>
    <xf numFmtId="49" fontId="14" fillId="0" borderId="0">
      <alignment horizontal="center"/>
    </xf>
    <xf numFmtId="49" fontId="14" fillId="0" borderId="8">
      <alignment horizontal="center" wrapText="1"/>
    </xf>
    <xf numFmtId="49" fontId="14" fillId="0" borderId="8">
      <alignment horizontal="center" wrapText="1"/>
    </xf>
    <xf numFmtId="49" fontId="14" fillId="0" borderId="9">
      <alignment horizontal="center" wrapText="1"/>
    </xf>
    <xf numFmtId="49" fontId="14" fillId="0" borderId="9">
      <alignment horizontal="center" wrapText="1"/>
    </xf>
    <xf numFmtId="49" fontId="14" fillId="0" borderId="10">
      <alignment horizontal="center"/>
    </xf>
    <xf numFmtId="49" fontId="14" fillId="0" borderId="10">
      <alignment horizontal="center"/>
    </xf>
    <xf numFmtId="49" fontId="14" fillId="0" borderId="11"/>
    <xf numFmtId="49" fontId="14" fillId="0" borderId="11"/>
    <xf numFmtId="4" fontId="14" fillId="0" borderId="10">
      <alignment horizontal="right"/>
    </xf>
    <xf numFmtId="4" fontId="14" fillId="0" borderId="10">
      <alignment horizontal="right"/>
    </xf>
    <xf numFmtId="4" fontId="14" fillId="0" borderId="8">
      <alignment horizontal="right"/>
    </xf>
    <xf numFmtId="4" fontId="14" fillId="0" borderId="8">
      <alignment horizontal="right"/>
    </xf>
    <xf numFmtId="49" fontId="14" fillId="0" borderId="0">
      <alignment horizontal="right"/>
    </xf>
    <xf numFmtId="49" fontId="14" fillId="0" borderId="0">
      <alignment horizontal="right"/>
    </xf>
    <xf numFmtId="4" fontId="14" fillId="0" borderId="12">
      <alignment horizontal="right"/>
    </xf>
    <xf numFmtId="4" fontId="14" fillId="0" borderId="12">
      <alignment horizontal="right"/>
    </xf>
    <xf numFmtId="49" fontId="14" fillId="0" borderId="13">
      <alignment horizontal="center"/>
    </xf>
    <xf numFmtId="49" fontId="14" fillId="0" borderId="13">
      <alignment horizontal="center"/>
    </xf>
    <xf numFmtId="4" fontId="14" fillId="0" borderId="14">
      <alignment horizontal="right"/>
    </xf>
    <xf numFmtId="4" fontId="14" fillId="0" borderId="14">
      <alignment horizontal="right"/>
    </xf>
    <xf numFmtId="0" fontId="14" fillId="0" borderId="15">
      <alignment horizontal="left" wrapText="1"/>
    </xf>
    <xf numFmtId="0" fontId="14" fillId="0" borderId="15">
      <alignment horizontal="left" wrapText="1"/>
    </xf>
    <xf numFmtId="0" fontId="15" fillId="0" borderId="16">
      <alignment horizontal="left" wrapText="1"/>
    </xf>
    <xf numFmtId="0" fontId="15" fillId="0" borderId="16">
      <alignment horizontal="left" wrapText="1"/>
    </xf>
    <xf numFmtId="0" fontId="14" fillId="0" borderId="17">
      <alignment horizontal="left" wrapText="1" indent="2"/>
    </xf>
    <xf numFmtId="0" fontId="14" fillId="0" borderId="17">
      <alignment horizontal="left" wrapText="1" indent="2"/>
    </xf>
    <xf numFmtId="0" fontId="13" fillId="0" borderId="18"/>
    <xf numFmtId="0" fontId="13" fillId="0" borderId="18"/>
    <xf numFmtId="0" fontId="14" fillId="0" borderId="11"/>
    <xf numFmtId="0" fontId="14" fillId="0" borderId="11"/>
    <xf numFmtId="0" fontId="13" fillId="0" borderId="11"/>
    <xf numFmtId="0" fontId="13" fillId="0" borderId="11"/>
    <xf numFmtId="0" fontId="15" fillId="0" borderId="0">
      <alignment horizontal="center"/>
    </xf>
    <xf numFmtId="0" fontId="15" fillId="0" borderId="0">
      <alignment horizontal="center"/>
    </xf>
    <xf numFmtId="0" fontId="15" fillId="0" borderId="11"/>
    <xf numFmtId="0" fontId="15" fillId="0" borderId="11"/>
    <xf numFmtId="0" fontId="14" fillId="0" borderId="19">
      <alignment horizontal="left" wrapText="1"/>
    </xf>
    <xf numFmtId="0" fontId="14" fillId="0" borderId="19">
      <alignment horizontal="left" wrapText="1"/>
    </xf>
    <xf numFmtId="0" fontId="14" fillId="0" borderId="20">
      <alignment horizontal="left" wrapText="1" indent="1"/>
    </xf>
    <xf numFmtId="0" fontId="14" fillId="0" borderId="20">
      <alignment horizontal="left" wrapText="1" indent="1"/>
    </xf>
    <xf numFmtId="0" fontId="14" fillId="0" borderId="19">
      <alignment horizontal="left" wrapText="1" indent="2"/>
    </xf>
    <xf numFmtId="0" fontId="14" fillId="0" borderId="19">
      <alignment horizontal="left" wrapText="1" indent="2"/>
    </xf>
    <xf numFmtId="0" fontId="13" fillId="3" borderId="21"/>
    <xf numFmtId="0" fontId="13" fillId="3" borderId="21"/>
    <xf numFmtId="0" fontId="14" fillId="0" borderId="22">
      <alignment horizontal="left" wrapText="1" indent="2"/>
    </xf>
    <xf numFmtId="0" fontId="14" fillId="0" borderId="22">
      <alignment horizontal="left" wrapText="1" indent="2"/>
    </xf>
    <xf numFmtId="0" fontId="14" fillId="0" borderId="0">
      <alignment horizontal="center" wrapText="1"/>
    </xf>
    <xf numFmtId="0" fontId="14" fillId="0" borderId="0">
      <alignment horizontal="center" wrapText="1"/>
    </xf>
    <xf numFmtId="49" fontId="14" fillId="0" borderId="11">
      <alignment horizontal="left"/>
    </xf>
    <xf numFmtId="49" fontId="14" fillId="0" borderId="11">
      <alignment horizontal="left"/>
    </xf>
    <xf numFmtId="49" fontId="14" fillId="0" borderId="23">
      <alignment horizontal="center" wrapText="1"/>
    </xf>
    <xf numFmtId="49" fontId="14" fillId="0" borderId="23">
      <alignment horizontal="center" wrapText="1"/>
    </xf>
    <xf numFmtId="49" fontId="14" fillId="0" borderId="23">
      <alignment horizontal="center" shrinkToFit="1"/>
    </xf>
    <xf numFmtId="49" fontId="14" fillId="0" borderId="23">
      <alignment horizontal="center" shrinkToFit="1"/>
    </xf>
    <xf numFmtId="49" fontId="14" fillId="0" borderId="10">
      <alignment horizontal="center" shrinkToFit="1"/>
    </xf>
    <xf numFmtId="49" fontId="14" fillId="0" borderId="10">
      <alignment horizontal="center" shrinkToFit="1"/>
    </xf>
    <xf numFmtId="0" fontId="14" fillId="0" borderId="24">
      <alignment horizontal="left" wrapText="1"/>
    </xf>
    <xf numFmtId="0" fontId="14" fillId="0" borderId="24">
      <alignment horizontal="left" wrapText="1"/>
    </xf>
    <xf numFmtId="0" fontId="14" fillId="0" borderId="15">
      <alignment horizontal="left" wrapText="1" indent="1"/>
    </xf>
    <xf numFmtId="0" fontId="14" fillId="0" borderId="15">
      <alignment horizontal="left" wrapText="1" indent="1"/>
    </xf>
    <xf numFmtId="0" fontId="14" fillId="0" borderId="24">
      <alignment horizontal="left" wrapText="1" indent="2"/>
    </xf>
    <xf numFmtId="0" fontId="14" fillId="0" borderId="24">
      <alignment horizontal="left" wrapText="1" indent="2"/>
    </xf>
    <xf numFmtId="0" fontId="14" fillId="0" borderId="15">
      <alignment horizontal="left" wrapText="1" indent="2"/>
    </xf>
    <xf numFmtId="0" fontId="14" fillId="0" borderId="15">
      <alignment horizontal="left" wrapText="1" indent="2"/>
    </xf>
    <xf numFmtId="0" fontId="13" fillId="0" borderId="25"/>
    <xf numFmtId="0" fontId="13" fillId="0" borderId="25"/>
    <xf numFmtId="0" fontId="13" fillId="0" borderId="26"/>
    <xf numFmtId="0" fontId="13" fillId="0" borderId="26"/>
    <xf numFmtId="0" fontId="15" fillId="0" borderId="27">
      <alignment horizontal="center" vertical="center" textRotation="90" wrapText="1"/>
    </xf>
    <xf numFmtId="0" fontId="15" fillId="0" borderId="27">
      <alignment horizontal="center" vertical="center" textRotation="90" wrapText="1"/>
    </xf>
    <xf numFmtId="0" fontId="15" fillId="0" borderId="18">
      <alignment horizontal="center" vertical="center" textRotation="90" wrapText="1"/>
    </xf>
    <xf numFmtId="0" fontId="15" fillId="0" borderId="18">
      <alignment horizontal="center" vertical="center" textRotation="90" wrapText="1"/>
    </xf>
    <xf numFmtId="0" fontId="14" fillId="0" borderId="0">
      <alignment vertical="center"/>
    </xf>
    <xf numFmtId="0" fontId="14" fillId="0" borderId="0">
      <alignment vertical="center"/>
    </xf>
    <xf numFmtId="0" fontId="15" fillId="0" borderId="11">
      <alignment horizontal="center" vertical="center" textRotation="90" wrapText="1"/>
    </xf>
    <xf numFmtId="0" fontId="15" fillId="0" borderId="11">
      <alignment horizontal="center" vertical="center" textRotation="90" wrapText="1"/>
    </xf>
    <xf numFmtId="0" fontId="15" fillId="0" borderId="18">
      <alignment horizontal="center" vertical="center" textRotation="90"/>
    </xf>
    <xf numFmtId="0" fontId="15" fillId="0" borderId="18">
      <alignment horizontal="center" vertical="center" textRotation="90"/>
    </xf>
    <xf numFmtId="0" fontId="15" fillId="0" borderId="11">
      <alignment horizontal="center" vertical="center" textRotation="90"/>
    </xf>
    <xf numFmtId="0" fontId="15" fillId="0" borderId="11">
      <alignment horizontal="center" vertical="center" textRotation="90"/>
    </xf>
    <xf numFmtId="0" fontId="15" fillId="0" borderId="27">
      <alignment horizontal="center" vertical="center" textRotation="90"/>
    </xf>
    <xf numFmtId="0" fontId="15" fillId="0" borderId="27">
      <alignment horizontal="center" vertical="center" textRotation="90"/>
    </xf>
    <xf numFmtId="0" fontId="15" fillId="0" borderId="28">
      <alignment horizontal="center" vertical="center" textRotation="90"/>
    </xf>
    <xf numFmtId="0" fontId="15" fillId="0" borderId="28">
      <alignment horizontal="center" vertical="center" textRotation="90"/>
    </xf>
    <xf numFmtId="0" fontId="16" fillId="0" borderId="11">
      <alignment wrapText="1"/>
    </xf>
    <xf numFmtId="0" fontId="16" fillId="0" borderId="11">
      <alignment wrapText="1"/>
    </xf>
    <xf numFmtId="0" fontId="16" fillId="0" borderId="28">
      <alignment wrapText="1"/>
    </xf>
    <xf numFmtId="0" fontId="16" fillId="0" borderId="28">
      <alignment wrapText="1"/>
    </xf>
    <xf numFmtId="0" fontId="16" fillId="0" borderId="18">
      <alignment wrapText="1"/>
    </xf>
    <xf numFmtId="0" fontId="16" fillId="0" borderId="18">
      <alignment wrapText="1"/>
    </xf>
    <xf numFmtId="0" fontId="14" fillId="0" borderId="28">
      <alignment horizontal="center" vertical="top" wrapText="1"/>
    </xf>
    <xf numFmtId="0" fontId="14" fillId="0" borderId="28">
      <alignment horizontal="center" vertical="top" wrapText="1"/>
    </xf>
    <xf numFmtId="0" fontId="15" fillId="0" borderId="29"/>
    <xf numFmtId="0" fontId="15" fillId="0" borderId="29"/>
    <xf numFmtId="49" fontId="17" fillId="0" borderId="30">
      <alignment horizontal="left" vertical="center" wrapText="1"/>
    </xf>
    <xf numFmtId="49" fontId="17" fillId="0" borderId="30">
      <alignment horizontal="left" vertical="center" wrapText="1"/>
    </xf>
    <xf numFmtId="49" fontId="14" fillId="0" borderId="31">
      <alignment horizontal="left" vertical="center" wrapText="1" indent="2"/>
    </xf>
    <xf numFmtId="49" fontId="14" fillId="0" borderId="31">
      <alignment horizontal="left" vertical="center" wrapText="1" indent="2"/>
    </xf>
    <xf numFmtId="49" fontId="14" fillId="0" borderId="22">
      <alignment horizontal="left" vertical="center" wrapText="1" indent="3"/>
    </xf>
    <xf numFmtId="49" fontId="14" fillId="0" borderId="22">
      <alignment horizontal="left" vertical="center" wrapText="1" indent="3"/>
    </xf>
    <xf numFmtId="49" fontId="14" fillId="0" borderId="30">
      <alignment horizontal="left" vertical="center" wrapText="1" indent="3"/>
    </xf>
    <xf numFmtId="49" fontId="14" fillId="0" borderId="30">
      <alignment horizontal="left" vertical="center" wrapText="1" indent="3"/>
    </xf>
    <xf numFmtId="49" fontId="14" fillId="0" borderId="32">
      <alignment horizontal="left" vertical="center" wrapText="1" indent="3"/>
    </xf>
    <xf numFmtId="49" fontId="14" fillId="0" borderId="32">
      <alignment horizontal="left" vertical="center" wrapText="1" indent="3"/>
    </xf>
    <xf numFmtId="0" fontId="17" fillId="0" borderId="29">
      <alignment horizontal="left" vertical="center" wrapText="1"/>
    </xf>
    <xf numFmtId="0" fontId="17" fillId="0" borderId="29">
      <alignment horizontal="left" vertical="center" wrapText="1"/>
    </xf>
    <xf numFmtId="49" fontId="14" fillId="0" borderId="18">
      <alignment horizontal="left" vertical="center" wrapText="1" indent="3"/>
    </xf>
    <xf numFmtId="49" fontId="14" fillId="0" borderId="18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1">
      <alignment horizontal="left" vertical="center" wrapText="1" indent="3"/>
    </xf>
    <xf numFmtId="49" fontId="14" fillId="0" borderId="11">
      <alignment horizontal="left" vertical="center" wrapText="1" indent="3"/>
    </xf>
    <xf numFmtId="49" fontId="17" fillId="0" borderId="29">
      <alignment horizontal="left" vertical="center" wrapText="1"/>
    </xf>
    <xf numFmtId="49" fontId="17" fillId="0" borderId="29">
      <alignment horizontal="left" vertical="center" wrapText="1"/>
    </xf>
    <xf numFmtId="0" fontId="14" fillId="0" borderId="30">
      <alignment horizontal="left" vertical="center" wrapText="1"/>
    </xf>
    <xf numFmtId="0" fontId="14" fillId="0" borderId="30">
      <alignment horizontal="left" vertical="center" wrapText="1"/>
    </xf>
    <xf numFmtId="0" fontId="14" fillId="0" borderId="32">
      <alignment horizontal="left" vertical="center" wrapText="1"/>
    </xf>
    <xf numFmtId="0" fontId="14" fillId="0" borderId="32">
      <alignment horizontal="left" vertical="center" wrapText="1"/>
    </xf>
    <xf numFmtId="49" fontId="14" fillId="0" borderId="30">
      <alignment horizontal="left" vertical="center" wrapText="1"/>
    </xf>
    <xf numFmtId="49" fontId="14" fillId="0" borderId="30">
      <alignment horizontal="left" vertical="center" wrapText="1"/>
    </xf>
    <xf numFmtId="49" fontId="14" fillId="0" borderId="32">
      <alignment horizontal="left" vertical="center" wrapText="1"/>
    </xf>
    <xf numFmtId="49" fontId="14" fillId="0" borderId="32">
      <alignment horizontal="left" vertical="center" wrapText="1"/>
    </xf>
    <xf numFmtId="49" fontId="15" fillId="0" borderId="33">
      <alignment horizontal="center"/>
    </xf>
    <xf numFmtId="49" fontId="15" fillId="0" borderId="33">
      <alignment horizontal="center"/>
    </xf>
    <xf numFmtId="49" fontId="15" fillId="0" borderId="34">
      <alignment horizontal="center" vertical="center" wrapText="1"/>
    </xf>
    <xf numFmtId="49" fontId="15" fillId="0" borderId="34">
      <alignment horizontal="center" vertical="center" wrapText="1"/>
    </xf>
    <xf numFmtId="49" fontId="14" fillId="0" borderId="35">
      <alignment horizontal="center" vertical="center" wrapText="1"/>
    </xf>
    <xf numFmtId="49" fontId="14" fillId="0" borderId="35">
      <alignment horizontal="center" vertical="center" wrapText="1"/>
    </xf>
    <xf numFmtId="49" fontId="14" fillId="0" borderId="23">
      <alignment horizontal="center" vertical="center" wrapText="1"/>
    </xf>
    <xf numFmtId="49" fontId="14" fillId="0" borderId="23">
      <alignment horizontal="center" vertical="center" wrapText="1"/>
    </xf>
    <xf numFmtId="49" fontId="14" fillId="0" borderId="34">
      <alignment horizontal="center" vertical="center" wrapText="1"/>
    </xf>
    <xf numFmtId="49" fontId="14" fillId="0" borderId="34">
      <alignment horizontal="center" vertical="center" wrapText="1"/>
    </xf>
    <xf numFmtId="49" fontId="14" fillId="0" borderId="36">
      <alignment horizontal="center" vertical="center" wrapText="1"/>
    </xf>
    <xf numFmtId="49" fontId="14" fillId="0" borderId="36">
      <alignment horizontal="center" vertical="center" wrapText="1"/>
    </xf>
    <xf numFmtId="49" fontId="14" fillId="0" borderId="37">
      <alignment horizontal="center" vertical="center" wrapText="1"/>
    </xf>
    <xf numFmtId="49" fontId="14" fillId="0" borderId="37">
      <alignment horizontal="center" vertical="center" wrapText="1"/>
    </xf>
    <xf numFmtId="49" fontId="14" fillId="0" borderId="0">
      <alignment horizontal="center" vertical="center" wrapText="1"/>
    </xf>
    <xf numFmtId="49" fontId="14" fillId="0" borderId="0">
      <alignment horizontal="center" vertical="center" wrapText="1"/>
    </xf>
    <xf numFmtId="49" fontId="14" fillId="0" borderId="11">
      <alignment horizontal="center" vertical="center" wrapText="1"/>
    </xf>
    <xf numFmtId="49" fontId="14" fillId="0" borderId="11">
      <alignment horizontal="center" vertical="center" wrapText="1"/>
    </xf>
    <xf numFmtId="49" fontId="15" fillId="0" borderId="33">
      <alignment horizontal="center" vertical="center" wrapText="1"/>
    </xf>
    <xf numFmtId="49" fontId="15" fillId="0" borderId="33">
      <alignment horizontal="center" vertical="center" wrapText="1"/>
    </xf>
    <xf numFmtId="0" fontId="15" fillId="0" borderId="33">
      <alignment horizontal="center" vertical="center"/>
    </xf>
    <xf numFmtId="0" fontId="15" fillId="0" borderId="33">
      <alignment horizontal="center" vertical="center"/>
    </xf>
    <xf numFmtId="0" fontId="14" fillId="0" borderId="35">
      <alignment horizontal="center" vertical="center"/>
    </xf>
    <xf numFmtId="0" fontId="14" fillId="0" borderId="35">
      <alignment horizontal="center" vertical="center"/>
    </xf>
    <xf numFmtId="0" fontId="14" fillId="0" borderId="23">
      <alignment horizontal="center" vertical="center"/>
    </xf>
    <xf numFmtId="0" fontId="14" fillId="0" borderId="23">
      <alignment horizontal="center" vertical="center"/>
    </xf>
    <xf numFmtId="0" fontId="14" fillId="0" borderId="34">
      <alignment horizontal="center" vertical="center"/>
    </xf>
    <xf numFmtId="0" fontId="14" fillId="0" borderId="34">
      <alignment horizontal="center" vertical="center"/>
    </xf>
    <xf numFmtId="0" fontId="15" fillId="0" borderId="34">
      <alignment horizontal="center" vertical="center"/>
    </xf>
    <xf numFmtId="0" fontId="15" fillId="0" borderId="34">
      <alignment horizontal="center" vertical="center"/>
    </xf>
    <xf numFmtId="0" fontId="14" fillId="0" borderId="36">
      <alignment horizontal="center" vertical="center"/>
    </xf>
    <xf numFmtId="0" fontId="14" fillId="0" borderId="36">
      <alignment horizontal="center" vertical="center"/>
    </xf>
    <xf numFmtId="49" fontId="15" fillId="0" borderId="33">
      <alignment horizontal="center" vertical="center"/>
    </xf>
    <xf numFmtId="49" fontId="15" fillId="0" borderId="33">
      <alignment horizontal="center" vertical="center"/>
    </xf>
    <xf numFmtId="49" fontId="14" fillId="0" borderId="35">
      <alignment horizontal="center" vertical="center"/>
    </xf>
    <xf numFmtId="49" fontId="14" fillId="0" borderId="35">
      <alignment horizontal="center" vertical="center"/>
    </xf>
    <xf numFmtId="49" fontId="14" fillId="0" borderId="23">
      <alignment horizontal="center" vertical="center"/>
    </xf>
    <xf numFmtId="49" fontId="14" fillId="0" borderId="23">
      <alignment horizontal="center" vertical="center"/>
    </xf>
    <xf numFmtId="49" fontId="14" fillId="0" borderId="34">
      <alignment horizontal="center" vertical="center"/>
    </xf>
    <xf numFmtId="49" fontId="14" fillId="0" borderId="34">
      <alignment horizontal="center" vertical="center"/>
    </xf>
    <xf numFmtId="49" fontId="14" fillId="0" borderId="36">
      <alignment horizontal="center" vertical="center"/>
    </xf>
    <xf numFmtId="49" fontId="14" fillId="0" borderId="36">
      <alignment horizontal="center" vertical="center"/>
    </xf>
    <xf numFmtId="49" fontId="14" fillId="0" borderId="11">
      <alignment horizontal="center"/>
    </xf>
    <xf numFmtId="49" fontId="14" fillId="0" borderId="11">
      <alignment horizontal="center"/>
    </xf>
    <xf numFmtId="0" fontId="14" fillId="0" borderId="18">
      <alignment horizontal="center"/>
    </xf>
    <xf numFmtId="0" fontId="14" fillId="0" borderId="18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49" fontId="14" fillId="0" borderId="11"/>
    <xf numFmtId="49" fontId="14" fillId="0" borderId="11"/>
    <xf numFmtId="0" fontId="14" fillId="0" borderId="28">
      <alignment horizontal="center" vertical="top"/>
    </xf>
    <xf numFmtId="0" fontId="14" fillId="0" borderId="28">
      <alignment horizontal="center" vertical="top"/>
    </xf>
    <xf numFmtId="49" fontId="14" fillId="0" borderId="28">
      <alignment horizontal="center" vertical="top" wrapText="1"/>
    </xf>
    <xf numFmtId="49" fontId="14" fillId="0" borderId="28">
      <alignment horizontal="center" vertical="top" wrapText="1"/>
    </xf>
    <xf numFmtId="0" fontId="14" fillId="0" borderId="25"/>
    <xf numFmtId="0" fontId="14" fillId="0" borderId="25"/>
    <xf numFmtId="4" fontId="14" fillId="0" borderId="38">
      <alignment horizontal="right"/>
    </xf>
    <xf numFmtId="4" fontId="14" fillId="0" borderId="38">
      <alignment horizontal="right"/>
    </xf>
    <xf numFmtId="4" fontId="14" fillId="0" borderId="37">
      <alignment horizontal="right"/>
    </xf>
    <xf numFmtId="4" fontId="14" fillId="0" borderId="37">
      <alignment horizontal="right"/>
    </xf>
    <xf numFmtId="4" fontId="14" fillId="0" borderId="0">
      <alignment horizontal="right" shrinkToFit="1"/>
    </xf>
    <xf numFmtId="4" fontId="14" fillId="0" borderId="0">
      <alignment horizontal="right" shrinkToFit="1"/>
    </xf>
    <xf numFmtId="4" fontId="14" fillId="0" borderId="11">
      <alignment horizontal="right"/>
    </xf>
    <xf numFmtId="4" fontId="14" fillId="0" borderId="11">
      <alignment horizontal="right"/>
    </xf>
    <xf numFmtId="0" fontId="14" fillId="0" borderId="18"/>
    <xf numFmtId="0" fontId="14" fillId="0" borderId="18"/>
    <xf numFmtId="0" fontId="14" fillId="0" borderId="28">
      <alignment horizontal="center" vertical="top" wrapText="1"/>
    </xf>
    <xf numFmtId="0" fontId="14" fillId="0" borderId="28">
      <alignment horizontal="center" vertical="top" wrapText="1"/>
    </xf>
    <xf numFmtId="0" fontId="14" fillId="0" borderId="11">
      <alignment horizontal="center"/>
    </xf>
    <xf numFmtId="0" fontId="14" fillId="0" borderId="11">
      <alignment horizontal="center"/>
    </xf>
    <xf numFmtId="49" fontId="14" fillId="0" borderId="18">
      <alignment horizontal="center"/>
    </xf>
    <xf numFmtId="49" fontId="14" fillId="0" borderId="18">
      <alignment horizontal="center"/>
    </xf>
    <xf numFmtId="49" fontId="14" fillId="0" borderId="0">
      <alignment horizontal="left"/>
    </xf>
    <xf numFmtId="49" fontId="14" fillId="0" borderId="0">
      <alignment horizontal="left"/>
    </xf>
    <xf numFmtId="4" fontId="14" fillId="0" borderId="25">
      <alignment horizontal="right"/>
    </xf>
    <xf numFmtId="4" fontId="14" fillId="0" borderId="25">
      <alignment horizontal="right"/>
    </xf>
    <xf numFmtId="0" fontId="14" fillId="0" borderId="28">
      <alignment horizontal="center" vertical="top"/>
    </xf>
    <xf numFmtId="0" fontId="14" fillId="0" borderId="28">
      <alignment horizontal="center" vertical="top"/>
    </xf>
    <xf numFmtId="4" fontId="14" fillId="0" borderId="26">
      <alignment horizontal="right"/>
    </xf>
    <xf numFmtId="4" fontId="14" fillId="0" borderId="26">
      <alignment horizontal="right"/>
    </xf>
    <xf numFmtId="4" fontId="14" fillId="0" borderId="39">
      <alignment horizontal="right"/>
    </xf>
    <xf numFmtId="4" fontId="14" fillId="0" borderId="39">
      <alignment horizontal="right"/>
    </xf>
    <xf numFmtId="0" fontId="14" fillId="0" borderId="26"/>
    <xf numFmtId="0" fontId="14" fillId="0" borderId="26"/>
    <xf numFmtId="0" fontId="18" fillId="0" borderId="40"/>
    <xf numFmtId="0" fontId="18" fillId="0" borderId="40"/>
    <xf numFmtId="0" fontId="13" fillId="3" borderId="0"/>
    <xf numFmtId="0" fontId="13" fillId="3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/>
    <xf numFmtId="0" fontId="14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3" borderId="11"/>
    <xf numFmtId="0" fontId="13" fillId="3" borderId="11"/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0" fontId="13" fillId="3" borderId="41"/>
    <xf numFmtId="0" fontId="13" fillId="3" borderId="41"/>
    <xf numFmtId="0" fontId="14" fillId="0" borderId="42">
      <alignment horizontal="left" wrapText="1"/>
    </xf>
    <xf numFmtId="0" fontId="14" fillId="0" borderId="42">
      <alignment horizontal="left" wrapText="1"/>
    </xf>
    <xf numFmtId="0" fontId="14" fillId="0" borderId="19">
      <alignment horizontal="left" wrapText="1" indent="1"/>
    </xf>
    <xf numFmtId="0" fontId="14" fillId="0" borderId="19">
      <alignment horizontal="left" wrapText="1" indent="1"/>
    </xf>
    <xf numFmtId="0" fontId="14" fillId="0" borderId="13">
      <alignment horizontal="left" wrapText="1" indent="2"/>
    </xf>
    <xf numFmtId="0" fontId="14" fillId="0" borderId="13">
      <alignment horizontal="left" wrapText="1" indent="2"/>
    </xf>
    <xf numFmtId="0" fontId="13" fillId="3" borderId="18"/>
    <xf numFmtId="0" fontId="13" fillId="3" borderId="18"/>
    <xf numFmtId="0" fontId="20" fillId="0" borderId="0">
      <alignment horizontal="center" wrapText="1"/>
    </xf>
    <xf numFmtId="0" fontId="20" fillId="0" borderId="0">
      <alignment horizontal="center" wrapText="1"/>
    </xf>
    <xf numFmtId="0" fontId="21" fillId="0" borderId="0">
      <alignment horizontal="center" vertical="top"/>
    </xf>
    <xf numFmtId="0" fontId="21" fillId="0" borderId="0">
      <alignment horizontal="center" vertical="top"/>
    </xf>
    <xf numFmtId="0" fontId="14" fillId="0" borderId="11">
      <alignment wrapText="1"/>
    </xf>
    <xf numFmtId="0" fontId="14" fillId="0" borderId="11">
      <alignment wrapText="1"/>
    </xf>
    <xf numFmtId="0" fontId="14" fillId="0" borderId="41">
      <alignment wrapText="1"/>
    </xf>
    <xf numFmtId="0" fontId="14" fillId="0" borderId="41">
      <alignment wrapText="1"/>
    </xf>
    <xf numFmtId="0" fontId="14" fillId="0" borderId="18">
      <alignment horizontal="left"/>
    </xf>
    <xf numFmtId="0" fontId="14" fillId="0" borderId="18">
      <alignment horizontal="left"/>
    </xf>
    <xf numFmtId="0" fontId="13" fillId="3" borderId="43"/>
    <xf numFmtId="0" fontId="13" fillId="3" borderId="43"/>
    <xf numFmtId="49" fontId="14" fillId="0" borderId="33">
      <alignment horizontal="center" wrapText="1"/>
    </xf>
    <xf numFmtId="49" fontId="14" fillId="0" borderId="33">
      <alignment horizontal="center" wrapText="1"/>
    </xf>
    <xf numFmtId="49" fontId="14" fillId="0" borderId="35">
      <alignment horizontal="center" wrapText="1"/>
    </xf>
    <xf numFmtId="49" fontId="14" fillId="0" borderId="35">
      <alignment horizontal="center" wrapText="1"/>
    </xf>
    <xf numFmtId="49" fontId="14" fillId="0" borderId="34">
      <alignment horizontal="center"/>
    </xf>
    <xf numFmtId="49" fontId="14" fillId="0" borderId="34">
      <alignment horizontal="center"/>
    </xf>
    <xf numFmtId="0" fontId="13" fillId="3" borderId="44"/>
    <xf numFmtId="0" fontId="13" fillId="3" borderId="44"/>
    <xf numFmtId="0" fontId="14" fillId="0" borderId="37"/>
    <xf numFmtId="0" fontId="14" fillId="0" borderId="37"/>
    <xf numFmtId="0" fontId="14" fillId="0" borderId="0">
      <alignment horizontal="center"/>
    </xf>
    <xf numFmtId="0" fontId="14" fillId="0" borderId="0">
      <alignment horizontal="center"/>
    </xf>
    <xf numFmtId="49" fontId="14" fillId="0" borderId="18"/>
    <xf numFmtId="49" fontId="14" fillId="0" borderId="18"/>
    <xf numFmtId="49" fontId="14" fillId="0" borderId="0"/>
    <xf numFmtId="49" fontId="14" fillId="0" borderId="0"/>
    <xf numFmtId="49" fontId="14" fillId="0" borderId="8">
      <alignment horizontal="center"/>
    </xf>
    <xf numFmtId="49" fontId="14" fillId="0" borderId="8">
      <alignment horizontal="center"/>
    </xf>
    <xf numFmtId="49" fontId="14" fillId="0" borderId="25">
      <alignment horizontal="center"/>
    </xf>
    <xf numFmtId="49" fontId="14" fillId="0" borderId="25">
      <alignment horizontal="center"/>
    </xf>
    <xf numFmtId="49" fontId="14" fillId="0" borderId="28">
      <alignment horizontal="center"/>
    </xf>
    <xf numFmtId="49" fontId="14" fillId="0" borderId="28">
      <alignment horizontal="center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38">
      <alignment horizontal="center" vertical="center" wrapText="1"/>
    </xf>
    <xf numFmtId="49" fontId="14" fillId="0" borderId="38">
      <alignment horizontal="center" vertical="center" wrapText="1"/>
    </xf>
    <xf numFmtId="0" fontId="13" fillId="3" borderId="45"/>
    <xf numFmtId="0" fontId="13" fillId="3" borderId="45"/>
    <xf numFmtId="4" fontId="14" fillId="0" borderId="28">
      <alignment horizontal="right"/>
    </xf>
    <xf numFmtId="4" fontId="14" fillId="0" borderId="28">
      <alignment horizontal="right"/>
    </xf>
    <xf numFmtId="0" fontId="14" fillId="4" borderId="37"/>
    <xf numFmtId="0" fontId="14" fillId="4" borderId="37"/>
    <xf numFmtId="0" fontId="14" fillId="4" borderId="0"/>
    <xf numFmtId="0" fontId="14" fillId="4" borderId="0"/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46"/>
    <xf numFmtId="0" fontId="22" fillId="0" borderId="46"/>
    <xf numFmtId="49" fontId="23" fillId="0" borderId="47">
      <alignment horizontal="right"/>
    </xf>
    <xf numFmtId="49" fontId="23" fillId="0" borderId="47">
      <alignment horizontal="right"/>
    </xf>
    <xf numFmtId="0" fontId="14" fillId="0" borderId="47">
      <alignment horizontal="right"/>
    </xf>
    <xf numFmtId="0" fontId="14" fillId="0" borderId="47">
      <alignment horizontal="right"/>
    </xf>
    <xf numFmtId="0" fontId="22" fillId="0" borderId="11"/>
    <xf numFmtId="0" fontId="22" fillId="0" borderId="11"/>
    <xf numFmtId="0" fontId="14" fillId="0" borderId="38">
      <alignment horizontal="center"/>
    </xf>
    <xf numFmtId="0" fontId="14" fillId="0" borderId="38">
      <alignment horizontal="center"/>
    </xf>
    <xf numFmtId="49" fontId="13" fillId="0" borderId="48">
      <alignment horizontal="center"/>
    </xf>
    <xf numFmtId="49" fontId="13" fillId="0" borderId="48">
      <alignment horizontal="center"/>
    </xf>
    <xf numFmtId="165" fontId="14" fillId="0" borderId="16">
      <alignment horizontal="center"/>
    </xf>
    <xf numFmtId="165" fontId="14" fillId="0" borderId="16">
      <alignment horizontal="center"/>
    </xf>
    <xf numFmtId="0" fontId="14" fillId="0" borderId="49">
      <alignment horizontal="center"/>
    </xf>
    <xf numFmtId="0" fontId="14" fillId="0" borderId="49">
      <alignment horizontal="center"/>
    </xf>
    <xf numFmtId="49" fontId="14" fillId="0" borderId="17">
      <alignment horizontal="center"/>
    </xf>
    <xf numFmtId="49" fontId="14" fillId="0" borderId="17">
      <alignment horizontal="center"/>
    </xf>
    <xf numFmtId="49" fontId="14" fillId="0" borderId="16">
      <alignment horizontal="center"/>
    </xf>
    <xf numFmtId="49" fontId="14" fillId="0" borderId="16">
      <alignment horizontal="center"/>
    </xf>
    <xf numFmtId="0" fontId="14" fillId="0" borderId="16">
      <alignment horizontal="center"/>
    </xf>
    <xf numFmtId="0" fontId="14" fillId="0" borderId="16">
      <alignment horizontal="center"/>
    </xf>
    <xf numFmtId="49" fontId="14" fillId="0" borderId="50">
      <alignment horizontal="center"/>
    </xf>
    <xf numFmtId="49" fontId="14" fillId="0" borderId="50">
      <alignment horizontal="center"/>
    </xf>
    <xf numFmtId="0" fontId="18" fillId="0" borderId="37"/>
    <xf numFmtId="0" fontId="18" fillId="0" borderId="37"/>
    <xf numFmtId="0" fontId="22" fillId="0" borderId="0"/>
    <xf numFmtId="0" fontId="22" fillId="0" borderId="0"/>
    <xf numFmtId="0" fontId="13" fillId="0" borderId="51"/>
    <xf numFmtId="0" fontId="13" fillId="0" borderId="51"/>
    <xf numFmtId="0" fontId="13" fillId="0" borderId="40"/>
    <xf numFmtId="0" fontId="13" fillId="0" borderId="40"/>
    <xf numFmtId="4" fontId="14" fillId="0" borderId="13">
      <alignment horizontal="right"/>
    </xf>
    <xf numFmtId="4" fontId="14" fillId="0" borderId="13">
      <alignment horizontal="right"/>
    </xf>
    <xf numFmtId="49" fontId="14" fillId="0" borderId="26">
      <alignment horizontal="center"/>
    </xf>
    <xf numFmtId="49" fontId="14" fillId="0" borderId="26">
      <alignment horizontal="center"/>
    </xf>
    <xf numFmtId="0" fontId="14" fillId="0" borderId="52">
      <alignment horizontal="left" wrapText="1"/>
    </xf>
    <xf numFmtId="0" fontId="14" fillId="0" borderId="52">
      <alignment horizontal="left" wrapText="1"/>
    </xf>
    <xf numFmtId="0" fontId="14" fillId="0" borderId="24">
      <alignment horizontal="left" wrapText="1" indent="1"/>
    </xf>
    <xf numFmtId="0" fontId="14" fillId="0" borderId="24">
      <alignment horizontal="left" wrapText="1" indent="1"/>
    </xf>
    <xf numFmtId="0" fontId="14" fillId="0" borderId="16">
      <alignment horizontal="left" wrapText="1" indent="2"/>
    </xf>
    <xf numFmtId="0" fontId="14" fillId="0" borderId="16">
      <alignment horizontal="left" wrapText="1" indent="2"/>
    </xf>
    <xf numFmtId="0" fontId="13" fillId="3" borderId="53"/>
    <xf numFmtId="0" fontId="13" fillId="3" borderId="53"/>
    <xf numFmtId="0" fontId="14" fillId="4" borderId="21"/>
    <xf numFmtId="0" fontId="14" fillId="4" borderId="21"/>
    <xf numFmtId="0" fontId="20" fillId="0" borderId="0">
      <alignment horizontal="left" wrapText="1"/>
    </xf>
    <xf numFmtId="0" fontId="20" fillId="0" borderId="0">
      <alignment horizontal="left" wrapText="1"/>
    </xf>
    <xf numFmtId="49" fontId="13" fillId="0" borderId="0"/>
    <xf numFmtId="49" fontId="13" fillId="0" borderId="0"/>
    <xf numFmtId="0" fontId="14" fillId="0" borderId="0">
      <alignment horizontal="right"/>
    </xf>
    <xf numFmtId="0" fontId="14" fillId="0" borderId="0">
      <alignment horizontal="right"/>
    </xf>
    <xf numFmtId="49" fontId="14" fillId="0" borderId="0">
      <alignment horizontal="right"/>
    </xf>
    <xf numFmtId="49" fontId="14" fillId="0" borderId="0">
      <alignment horizontal="right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11">
      <alignment horizontal="left"/>
    </xf>
    <xf numFmtId="0" fontId="14" fillId="0" borderId="11">
      <alignment horizontal="left"/>
    </xf>
    <xf numFmtId="0" fontId="14" fillId="0" borderId="20">
      <alignment horizontal="left" wrapText="1"/>
    </xf>
    <xf numFmtId="0" fontId="14" fillId="0" borderId="20">
      <alignment horizontal="left" wrapText="1"/>
    </xf>
    <xf numFmtId="0" fontId="14" fillId="0" borderId="41"/>
    <xf numFmtId="0" fontId="14" fillId="0" borderId="41"/>
    <xf numFmtId="0" fontId="15" fillId="0" borderId="54">
      <alignment horizontal="left" wrapText="1"/>
    </xf>
    <xf numFmtId="0" fontId="15" fillId="0" borderId="54">
      <alignment horizontal="left" wrapText="1"/>
    </xf>
    <xf numFmtId="0" fontId="14" fillId="0" borderId="12">
      <alignment horizontal="left" wrapText="1" indent="2"/>
    </xf>
    <xf numFmtId="0" fontId="14" fillId="0" borderId="12">
      <alignment horizontal="left" wrapText="1" indent="2"/>
    </xf>
    <xf numFmtId="49" fontId="14" fillId="0" borderId="0">
      <alignment horizontal="center" wrapText="1"/>
    </xf>
    <xf numFmtId="49" fontId="14" fillId="0" borderId="0">
      <alignment horizontal="center" wrapText="1"/>
    </xf>
    <xf numFmtId="49" fontId="14" fillId="0" borderId="34">
      <alignment horizontal="center" wrapText="1"/>
    </xf>
    <xf numFmtId="49" fontId="14" fillId="0" borderId="34">
      <alignment horizontal="center" wrapText="1"/>
    </xf>
    <xf numFmtId="0" fontId="14" fillId="0" borderId="55"/>
    <xf numFmtId="0" fontId="14" fillId="0" borderId="55"/>
    <xf numFmtId="0" fontId="14" fillId="0" borderId="56">
      <alignment horizontal="center" wrapText="1"/>
    </xf>
    <xf numFmtId="0" fontId="14" fillId="0" borderId="56">
      <alignment horizontal="center" wrapText="1"/>
    </xf>
    <xf numFmtId="0" fontId="13" fillId="3" borderId="37"/>
    <xf numFmtId="0" fontId="13" fillId="3" borderId="37"/>
    <xf numFmtId="49" fontId="14" fillId="0" borderId="23">
      <alignment horizontal="center"/>
    </xf>
    <xf numFmtId="49" fontId="14" fillId="0" borderId="23">
      <alignment horizontal="center"/>
    </xf>
    <xf numFmtId="0" fontId="13" fillId="0" borderId="37"/>
    <xf numFmtId="0" fontId="13" fillId="0" borderId="37"/>
    <xf numFmtId="0" fontId="12" fillId="0" borderId="0"/>
    <xf numFmtId="0" fontId="24" fillId="0" borderId="0"/>
  </cellStyleXfs>
  <cellXfs count="67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/>
    <xf numFmtId="0" fontId="3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2" borderId="6" xfId="0" applyNumberFormat="1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center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wrapText="1" shrinkToFi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shrinkToFit="1"/>
    </xf>
    <xf numFmtId="164" fontId="3" fillId="2" borderId="7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vertical="top" shrinkToFit="1"/>
    </xf>
    <xf numFmtId="0" fontId="3" fillId="2" borderId="7" xfId="0" applyFont="1" applyFill="1" applyBorder="1" applyAlignment="1">
      <alignment vertical="top" shrinkToFit="1"/>
    </xf>
    <xf numFmtId="4" fontId="1" fillId="2" borderId="7" xfId="0" applyNumberFormat="1" applyFont="1" applyFill="1" applyBorder="1" applyAlignment="1">
      <alignment horizontal="center" vertical="center" shrinkToFit="1"/>
    </xf>
    <xf numFmtId="164" fontId="3" fillId="2" borderId="7" xfId="3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6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6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5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2"/>
  <sheetViews>
    <sheetView tabSelected="1" topLeftCell="A28" zoomScale="70" zoomScaleNormal="70" workbookViewId="0">
      <selection activeCell="G58" sqref="G58"/>
    </sheetView>
  </sheetViews>
  <sheetFormatPr defaultRowHeight="12.75" x14ac:dyDescent="0.2"/>
  <cols>
    <col min="1" max="1" width="10.7109375" style="1" customWidth="1"/>
    <col min="2" max="2" width="103.85546875" style="1" customWidth="1"/>
    <col min="3" max="3" width="17.28515625" style="1" customWidth="1"/>
    <col min="4" max="4" width="18" style="1" customWidth="1"/>
    <col min="5" max="5" width="13.7109375" style="1" customWidth="1"/>
    <col min="6" max="6" width="18.28515625" style="1" customWidth="1"/>
    <col min="7" max="7" width="17" style="1" customWidth="1"/>
    <col min="8" max="8" width="13" style="1" customWidth="1"/>
    <col min="9" max="9" width="15" style="1" customWidth="1"/>
    <col min="10" max="10" width="11.42578125" style="1" customWidth="1"/>
    <col min="11" max="16384" width="9.140625" style="1"/>
  </cols>
  <sheetData>
    <row r="1" spans="1:10" ht="15.75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">
      <c r="A3" s="2"/>
      <c r="B3" s="3"/>
      <c r="C3" s="3"/>
      <c r="D3" s="3"/>
      <c r="E3" s="3"/>
      <c r="F3" s="3"/>
      <c r="G3" s="3"/>
      <c r="H3" s="4"/>
      <c r="I3" s="4"/>
      <c r="J3" s="5" t="s">
        <v>2</v>
      </c>
    </row>
    <row r="4" spans="1:10" x14ac:dyDescent="0.2">
      <c r="A4" s="54" t="s">
        <v>3</v>
      </c>
      <c r="B4" s="54" t="s">
        <v>4</v>
      </c>
      <c r="C4" s="61" t="s">
        <v>5</v>
      </c>
      <c r="D4" s="62"/>
      <c r="E4" s="63"/>
      <c r="F4" s="61" t="s">
        <v>6</v>
      </c>
      <c r="G4" s="62"/>
      <c r="H4" s="63"/>
      <c r="I4" s="54" t="s">
        <v>7</v>
      </c>
      <c r="J4" s="64" t="s">
        <v>8</v>
      </c>
    </row>
    <row r="5" spans="1:10" ht="12.75" customHeight="1" x14ac:dyDescent="0.2">
      <c r="A5" s="60"/>
      <c r="B5" s="60"/>
      <c r="C5" s="54" t="s">
        <v>9</v>
      </c>
      <c r="D5" s="54" t="s">
        <v>10</v>
      </c>
      <c r="E5" s="56" t="s">
        <v>11</v>
      </c>
      <c r="F5" s="54" t="s">
        <v>9</v>
      </c>
      <c r="G5" s="54" t="s">
        <v>10</v>
      </c>
      <c r="H5" s="56" t="s">
        <v>11</v>
      </c>
      <c r="I5" s="60"/>
      <c r="J5" s="65"/>
    </row>
    <row r="6" spans="1:10" x14ac:dyDescent="0.2">
      <c r="A6" s="55"/>
      <c r="B6" s="55"/>
      <c r="C6" s="55"/>
      <c r="D6" s="55"/>
      <c r="E6" s="57"/>
      <c r="F6" s="55"/>
      <c r="G6" s="55"/>
      <c r="H6" s="57"/>
      <c r="I6" s="55"/>
      <c r="J6" s="66"/>
    </row>
    <row r="7" spans="1:10" ht="18" customHeight="1" x14ac:dyDescent="0.2">
      <c r="A7" s="6">
        <v>1</v>
      </c>
      <c r="B7" s="6">
        <v>2</v>
      </c>
      <c r="C7" s="6">
        <v>6</v>
      </c>
      <c r="D7" s="6">
        <v>7</v>
      </c>
      <c r="E7" s="6" t="s">
        <v>12</v>
      </c>
      <c r="F7" s="6">
        <v>6</v>
      </c>
      <c r="G7" s="6">
        <v>7</v>
      </c>
      <c r="H7" s="6" t="s">
        <v>12</v>
      </c>
      <c r="I7" s="6" t="s">
        <v>13</v>
      </c>
      <c r="J7" s="7" t="s">
        <v>14</v>
      </c>
    </row>
    <row r="8" spans="1:10" x14ac:dyDescent="0.2">
      <c r="A8" s="8"/>
      <c r="B8" s="9" t="s">
        <v>15</v>
      </c>
      <c r="C8" s="10">
        <f>C9+C14</f>
        <v>180586848.45161</v>
      </c>
      <c r="D8" s="10">
        <f>D9+D14</f>
        <v>8437797.7246799991</v>
      </c>
      <c r="E8" s="11">
        <f t="shared" ref="E8:E15" si="0">D8/C8*100</f>
        <v>4.6724320165213964</v>
      </c>
      <c r="F8" s="10">
        <f>F9+F14</f>
        <v>190522835</v>
      </c>
      <c r="G8" s="10">
        <f>G9+G14</f>
        <v>7557099.5</v>
      </c>
      <c r="H8" s="11">
        <f t="shared" ref="H8:H15" si="1">G8/F8*100</f>
        <v>3.96650590465967</v>
      </c>
      <c r="I8" s="11">
        <f>G8-D8</f>
        <v>-880698.22467999905</v>
      </c>
      <c r="J8" s="11">
        <f>G8/D8*100</f>
        <v>89.562463412650729</v>
      </c>
    </row>
    <row r="9" spans="1:10" x14ac:dyDescent="0.2">
      <c r="A9" s="8"/>
      <c r="B9" s="12" t="s">
        <v>16</v>
      </c>
      <c r="C9" s="13">
        <v>167695115.04106</v>
      </c>
      <c r="D9" s="13">
        <v>8054443.1422499996</v>
      </c>
      <c r="E9" s="14">
        <f t="shared" si="0"/>
        <v>4.8030278880084705</v>
      </c>
      <c r="F9" s="13">
        <v>167920425.19999999</v>
      </c>
      <c r="G9" s="13">
        <v>7041287.7999999998</v>
      </c>
      <c r="H9" s="14">
        <f t="shared" si="1"/>
        <v>4.1932289008996628</v>
      </c>
      <c r="I9" s="14">
        <f t="shared" ref="I9:I15" si="2">G9-D9</f>
        <v>-1013155.3422499998</v>
      </c>
      <c r="J9" s="14">
        <f t="shared" ref="J9:J15" si="3">G9/D9*100</f>
        <v>87.42116215414768</v>
      </c>
    </row>
    <row r="10" spans="1:10" x14ac:dyDescent="0.2">
      <c r="A10" s="8"/>
      <c r="B10" s="15" t="s">
        <v>17</v>
      </c>
      <c r="C10" s="13">
        <v>62527931.299999997</v>
      </c>
      <c r="D10" s="16">
        <v>2458891.1345799998</v>
      </c>
      <c r="E10" s="14">
        <f t="shared" si="0"/>
        <v>3.9324683920576149</v>
      </c>
      <c r="F10" s="13">
        <v>63279700</v>
      </c>
      <c r="G10" s="16">
        <v>2533869.9944799999</v>
      </c>
      <c r="H10" s="14">
        <f t="shared" si="1"/>
        <v>4.004238317311871</v>
      </c>
      <c r="I10" s="14">
        <f t="shared" si="2"/>
        <v>74978.859900000039</v>
      </c>
      <c r="J10" s="14">
        <f t="shared" si="3"/>
        <v>103.04929562946296</v>
      </c>
    </row>
    <row r="11" spans="1:10" x14ac:dyDescent="0.2">
      <c r="A11" s="8"/>
      <c r="B11" s="17" t="s">
        <v>18</v>
      </c>
      <c r="C11" s="18">
        <v>49316906.718319997</v>
      </c>
      <c r="D11" s="19">
        <v>3016302.0335599999</v>
      </c>
      <c r="E11" s="14">
        <f t="shared" si="0"/>
        <v>6.1161622540278247</v>
      </c>
      <c r="F11" s="18">
        <v>49024399.5075</v>
      </c>
      <c r="G11" s="19">
        <v>2261863.52459</v>
      </c>
      <c r="H11" s="14">
        <f t="shared" si="1"/>
        <v>4.6137505962596626</v>
      </c>
      <c r="I11" s="14">
        <f t="shared" si="2"/>
        <v>-754438.50896999985</v>
      </c>
      <c r="J11" s="14">
        <f t="shared" si="3"/>
        <v>74.987965376942995</v>
      </c>
    </row>
    <row r="12" spans="1:10" ht="15" customHeight="1" x14ac:dyDescent="0.2">
      <c r="A12" s="8"/>
      <c r="B12" s="20" t="s">
        <v>19</v>
      </c>
      <c r="C12" s="18">
        <v>30939035.52868</v>
      </c>
      <c r="D12" s="19">
        <v>607366.00384999998</v>
      </c>
      <c r="E12" s="14">
        <f t="shared" si="0"/>
        <v>1.9631058094457445</v>
      </c>
      <c r="F12" s="18">
        <v>29899627.95335</v>
      </c>
      <c r="G12" s="19">
        <v>378063.74041000003</v>
      </c>
      <c r="H12" s="14">
        <f>G12/F12*100</f>
        <v>1.264442958955418</v>
      </c>
      <c r="I12" s="14">
        <f t="shared" si="2"/>
        <v>-229302.26343999995</v>
      </c>
      <c r="J12" s="14">
        <f t="shared" si="3"/>
        <v>62.246444156161516</v>
      </c>
    </row>
    <row r="13" spans="1:10" x14ac:dyDescent="0.2">
      <c r="A13" s="8"/>
      <c r="B13" s="20" t="s">
        <v>20</v>
      </c>
      <c r="C13" s="18">
        <v>11378524.461409999</v>
      </c>
      <c r="D13" s="19">
        <v>1103803.0344</v>
      </c>
      <c r="E13" s="14">
        <f t="shared" si="0"/>
        <v>9.7007572303730782</v>
      </c>
      <c r="F13" s="18">
        <v>12359121.871229999</v>
      </c>
      <c r="G13" s="19">
        <v>1129242.8901899999</v>
      </c>
      <c r="H13" s="14">
        <f>G13/F13*100</f>
        <v>9.1369184797723495</v>
      </c>
      <c r="I13" s="14">
        <f t="shared" si="2"/>
        <v>25439.855789999943</v>
      </c>
      <c r="J13" s="14">
        <f t="shared" si="3"/>
        <v>102.30474595531696</v>
      </c>
    </row>
    <row r="14" spans="1:10" x14ac:dyDescent="0.2">
      <c r="A14" s="8"/>
      <c r="B14" s="21" t="s">
        <v>21</v>
      </c>
      <c r="C14" s="18">
        <v>12891733.41055</v>
      </c>
      <c r="D14" s="19">
        <v>383354.58243000001</v>
      </c>
      <c r="E14" s="14">
        <f t="shared" si="0"/>
        <v>2.9736465238745962</v>
      </c>
      <c r="F14" s="18">
        <v>22602409.800000001</v>
      </c>
      <c r="G14" s="19">
        <v>515811.7</v>
      </c>
      <c r="H14" s="14">
        <f t="shared" si="1"/>
        <v>2.2821093173879188</v>
      </c>
      <c r="I14" s="14">
        <f t="shared" si="2"/>
        <v>132457.11757</v>
      </c>
      <c r="J14" s="14">
        <f t="shared" si="3"/>
        <v>134.55211536285378</v>
      </c>
    </row>
    <row r="15" spans="1:10" x14ac:dyDescent="0.2">
      <c r="A15" s="8"/>
      <c r="B15" s="21" t="s">
        <v>22</v>
      </c>
      <c r="C15" s="18">
        <v>11559360.572549999</v>
      </c>
      <c r="D15" s="19">
        <v>293459.78829</v>
      </c>
      <c r="E15" s="14">
        <f t="shared" si="0"/>
        <v>2.5387199097057205</v>
      </c>
      <c r="F15" s="18">
        <v>20768862.987470001</v>
      </c>
      <c r="G15" s="19">
        <v>496961.62580000004</v>
      </c>
      <c r="H15" s="14">
        <f t="shared" si="1"/>
        <v>2.3928205703885688</v>
      </c>
      <c r="I15" s="14">
        <f t="shared" si="2"/>
        <v>203501.83751000004</v>
      </c>
      <c r="J15" s="14">
        <f t="shared" si="3"/>
        <v>169.34573172556694</v>
      </c>
    </row>
    <row r="16" spans="1:10" x14ac:dyDescent="0.2">
      <c r="A16" s="8"/>
      <c r="B16" s="22"/>
      <c r="C16" s="13"/>
      <c r="D16" s="13"/>
      <c r="E16" s="14"/>
      <c r="F16" s="13"/>
      <c r="G16" s="13"/>
      <c r="H16" s="14"/>
      <c r="I16" s="14"/>
      <c r="J16" s="14"/>
    </row>
    <row r="17" spans="1:10" x14ac:dyDescent="0.2">
      <c r="A17" s="8"/>
      <c r="B17" s="23" t="s">
        <v>23</v>
      </c>
      <c r="C17" s="24">
        <f>C18+C23+C24+C27+C32+C33+C34+C35+C36+C37+C38+C39+C41+C42</f>
        <v>196238513.57576999</v>
      </c>
      <c r="D17" s="24">
        <f>D18+D23+D24+D27+D32+D33+D34+D35+D36+D37+D38+D39+D41+D42</f>
        <v>9435443.6812900025</v>
      </c>
      <c r="E17" s="25">
        <f>D17/C17*100</f>
        <v>4.8081508106444497</v>
      </c>
      <c r="F17" s="24">
        <f>F18+F23+F24+F27+F32+F33+F34+F35+F36+F37+F38+F39+F41+F42</f>
        <v>210181392.53094</v>
      </c>
      <c r="G17" s="24">
        <f>G18+G23+G24+G27+G32+G33+G34+G35+G36+G37+G38+G39+G41+G42</f>
        <v>9916612.30198</v>
      </c>
      <c r="H17" s="25">
        <f>G17/F17*100</f>
        <v>4.71812094427922</v>
      </c>
      <c r="I17" s="25">
        <f t="shared" ref="I17:I43" si="4">G17-D17</f>
        <v>481168.62068999745</v>
      </c>
      <c r="J17" s="25">
        <f t="shared" ref="J17:J41" si="5">G17/D17*100</f>
        <v>105.09958659012644</v>
      </c>
    </row>
    <row r="18" spans="1:10" x14ac:dyDescent="0.2">
      <c r="A18" s="26" t="s">
        <v>24</v>
      </c>
      <c r="B18" s="9" t="s">
        <v>25</v>
      </c>
      <c r="C18" s="27">
        <v>19346527.685660001</v>
      </c>
      <c r="D18" s="27">
        <v>376855.11193999997</v>
      </c>
      <c r="E18" s="25">
        <f t="shared" ref="E18:E42" si="6">D18/C18*100</f>
        <v>1.9479211880451905</v>
      </c>
      <c r="F18" s="27">
        <v>17586618.334959999</v>
      </c>
      <c r="G18" s="27">
        <v>293967.3</v>
      </c>
      <c r="H18" s="25">
        <f t="shared" ref="H18:H42" si="7">G18/F18*100</f>
        <v>1.6715396581708362</v>
      </c>
      <c r="I18" s="25">
        <f t="shared" si="4"/>
        <v>-82887.811939999985</v>
      </c>
      <c r="J18" s="25">
        <f t="shared" si="5"/>
        <v>78.005390052080088</v>
      </c>
    </row>
    <row r="19" spans="1:10" ht="25.5" x14ac:dyDescent="0.2">
      <c r="A19" s="28" t="s">
        <v>26</v>
      </c>
      <c r="B19" s="15" t="s">
        <v>27</v>
      </c>
      <c r="C19" s="29">
        <v>8456008.5725900009</v>
      </c>
      <c r="D19" s="29">
        <v>245349.11208000002</v>
      </c>
      <c r="E19" s="30">
        <f t="shared" si="6"/>
        <v>2.9014766242704004</v>
      </c>
      <c r="F19" s="29">
        <v>8563949.1611199994</v>
      </c>
      <c r="G19" s="29">
        <v>146487.98665000001</v>
      </c>
      <c r="H19" s="30">
        <f t="shared" si="7"/>
        <v>1.7105191062442298</v>
      </c>
      <c r="I19" s="30">
        <f t="shared" si="4"/>
        <v>-98861.125430000015</v>
      </c>
      <c r="J19" s="30">
        <f t="shared" si="5"/>
        <v>59.705937147323048</v>
      </c>
    </row>
    <row r="20" spans="1:10" x14ac:dyDescent="0.2">
      <c r="A20" s="31" t="s">
        <v>28</v>
      </c>
      <c r="B20" s="15" t="s">
        <v>29</v>
      </c>
      <c r="C20" s="29">
        <v>383444.52341000002</v>
      </c>
      <c r="D20" s="29">
        <v>10428.954</v>
      </c>
      <c r="E20" s="30">
        <f t="shared" si="6"/>
        <v>2.7198077852969584</v>
      </c>
      <c r="F20" s="29">
        <v>403643.16511</v>
      </c>
      <c r="G20" s="29">
        <v>12905.995289999999</v>
      </c>
      <c r="H20" s="30">
        <f t="shared" si="7"/>
        <v>3.1973773881400631</v>
      </c>
      <c r="I20" s="30">
        <f t="shared" si="4"/>
        <v>2477.0412899999992</v>
      </c>
      <c r="J20" s="30">
        <f t="shared" si="5"/>
        <v>123.75157940096389</v>
      </c>
    </row>
    <row r="21" spans="1:10" ht="25.5" x14ac:dyDescent="0.2">
      <c r="A21" s="31" t="s">
        <v>30</v>
      </c>
      <c r="B21" s="15" t="s">
        <v>31</v>
      </c>
      <c r="C21" s="29">
        <v>582037.78891999996</v>
      </c>
      <c r="D21" s="29">
        <v>19285.174139999999</v>
      </c>
      <c r="E21" s="30">
        <f t="shared" si="6"/>
        <v>3.3133886677331721</v>
      </c>
      <c r="F21" s="29">
        <v>575610.09380999999</v>
      </c>
      <c r="G21" s="29">
        <v>12264.225410000001</v>
      </c>
      <c r="H21" s="30">
        <f t="shared" si="7"/>
        <v>2.1306480796440366</v>
      </c>
      <c r="I21" s="30">
        <f t="shared" si="4"/>
        <v>-7020.9487299999982</v>
      </c>
      <c r="J21" s="30">
        <f t="shared" si="5"/>
        <v>63.594061017900671</v>
      </c>
    </row>
    <row r="22" spans="1:10" ht="15.75" customHeight="1" x14ac:dyDescent="0.2">
      <c r="A22" s="31" t="s">
        <v>32</v>
      </c>
      <c r="B22" s="15" t="s">
        <v>33</v>
      </c>
      <c r="C22" s="29">
        <v>261954.5</v>
      </c>
      <c r="D22" s="29">
        <v>875</v>
      </c>
      <c r="E22" s="30">
        <f t="shared" si="6"/>
        <v>0.33402747423693813</v>
      </c>
      <c r="F22" s="29">
        <v>125505.85</v>
      </c>
      <c r="G22" s="29">
        <v>1537.2959599999999</v>
      </c>
      <c r="H22" s="30">
        <f t="shared" si="7"/>
        <v>1.2248799239238648</v>
      </c>
      <c r="I22" s="30">
        <f t="shared" si="4"/>
        <v>662.29595999999992</v>
      </c>
      <c r="J22" s="30">
        <f t="shared" si="5"/>
        <v>175.69096685714285</v>
      </c>
    </row>
    <row r="23" spans="1:10" ht="18" customHeight="1" x14ac:dyDescent="0.2">
      <c r="A23" s="26" t="s">
        <v>34</v>
      </c>
      <c r="B23" s="9" t="s">
        <v>35</v>
      </c>
      <c r="C23" s="32">
        <v>71562.3</v>
      </c>
      <c r="D23" s="32">
        <v>1348.0693700000002</v>
      </c>
      <c r="E23" s="25">
        <f t="shared" si="6"/>
        <v>1.8837703232009035</v>
      </c>
      <c r="F23" s="32">
        <v>78527.3</v>
      </c>
      <c r="G23" s="32">
        <v>223</v>
      </c>
      <c r="H23" s="25">
        <f t="shared" si="7"/>
        <v>0.28397767400636464</v>
      </c>
      <c r="I23" s="33">
        <f t="shared" si="4"/>
        <v>-1125.0693700000002</v>
      </c>
      <c r="J23" s="33">
        <f t="shared" si="5"/>
        <v>16.542175422322664</v>
      </c>
    </row>
    <row r="24" spans="1:10" ht="15.75" customHeight="1" x14ac:dyDescent="0.2">
      <c r="A24" s="26" t="s">
        <v>36</v>
      </c>
      <c r="B24" s="9" t="s">
        <v>37</v>
      </c>
      <c r="C24" s="27">
        <v>3196238.2718699998</v>
      </c>
      <c r="D24" s="27">
        <v>42522.19816</v>
      </c>
      <c r="E24" s="25">
        <f t="shared" si="6"/>
        <v>1.330382610528027</v>
      </c>
      <c r="F24" s="27">
        <v>2804681.2864200003</v>
      </c>
      <c r="G24" s="27">
        <v>45901.3</v>
      </c>
      <c r="H24" s="25">
        <f t="shared" si="7"/>
        <v>1.6365959377363029</v>
      </c>
      <c r="I24" s="33">
        <f t="shared" si="4"/>
        <v>3379.101840000003</v>
      </c>
      <c r="J24" s="33">
        <f t="shared" si="5"/>
        <v>107.94667723264286</v>
      </c>
    </row>
    <row r="25" spans="1:10" ht="27.75" customHeight="1" x14ac:dyDescent="0.2">
      <c r="A25" s="31" t="s">
        <v>38</v>
      </c>
      <c r="B25" s="15" t="s">
        <v>39</v>
      </c>
      <c r="C25" s="34">
        <v>921912.72979000001</v>
      </c>
      <c r="D25" s="34">
        <v>6365.71605</v>
      </c>
      <c r="E25" s="30">
        <f t="shared" si="6"/>
        <v>0.69049009133977679</v>
      </c>
      <c r="F25" s="34">
        <v>669066.54844000004</v>
      </c>
      <c r="G25" s="34">
        <v>8911.2000000000007</v>
      </c>
      <c r="H25" s="30">
        <f t="shared" si="7"/>
        <v>1.3318854485816716</v>
      </c>
      <c r="I25" s="30">
        <f t="shared" si="4"/>
        <v>2545.4839500000007</v>
      </c>
      <c r="J25" s="30">
        <f t="shared" si="5"/>
        <v>139.98739387692294</v>
      </c>
    </row>
    <row r="26" spans="1:10" x14ac:dyDescent="0.2">
      <c r="A26" s="31" t="s">
        <v>40</v>
      </c>
      <c r="B26" s="15" t="s">
        <v>41</v>
      </c>
      <c r="C26" s="34">
        <v>1670970.3273499999</v>
      </c>
      <c r="D26" s="34">
        <v>31440.310170000001</v>
      </c>
      <c r="E26" s="30">
        <f t="shared" si="6"/>
        <v>1.8815600525870106</v>
      </c>
      <c r="F26" s="34">
        <v>1693836.0527000001</v>
      </c>
      <c r="G26" s="34">
        <v>33269.411309999996</v>
      </c>
      <c r="H26" s="30">
        <f t="shared" si="7"/>
        <v>1.9641458957593949</v>
      </c>
      <c r="I26" s="30">
        <f t="shared" si="4"/>
        <v>1829.1011399999952</v>
      </c>
      <c r="J26" s="30">
        <f t="shared" si="5"/>
        <v>105.81769432333815</v>
      </c>
    </row>
    <row r="27" spans="1:10" x14ac:dyDescent="0.2">
      <c r="A27" s="26" t="s">
        <v>42</v>
      </c>
      <c r="B27" s="9" t="s">
        <v>43</v>
      </c>
      <c r="C27" s="27">
        <v>29344424.726040002</v>
      </c>
      <c r="D27" s="27">
        <v>655287.58788999997</v>
      </c>
      <c r="E27" s="25">
        <f t="shared" si="6"/>
        <v>2.2330905921917874</v>
      </c>
      <c r="F27" s="27">
        <v>33634096.446029998</v>
      </c>
      <c r="G27" s="27">
        <v>905071.26687000005</v>
      </c>
      <c r="H27" s="25">
        <f t="shared" si="7"/>
        <v>2.6909337919105307</v>
      </c>
      <c r="I27" s="33">
        <f t="shared" si="4"/>
        <v>249783.67898000008</v>
      </c>
      <c r="J27" s="33">
        <f t="shared" si="5"/>
        <v>138.11817644590121</v>
      </c>
    </row>
    <row r="28" spans="1:10" x14ac:dyDescent="0.2">
      <c r="A28" s="31" t="s">
        <v>44</v>
      </c>
      <c r="B28" s="15" t="s">
        <v>45</v>
      </c>
      <c r="C28" s="29">
        <v>5539342.97322</v>
      </c>
      <c r="D28" s="29">
        <v>35534.700450000004</v>
      </c>
      <c r="E28" s="30">
        <f t="shared" si="6"/>
        <v>0.64149666525060489</v>
      </c>
      <c r="F28" s="29">
        <v>5321568.75502</v>
      </c>
      <c r="G28" s="29">
        <v>50424.412929999999</v>
      </c>
      <c r="H28" s="30">
        <f t="shared" si="7"/>
        <v>0.94754789896180691</v>
      </c>
      <c r="I28" s="16">
        <f t="shared" si="4"/>
        <v>14889.712479999995</v>
      </c>
      <c r="J28" s="16">
        <f t="shared" si="5"/>
        <v>141.90189389931948</v>
      </c>
    </row>
    <row r="29" spans="1:10" x14ac:dyDescent="0.2">
      <c r="A29" s="31" t="s">
        <v>46</v>
      </c>
      <c r="B29" s="15" t="s">
        <v>47</v>
      </c>
      <c r="C29" s="29">
        <v>1589953.888</v>
      </c>
      <c r="D29" s="29">
        <v>11916.640460000001</v>
      </c>
      <c r="E29" s="30">
        <f t="shared" si="6"/>
        <v>0.74949597909345156</v>
      </c>
      <c r="F29" s="29">
        <v>1625646.716</v>
      </c>
      <c r="G29" s="29">
        <v>17986.0301</v>
      </c>
      <c r="H29" s="30">
        <f t="shared" si="7"/>
        <v>1.1063923005519731</v>
      </c>
      <c r="I29" s="16">
        <f t="shared" si="4"/>
        <v>6069.3896399999994</v>
      </c>
      <c r="J29" s="16">
        <f t="shared" si="5"/>
        <v>150.93205304274153</v>
      </c>
    </row>
    <row r="30" spans="1:10" x14ac:dyDescent="0.2">
      <c r="A30" s="31" t="s">
        <v>48</v>
      </c>
      <c r="B30" s="15" t="s">
        <v>49</v>
      </c>
      <c r="C30" s="29">
        <v>15226273.036740001</v>
      </c>
      <c r="D30" s="29">
        <v>324650.34659999999</v>
      </c>
      <c r="E30" s="30">
        <f t="shared" si="6"/>
        <v>2.1321721068355988</v>
      </c>
      <c r="F30" s="29">
        <v>18816901.15222</v>
      </c>
      <c r="G30" s="29">
        <v>647247.07247999997</v>
      </c>
      <c r="H30" s="30">
        <f t="shared" si="7"/>
        <v>3.4397112853177654</v>
      </c>
      <c r="I30" s="16">
        <f t="shared" si="4"/>
        <v>322596.72587999998</v>
      </c>
      <c r="J30" s="16">
        <f t="shared" si="5"/>
        <v>199.36743615353961</v>
      </c>
    </row>
    <row r="31" spans="1:10" x14ac:dyDescent="0.2">
      <c r="A31" s="31" t="s">
        <v>50</v>
      </c>
      <c r="B31" s="15" t="s">
        <v>51</v>
      </c>
      <c r="C31" s="29">
        <v>1960709.8345999999</v>
      </c>
      <c r="D31" s="29">
        <v>13238.598400000001</v>
      </c>
      <c r="E31" s="30">
        <f t="shared" si="6"/>
        <v>0.67519416521419029</v>
      </c>
      <c r="F31" s="29">
        <v>1634205.9046</v>
      </c>
      <c r="G31" s="29">
        <v>16435.537260000001</v>
      </c>
      <c r="H31" s="30">
        <f t="shared" si="7"/>
        <v>1.0057201001255029</v>
      </c>
      <c r="I31" s="16">
        <f t="shared" si="4"/>
        <v>3196.9388600000002</v>
      </c>
      <c r="J31" s="30">
        <f t="shared" si="5"/>
        <v>124.14862029503063</v>
      </c>
    </row>
    <row r="32" spans="1:10" x14ac:dyDescent="0.2">
      <c r="A32" s="26" t="s">
        <v>52</v>
      </c>
      <c r="B32" s="9" t="s">
        <v>53</v>
      </c>
      <c r="C32" s="32">
        <v>23084358.802820001</v>
      </c>
      <c r="D32" s="32">
        <v>230299.50222999998</v>
      </c>
      <c r="E32" s="25">
        <f t="shared" si="6"/>
        <v>0.997643054317222</v>
      </c>
      <c r="F32" s="32">
        <v>26234436.860580001</v>
      </c>
      <c r="G32" s="32">
        <v>249495.85908000002</v>
      </c>
      <c r="H32" s="25">
        <f t="shared" si="7"/>
        <v>0.95102426023443176</v>
      </c>
      <c r="I32" s="25">
        <f t="shared" si="4"/>
        <v>19196.35685000004</v>
      </c>
      <c r="J32" s="25">
        <f t="shared" si="5"/>
        <v>108.33538790319601</v>
      </c>
    </row>
    <row r="33" spans="1:11" x14ac:dyDescent="0.2">
      <c r="A33" s="26" t="s">
        <v>54</v>
      </c>
      <c r="B33" s="9" t="s">
        <v>55</v>
      </c>
      <c r="C33" s="32">
        <v>463640.859</v>
      </c>
      <c r="D33" s="32">
        <v>5768.7784299999994</v>
      </c>
      <c r="E33" s="25">
        <f t="shared" si="6"/>
        <v>1.2442342640901713</v>
      </c>
      <c r="F33" s="32">
        <v>686930.43573999999</v>
      </c>
      <c r="G33" s="32">
        <v>5994.5760300000002</v>
      </c>
      <c r="H33" s="25">
        <f t="shared" si="7"/>
        <v>0.87266129408610449</v>
      </c>
      <c r="I33" s="25">
        <f t="shared" si="4"/>
        <v>225.79760000000078</v>
      </c>
      <c r="J33" s="25">
        <f t="shared" si="5"/>
        <v>103.9141319560093</v>
      </c>
    </row>
    <row r="34" spans="1:11" x14ac:dyDescent="0.2">
      <c r="A34" s="26" t="s">
        <v>56</v>
      </c>
      <c r="B34" s="9" t="s">
        <v>57</v>
      </c>
      <c r="C34" s="32">
        <v>54050556.469410002</v>
      </c>
      <c r="D34" s="32">
        <v>2785948.3944200003</v>
      </c>
      <c r="E34" s="25">
        <f t="shared" si="6"/>
        <v>5.1543380427483889</v>
      </c>
      <c r="F34" s="32">
        <v>54605200.10114</v>
      </c>
      <c r="G34" s="32">
        <v>3049489.6</v>
      </c>
      <c r="H34" s="25">
        <f>G34/F34*100</f>
        <v>5.5846139092096019</v>
      </c>
      <c r="I34" s="25">
        <f t="shared" si="4"/>
        <v>263541.20557999983</v>
      </c>
      <c r="J34" s="25">
        <f t="shared" si="5"/>
        <v>109.45965855318242</v>
      </c>
    </row>
    <row r="35" spans="1:11" x14ac:dyDescent="0.2">
      <c r="A35" s="26" t="s">
        <v>58</v>
      </c>
      <c r="B35" s="9" t="s">
        <v>59</v>
      </c>
      <c r="C35" s="35">
        <v>9275905.5354500003</v>
      </c>
      <c r="D35" s="36">
        <v>529827.37688999996</v>
      </c>
      <c r="E35" s="25">
        <f t="shared" si="6"/>
        <v>5.711866888522561</v>
      </c>
      <c r="F35" s="35">
        <v>10196482.522739999</v>
      </c>
      <c r="G35" s="36">
        <v>139689.79999999999</v>
      </c>
      <c r="H35" s="25">
        <f>G35/F35*100</f>
        <v>1.3699802818125415</v>
      </c>
      <c r="I35" s="33">
        <f t="shared" si="4"/>
        <v>-390137.57688999997</v>
      </c>
      <c r="J35" s="33">
        <f t="shared" si="5"/>
        <v>26.365153273120061</v>
      </c>
    </row>
    <row r="36" spans="1:11" x14ac:dyDescent="0.2">
      <c r="A36" s="26" t="s">
        <v>60</v>
      </c>
      <c r="B36" s="9" t="s">
        <v>61</v>
      </c>
      <c r="C36" s="32">
        <v>19843034.545200001</v>
      </c>
      <c r="D36" s="32">
        <v>1564401.22278</v>
      </c>
      <c r="E36" s="25">
        <f t="shared" si="6"/>
        <v>7.8838809619389894</v>
      </c>
      <c r="F36" s="32">
        <v>20317975.800000001</v>
      </c>
      <c r="G36" s="32">
        <v>1882035.3</v>
      </c>
      <c r="H36" s="25">
        <f>G36/F36*100</f>
        <v>9.2629074791987875</v>
      </c>
      <c r="I36" s="33">
        <f t="shared" si="4"/>
        <v>317634.07722000009</v>
      </c>
      <c r="J36" s="33">
        <f t="shared" si="5"/>
        <v>120.30387554003266</v>
      </c>
    </row>
    <row r="37" spans="1:11" x14ac:dyDescent="0.2">
      <c r="A37" s="26" t="s">
        <v>62</v>
      </c>
      <c r="B37" s="9" t="s">
        <v>63</v>
      </c>
      <c r="C37" s="32">
        <v>30975875.32198</v>
      </c>
      <c r="D37" s="32">
        <v>3064262.9530500001</v>
      </c>
      <c r="E37" s="25">
        <f t="shared" si="6"/>
        <v>9.8924176353319933</v>
      </c>
      <c r="F37" s="32">
        <v>37045401.769559994</v>
      </c>
      <c r="G37" s="32">
        <v>3058815.3</v>
      </c>
      <c r="H37" s="25">
        <f>G37/F37*100</f>
        <v>8.25693649923757</v>
      </c>
      <c r="I37" s="33">
        <f t="shared" si="4"/>
        <v>-5447.6530500003137</v>
      </c>
      <c r="J37" s="33">
        <f t="shared" si="5"/>
        <v>99.822219792052181</v>
      </c>
    </row>
    <row r="38" spans="1:11" x14ac:dyDescent="0.2">
      <c r="A38" s="26" t="s">
        <v>64</v>
      </c>
      <c r="B38" s="9" t="s">
        <v>65</v>
      </c>
      <c r="C38" s="32">
        <v>4601992.88167</v>
      </c>
      <c r="D38" s="32">
        <v>166247.40750999999</v>
      </c>
      <c r="E38" s="25">
        <f t="shared" si="6"/>
        <v>3.6125090104370412</v>
      </c>
      <c r="F38" s="32">
        <v>5518628.0672500003</v>
      </c>
      <c r="G38" s="32">
        <v>266005.8</v>
      </c>
      <c r="H38" s="25">
        <f t="shared" si="7"/>
        <v>4.8201436436457277</v>
      </c>
      <c r="I38" s="33">
        <f t="shared" si="4"/>
        <v>99758.392489999998</v>
      </c>
      <c r="J38" s="33">
        <f t="shared" si="5"/>
        <v>160.00598384308603</v>
      </c>
    </row>
    <row r="39" spans="1:11" x14ac:dyDescent="0.2">
      <c r="A39" s="26" t="s">
        <v>66</v>
      </c>
      <c r="B39" s="9" t="s">
        <v>67</v>
      </c>
      <c r="C39" s="32">
        <v>514422.84619999997</v>
      </c>
      <c r="D39" s="32">
        <v>10302.7453</v>
      </c>
      <c r="E39" s="25">
        <f t="shared" si="6"/>
        <v>2.0027775547111775</v>
      </c>
      <c r="F39" s="32">
        <v>535882.43599999999</v>
      </c>
      <c r="G39" s="32">
        <v>12608.6</v>
      </c>
      <c r="H39" s="25">
        <f t="shared" si="7"/>
        <v>2.3528668142428164</v>
      </c>
      <c r="I39" s="33">
        <f t="shared" si="4"/>
        <v>2305.8546999999999</v>
      </c>
      <c r="J39" s="33">
        <f t="shared" si="5"/>
        <v>122.38097354498321</v>
      </c>
    </row>
    <row r="40" spans="1:11" x14ac:dyDescent="0.2">
      <c r="A40" s="26"/>
      <c r="B40" s="9" t="s">
        <v>68</v>
      </c>
      <c r="C40" s="33">
        <f>C34+C35+C36+C37+C38+C39</f>
        <v>119261787.59991001</v>
      </c>
      <c r="D40" s="33">
        <f>D34+D35+D36+D37+D38+D39</f>
        <v>8120990.0999500006</v>
      </c>
      <c r="E40" s="25">
        <f t="shared" si="6"/>
        <v>6.8093814987862284</v>
      </c>
      <c r="F40" s="33">
        <f>F34+F35+F36+F37+F38+F39</f>
        <v>128219570.69668999</v>
      </c>
      <c r="G40" s="33">
        <f>G34+G35+G36+G37+G38+G39</f>
        <v>8408644.4000000004</v>
      </c>
      <c r="H40" s="25">
        <f t="shared" si="7"/>
        <v>6.5580038634594109</v>
      </c>
      <c r="I40" s="33">
        <f t="shared" si="4"/>
        <v>287654.30004999973</v>
      </c>
      <c r="J40" s="33">
        <f t="shared" si="5"/>
        <v>103.54210873932442</v>
      </c>
    </row>
    <row r="41" spans="1:11" x14ac:dyDescent="0.2">
      <c r="A41" s="37" t="s">
        <v>69</v>
      </c>
      <c r="B41" s="38" t="s">
        <v>70</v>
      </c>
      <c r="C41" s="32">
        <v>26761.15047</v>
      </c>
      <c r="D41" s="32">
        <v>199.07932</v>
      </c>
      <c r="E41" s="25">
        <f t="shared" si="6"/>
        <v>0.74391166487096094</v>
      </c>
      <c r="F41" s="32">
        <v>25405.840519999998</v>
      </c>
      <c r="G41" s="32">
        <v>93.1</v>
      </c>
      <c r="H41" s="25">
        <f t="shared" si="7"/>
        <v>0.36645117065388871</v>
      </c>
      <c r="I41" s="25">
        <f t="shared" si="4"/>
        <v>-105.97932</v>
      </c>
      <c r="J41" s="25">
        <f t="shared" si="5"/>
        <v>46.765279286668246</v>
      </c>
    </row>
    <row r="42" spans="1:11" x14ac:dyDescent="0.2">
      <c r="A42" s="26" t="s">
        <v>71</v>
      </c>
      <c r="B42" s="9" t="s">
        <v>72</v>
      </c>
      <c r="C42" s="32">
        <v>1443212.18</v>
      </c>
      <c r="D42" s="32">
        <v>2173.2539999999999</v>
      </c>
      <c r="E42" s="25">
        <f t="shared" si="6"/>
        <v>0.15058451072662093</v>
      </c>
      <c r="F42" s="32">
        <v>911125.33</v>
      </c>
      <c r="G42" s="32">
        <v>7221.5</v>
      </c>
      <c r="H42" s="25">
        <f t="shared" si="7"/>
        <v>0.79259128927959888</v>
      </c>
      <c r="I42" s="33">
        <f t="shared" si="4"/>
        <v>5048.2460000000001</v>
      </c>
      <c r="J42" s="25"/>
    </row>
    <row r="43" spans="1:11" s="3" customFormat="1" x14ac:dyDescent="0.2">
      <c r="A43" s="26"/>
      <c r="B43" s="9" t="s">
        <v>73</v>
      </c>
      <c r="C43" s="32">
        <v>-11178258.1176</v>
      </c>
      <c r="D43" s="32">
        <v>-997645.95660999999</v>
      </c>
      <c r="E43" s="33"/>
      <c r="F43" s="32">
        <v>-16016170.20441</v>
      </c>
      <c r="G43" s="32">
        <v>-2359512.7868499998</v>
      </c>
      <c r="H43" s="33"/>
      <c r="I43" s="33">
        <f t="shared" si="4"/>
        <v>-1361866.8302399998</v>
      </c>
      <c r="J43" s="33"/>
    </row>
    <row r="44" spans="1:11" x14ac:dyDescent="0.2">
      <c r="A44" s="26"/>
      <c r="B44" s="9"/>
      <c r="C44" s="33"/>
      <c r="D44" s="33"/>
      <c r="E44" s="33"/>
      <c r="F44" s="33"/>
      <c r="G44" s="33"/>
      <c r="H44" s="33"/>
      <c r="I44" s="33"/>
      <c r="J44" s="25"/>
    </row>
    <row r="45" spans="1:11" x14ac:dyDescent="0.2">
      <c r="A45" s="31"/>
      <c r="B45" s="9" t="s">
        <v>74</v>
      </c>
      <c r="C45" s="33">
        <f>SUM(C46:C55)</f>
        <v>11178258.1176</v>
      </c>
      <c r="D45" s="33">
        <f>SUM(D46:D55)</f>
        <v>997645.95719000045</v>
      </c>
      <c r="E45" s="33"/>
      <c r="F45" s="33">
        <f>SUM(F46:F55)</f>
        <v>16016170.200000001</v>
      </c>
      <c r="G45" s="33">
        <f>SUM(G46:G55)</f>
        <v>2359512.7999999998</v>
      </c>
      <c r="H45" s="33"/>
      <c r="I45" s="33">
        <f t="shared" ref="I45:I55" si="8">G45-D45</f>
        <v>1361866.8428099994</v>
      </c>
      <c r="J45" s="25"/>
    </row>
    <row r="46" spans="1:11" x14ac:dyDescent="0.2">
      <c r="A46" s="28"/>
      <c r="B46" s="39" t="s">
        <v>75</v>
      </c>
      <c r="C46" s="40">
        <v>-27500</v>
      </c>
      <c r="D46" s="40">
        <v>0</v>
      </c>
      <c r="E46" s="40"/>
      <c r="F46" s="40">
        <v>972500</v>
      </c>
      <c r="G46" s="40">
        <v>0</v>
      </c>
      <c r="H46" s="40"/>
      <c r="I46" s="40">
        <f t="shared" si="8"/>
        <v>0</v>
      </c>
      <c r="J46" s="25"/>
      <c r="K46" s="41"/>
    </row>
    <row r="47" spans="1:11" x14ac:dyDescent="0.2">
      <c r="A47" s="28"/>
      <c r="B47" s="39" t="s">
        <v>76</v>
      </c>
      <c r="C47" s="40">
        <v>649615.79220000003</v>
      </c>
      <c r="D47" s="40">
        <v>-7301.8695599999992</v>
      </c>
      <c r="E47" s="40"/>
      <c r="F47" s="40">
        <v>829156.6</v>
      </c>
      <c r="G47" s="40">
        <v>-250</v>
      </c>
      <c r="H47" s="40"/>
      <c r="I47" s="40">
        <f t="shared" si="8"/>
        <v>7051.8695599999992</v>
      </c>
      <c r="J47" s="25"/>
      <c r="K47" s="41"/>
    </row>
    <row r="48" spans="1:11" ht="15" customHeight="1" x14ac:dyDescent="0.2">
      <c r="A48" s="28"/>
      <c r="B48" s="39" t="s">
        <v>77</v>
      </c>
      <c r="C48" s="40">
        <v>-296760.22399999999</v>
      </c>
      <c r="D48" s="40">
        <v>0</v>
      </c>
      <c r="E48" s="40"/>
      <c r="F48" s="40">
        <v>-104180.8</v>
      </c>
      <c r="G48" s="40">
        <v>0</v>
      </c>
      <c r="H48" s="40"/>
      <c r="I48" s="40">
        <f t="shared" si="8"/>
        <v>0</v>
      </c>
      <c r="J48" s="25"/>
      <c r="K48" s="41"/>
    </row>
    <row r="49" spans="1:11" ht="15" customHeight="1" x14ac:dyDescent="0.2">
      <c r="A49" s="28"/>
      <c r="B49" s="39" t="s">
        <v>78</v>
      </c>
      <c r="C49" s="40">
        <v>10834549.921399999</v>
      </c>
      <c r="D49" s="40">
        <v>-832171.74600000004</v>
      </c>
      <c r="E49" s="40"/>
      <c r="F49" s="40">
        <v>14306474.800000001</v>
      </c>
      <c r="G49" s="40">
        <v>3385051.8</v>
      </c>
      <c r="H49" s="40"/>
      <c r="I49" s="40">
        <f t="shared" si="8"/>
        <v>4217223.5460000001</v>
      </c>
      <c r="J49" s="25"/>
      <c r="K49" s="41"/>
    </row>
    <row r="50" spans="1:11" ht="17.25" customHeight="1" x14ac:dyDescent="0.2">
      <c r="A50" s="28"/>
      <c r="B50" s="39" t="s">
        <v>79</v>
      </c>
      <c r="C50" s="40">
        <v>0</v>
      </c>
      <c r="D50" s="40">
        <v>-4200000</v>
      </c>
      <c r="E50" s="40"/>
      <c r="F50" s="40">
        <v>0</v>
      </c>
      <c r="G50" s="40">
        <v>-3600000</v>
      </c>
      <c r="H50" s="40"/>
      <c r="I50" s="40">
        <f t="shared" si="8"/>
        <v>600000</v>
      </c>
      <c r="J50" s="25"/>
      <c r="K50" s="41"/>
    </row>
    <row r="51" spans="1:11" ht="17.25" customHeight="1" x14ac:dyDescent="0.2">
      <c r="A51" s="28"/>
      <c r="B51" s="39" t="s">
        <v>80</v>
      </c>
      <c r="C51" s="40">
        <v>5000</v>
      </c>
      <c r="D51" s="40">
        <v>0</v>
      </c>
      <c r="E51" s="40"/>
      <c r="F51" s="40">
        <v>0</v>
      </c>
      <c r="G51" s="40">
        <v>0</v>
      </c>
      <c r="H51" s="40"/>
      <c r="I51" s="40">
        <f t="shared" si="8"/>
        <v>0</v>
      </c>
      <c r="J51" s="25"/>
      <c r="K51" s="41"/>
    </row>
    <row r="52" spans="1:11" ht="15.75" customHeight="1" x14ac:dyDescent="0.2">
      <c r="A52" s="28"/>
      <c r="B52" s="39" t="s">
        <v>81</v>
      </c>
      <c r="C52" s="40">
        <v>-89212.9</v>
      </c>
      <c r="D52" s="40">
        <v>0</v>
      </c>
      <c r="E52" s="40"/>
      <c r="F52" s="40">
        <v>-26000</v>
      </c>
      <c r="G52" s="40">
        <v>0</v>
      </c>
      <c r="H52" s="40"/>
      <c r="I52" s="40">
        <f t="shared" si="8"/>
        <v>0</v>
      </c>
      <c r="J52" s="25"/>
      <c r="K52" s="41"/>
    </row>
    <row r="53" spans="1:11" ht="15.75" customHeight="1" x14ac:dyDescent="0.2">
      <c r="A53" s="28"/>
      <c r="B53" s="39" t="s">
        <v>82</v>
      </c>
      <c r="C53" s="40">
        <v>43837.228000000003</v>
      </c>
      <c r="D53" s="40">
        <v>0</v>
      </c>
      <c r="E53" s="40"/>
      <c r="F53" s="40">
        <v>5219.6000000000004</v>
      </c>
      <c r="G53" s="40">
        <v>0</v>
      </c>
      <c r="H53" s="40"/>
      <c r="I53" s="40">
        <f t="shared" si="8"/>
        <v>0</v>
      </c>
      <c r="J53" s="25"/>
      <c r="K53" s="41"/>
    </row>
    <row r="54" spans="1:11" ht="15.75" customHeight="1" x14ac:dyDescent="0.2">
      <c r="A54" s="42"/>
      <c r="B54" s="43" t="s">
        <v>83</v>
      </c>
      <c r="C54" s="40">
        <v>58728.3</v>
      </c>
      <c r="D54" s="40">
        <v>0</v>
      </c>
      <c r="E54" s="40"/>
      <c r="F54" s="40">
        <v>33000</v>
      </c>
      <c r="G54" s="40">
        <v>0</v>
      </c>
      <c r="H54" s="40"/>
      <c r="I54" s="40">
        <f t="shared" si="8"/>
        <v>0</v>
      </c>
      <c r="J54" s="25"/>
      <c r="K54" s="41"/>
    </row>
    <row r="55" spans="1:11" ht="15.75" customHeight="1" x14ac:dyDescent="0.2">
      <c r="A55" s="42"/>
      <c r="B55" s="43" t="s">
        <v>84</v>
      </c>
      <c r="C55" s="40">
        <v>0</v>
      </c>
      <c r="D55" s="40">
        <v>6037119.5727500003</v>
      </c>
      <c r="E55" s="40"/>
      <c r="F55" s="40">
        <v>0</v>
      </c>
      <c r="G55" s="40">
        <v>2574711</v>
      </c>
      <c r="H55" s="40"/>
      <c r="I55" s="40">
        <f t="shared" si="8"/>
        <v>-3462408.5727500003</v>
      </c>
      <c r="J55" s="25"/>
      <c r="K55" s="41"/>
    </row>
    <row r="56" spans="1:11" ht="15.75" customHeight="1" x14ac:dyDescent="0.2">
      <c r="A56" s="44"/>
      <c r="B56" s="45"/>
      <c r="C56" s="46"/>
      <c r="D56" s="46"/>
      <c r="E56" s="46"/>
      <c r="F56" s="46"/>
      <c r="G56" s="46"/>
      <c r="H56" s="46"/>
      <c r="J56" s="25"/>
      <c r="K56" s="41"/>
    </row>
    <row r="57" spans="1:11" ht="15.75" customHeight="1" x14ac:dyDescent="0.2">
      <c r="A57" s="47"/>
      <c r="B57" s="48" t="s">
        <v>85</v>
      </c>
      <c r="C57" s="25"/>
      <c r="D57" s="30">
        <v>3442725.7</v>
      </c>
      <c r="E57" s="25"/>
      <c r="F57" s="25"/>
      <c r="G57" s="30">
        <v>3369612.9</v>
      </c>
      <c r="H57" s="25"/>
      <c r="I57" s="40"/>
      <c r="J57" s="30"/>
      <c r="K57" s="41"/>
    </row>
    <row r="58" spans="1:11" ht="15.75" customHeight="1" x14ac:dyDescent="0.2">
      <c r="A58" s="47"/>
      <c r="B58" s="49" t="s">
        <v>86</v>
      </c>
      <c r="C58" s="25"/>
      <c r="D58" s="30">
        <f>D57/C9*100</f>
        <v>2.0529671953515476</v>
      </c>
      <c r="E58" s="16"/>
      <c r="F58" s="25"/>
      <c r="G58" s="30">
        <f>G57/F9*100</f>
        <v>2.0066724437998862</v>
      </c>
      <c r="H58" s="16"/>
      <c r="I58" s="40"/>
      <c r="J58" s="25"/>
      <c r="K58" s="41"/>
    </row>
    <row r="59" spans="1:11" ht="15.75" customHeight="1" x14ac:dyDescent="0.2">
      <c r="A59" s="47"/>
      <c r="B59" s="49" t="s">
        <v>87</v>
      </c>
      <c r="C59" s="30"/>
      <c r="D59" s="30">
        <v>77924.100000000006</v>
      </c>
      <c r="E59" s="16"/>
      <c r="F59" s="30"/>
      <c r="G59" s="30">
        <v>44850</v>
      </c>
      <c r="H59" s="16"/>
      <c r="I59" s="40"/>
      <c r="J59" s="30"/>
      <c r="K59" s="41"/>
    </row>
    <row r="60" spans="1:11" ht="15.75" customHeight="1" x14ac:dyDescent="0.2">
      <c r="A60" s="47"/>
      <c r="B60" s="49" t="s">
        <v>86</v>
      </c>
      <c r="C60" s="30"/>
      <c r="D60" s="50">
        <f>D59/C9*100</f>
        <v>4.6467722080586762E-2</v>
      </c>
      <c r="E60" s="16"/>
      <c r="F60" s="30"/>
      <c r="G60" s="50">
        <f>G59/F9*100</f>
        <v>2.6709079581344466E-2</v>
      </c>
      <c r="H60" s="16"/>
      <c r="I60" s="40"/>
      <c r="J60" s="51"/>
      <c r="K60" s="41"/>
    </row>
    <row r="61" spans="1:11" ht="9.75" customHeight="1" x14ac:dyDescent="0.2">
      <c r="A61" s="44"/>
      <c r="B61" s="45"/>
      <c r="C61" s="46"/>
      <c r="D61" s="46"/>
      <c r="E61" s="46"/>
      <c r="F61" s="46"/>
      <c r="G61" s="46"/>
      <c r="H61" s="46"/>
      <c r="I61" s="46"/>
      <c r="J61" s="45"/>
      <c r="K61" s="41"/>
    </row>
    <row r="62" spans="1:11" x14ac:dyDescent="0.2">
      <c r="A62" s="52" t="s">
        <v>88</v>
      </c>
      <c r="B62" s="3"/>
      <c r="C62" s="53"/>
      <c r="D62" s="53"/>
      <c r="E62" s="53"/>
      <c r="F62" s="53"/>
      <c r="G62" s="53"/>
      <c r="H62" s="53"/>
      <c r="I62" s="53"/>
      <c r="J62" s="3"/>
    </row>
  </sheetData>
  <mergeCells count="14"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  <mergeCell ref="E5:E6"/>
    <mergeCell ref="F5:F6"/>
    <mergeCell ref="G5:G6"/>
    <mergeCell ref="H5:H6"/>
  </mergeCells>
  <pageMargins left="0.39370078740157483" right="0.39370078740157483" top="0.59055118110236227" bottom="0.3937007874015748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2021-02-18T05:44:05Z</dcterms:created>
  <dcterms:modified xsi:type="dcterms:W3CDTF">2021-02-18T06:10:52Z</dcterms:modified>
</cp:coreProperties>
</file>