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6.2021" sheetId="1" r:id="rId1"/>
  </sheets>
  <calcPr calcId="145621"/>
</workbook>
</file>

<file path=xl/calcChain.xml><?xml version="1.0" encoding="utf-8"?>
<calcChain xmlns="http://schemas.openxmlformats.org/spreadsheetml/2006/main">
  <c r="G65" i="1" l="1"/>
  <c r="I64" i="1"/>
  <c r="G63" i="1"/>
  <c r="I62" i="1"/>
  <c r="I60" i="1"/>
  <c r="I59" i="1"/>
  <c r="I58" i="1"/>
  <c r="I57" i="1"/>
  <c r="I56" i="1"/>
  <c r="I55" i="1"/>
  <c r="I54" i="1"/>
  <c r="I53" i="1"/>
  <c r="I52" i="1"/>
  <c r="I51" i="1"/>
  <c r="I50" i="1"/>
  <c r="I49" i="1"/>
  <c r="G49" i="1"/>
  <c r="F49" i="1"/>
  <c r="D49" i="1"/>
  <c r="C49" i="1"/>
  <c r="I47" i="1"/>
  <c r="I46" i="1"/>
  <c r="H46" i="1"/>
  <c r="E46" i="1"/>
  <c r="J45" i="1"/>
  <c r="I45" i="1"/>
  <c r="H45" i="1"/>
  <c r="E45" i="1"/>
  <c r="G44" i="1"/>
  <c r="H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H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H10" i="1"/>
  <c r="E10" i="1"/>
  <c r="D10" i="1"/>
  <c r="J10" i="1" s="1"/>
  <c r="C10" i="1"/>
  <c r="D63" i="1" s="1"/>
  <c r="J9" i="1"/>
  <c r="I9" i="1"/>
  <c r="G9" i="1"/>
  <c r="F9" i="1"/>
  <c r="H9" i="1" s="1"/>
  <c r="E9" i="1"/>
  <c r="D9" i="1"/>
  <c r="C9" i="1"/>
  <c r="I10" i="1" l="1"/>
  <c r="I21" i="1"/>
  <c r="I44" i="1"/>
  <c r="J21" i="1"/>
  <c r="J44" i="1"/>
  <c r="D65" i="1"/>
</calcChain>
</file>

<file path=xl/sharedStrings.xml><?xml version="1.0" encoding="utf-8"?>
<sst xmlns="http://schemas.openxmlformats.org/spreadsheetml/2006/main" count="98" uniqueCount="94">
  <si>
    <t>Информация об исполнении консолидированного бюджета Ленинградской области на 01.06.2021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</si>
  <si>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</si>
  <si>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</si>
  <si>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</si>
  <si>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</si>
  <si>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01.06.2020.</t>
  </si>
  <si>
    <t>на 01.06.2021.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</si>
  <si>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</si>
  <si>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</si>
  <si>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</si>
  <si>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</si>
  <si>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</si>
  <si>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</si>
  <si>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</si>
  <si>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</si>
  <si>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</si>
  <si>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</si>
  <si>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</si>
  <si>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</si>
  <si>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</si>
  <si>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</si>
  <si>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</si>
  <si>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</si>
  <si>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</si>
  <si>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</si>
  <si>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</si>
  <si>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</si>
  <si>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</si>
  <si>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</si>
  <si>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</si>
  <si>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</si>
  <si>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</si>
  <si>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</si>
  <si>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</si>
  <si>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</si>
  <si>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</si>
  <si>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</si>
  <si>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</si>
  <si>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</si>
  <si>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</si>
  <si>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</si>
  <si>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</si>
  <si>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</si>
  <si>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</si>
  <si>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</si>
  <si>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</si>
  <si>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</si>
  <si>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</si>
  <si>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</si>
  <si>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</si>
  <si>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</si>
  <si>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</si>
  <si>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</si>
  <si>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</si>
  <si>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</si>
  <si>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</si>
  <si>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</si>
  <si>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</si>
  <si>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</si>
  <si>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</si>
  <si>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</si>
  <si>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</si>
  <si>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</si>
  <si>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</si>
  <si>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</si>
  <si>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</si>
  <si>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</si>
  <si>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</si>
  <si>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</si>
  <si>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</si>
  <si>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</si>
  <si>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</si>
  <si>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</si>
  <si>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</si>
  <si>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</si>
  <si>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</si>
  <si>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</si>
  <si>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</si>
  <si>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</si>
  <si>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</si>
  <si>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</si>
  <si>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</si>
  <si>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</si>
  <si>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</si>
  <si>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</si>
  <si>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</si>
  <si>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</si>
  <si>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</si>
  <si>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</si>
  <si>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</si>
  <si>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</si>
  <si>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</si>
  <si>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</si>
  <si>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Берденникова А.Д.,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</si>
</sst>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6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0" fontId="25" fillId="0" borderId="8"/>
    <xf numFmtId="49" fontId="24" fillId="0" borderId="9">
      <alignment horizontal="center" wrapText="1"/>
    </xf>
    <xf numFmtId="49" fontId="24" fillId="0" borderId="9">
      <alignment horizontal="center" wrapText="1"/>
    </xf>
    <xf numFmtId="0" fontId="24" fillId="0" borderId="10">
      <alignment horizontal="left" wrapText="1" indent="1"/>
    </xf>
    <xf numFmtId="49" fontId="24" fillId="0" borderId="11">
      <alignment horizontal="center" wrapText="1"/>
    </xf>
    <xf numFmtId="49" fontId="24" fillId="0" borderId="11">
      <alignment horizontal="center" wrapText="1"/>
    </xf>
    <xf numFmtId="0" fontId="24" fillId="0" borderId="12">
      <alignment horizontal="left" wrapText="1"/>
    </xf>
    <xf numFmtId="49" fontId="24" fillId="0" borderId="13">
      <alignment horizontal="center"/>
    </xf>
    <xf numFmtId="49" fontId="24" fillId="0" borderId="13">
      <alignment horizontal="center"/>
    </xf>
    <xf numFmtId="0" fontId="24" fillId="0" borderId="12">
      <alignment horizontal="left" wrapText="1" indent="2"/>
    </xf>
    <xf numFmtId="49" fontId="24" fillId="0" borderId="8"/>
    <xf numFmtId="49" fontId="24" fillId="0" borderId="8"/>
    <xf numFmtId="0" fontId="22" fillId="0" borderId="14"/>
    <xf numFmtId="4" fontId="24" fillId="0" borderId="13">
      <alignment horizontal="right"/>
    </xf>
    <xf numFmtId="4" fontId="24" fillId="0" borderId="13">
      <alignment horizontal="right"/>
    </xf>
    <xf numFmtId="0" fontId="24" fillId="0" borderId="0">
      <alignment horizontal="center" wrapText="1"/>
    </xf>
    <xf numFmtId="4" fontId="24" fillId="0" borderId="9">
      <alignment horizontal="right"/>
    </xf>
    <xf numFmtId="4" fontId="24" fillId="0" borderId="9">
      <alignment horizontal="right"/>
    </xf>
    <xf numFmtId="49" fontId="24" fillId="0" borderId="8">
      <alignment horizontal="lef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15">
      <alignment horizontal="center" wrapText="1"/>
    </xf>
    <xf numFmtId="4" fontId="24" fillId="0" borderId="16">
      <alignment horizontal="right"/>
    </xf>
    <xf numFmtId="4" fontId="24" fillId="0" borderId="16">
      <alignment horizontal="right"/>
    </xf>
    <xf numFmtId="49" fontId="24" fillId="0" borderId="15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0" fontId="25" fillId="0" borderId="0">
      <alignment horizontal="center"/>
    </xf>
    <xf numFmtId="4" fontId="24" fillId="0" borderId="18">
      <alignment horizontal="right"/>
    </xf>
    <xf numFmtId="4" fontId="24" fillId="0" borderId="18">
      <alignment horizontal="right"/>
    </xf>
    <xf numFmtId="49" fontId="24" fillId="0" borderId="13">
      <alignment horizontal="center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 indent="1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4" fillId="0" borderId="21">
      <alignment horizontal="left" wrapText="1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1">
      <alignment horizontal="left" wrapText="1" indent="2"/>
    </xf>
    <xf numFmtId="0" fontId="22" fillId="0" borderId="14"/>
    <xf numFmtId="0" fontId="22" fillId="0" borderId="14"/>
    <xf numFmtId="0" fontId="22" fillId="0" borderId="23"/>
    <xf numFmtId="0" fontId="24" fillId="0" borderId="8"/>
    <xf numFmtId="0" fontId="24" fillId="0" borderId="8"/>
    <xf numFmtId="0" fontId="22" fillId="0" borderId="24"/>
    <xf numFmtId="0" fontId="22" fillId="0" borderId="8"/>
    <xf numFmtId="0" fontId="22" fillId="0" borderId="8"/>
    <xf numFmtId="0" fontId="25" fillId="0" borderId="25">
      <alignment horizontal="center" vertical="center" textRotation="90" wrapText="1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14">
      <alignment horizontal="center" vertical="center" textRotation="90" wrapText="1"/>
    </xf>
    <xf numFmtId="0" fontId="25" fillId="0" borderId="8"/>
    <xf numFmtId="0" fontId="25" fillId="0" borderId="8"/>
    <xf numFmtId="0" fontId="24" fillId="0" borderId="0">
      <alignment vertical="center"/>
    </xf>
    <xf numFmtId="0" fontId="24" fillId="0" borderId="12">
      <alignment horizontal="left" wrapText="1"/>
    </xf>
    <xf numFmtId="0" fontId="24" fillId="0" borderId="12">
      <alignment horizontal="left" wrapText="1"/>
    </xf>
    <xf numFmtId="0" fontId="25" fillId="0" borderId="8">
      <alignment horizontal="center" vertical="center" textRotation="90" wrapText="1"/>
    </xf>
    <xf numFmtId="0" fontId="24" fillId="0" borderId="10">
      <alignment horizontal="left" wrapText="1" indent="1"/>
    </xf>
    <xf numFmtId="0" fontId="24" fillId="0" borderId="10">
      <alignment horizontal="left" wrapText="1" indent="1"/>
    </xf>
    <xf numFmtId="0" fontId="25" fillId="0" borderId="14">
      <alignment horizontal="center" vertical="center" textRotation="90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0" fontId="25" fillId="0" borderId="8">
      <alignment horizontal="center" vertical="center" textRotation="90"/>
    </xf>
    <xf numFmtId="0" fontId="22" fillId="3" borderId="26"/>
    <xf numFmtId="0" fontId="22" fillId="3" borderId="26"/>
    <xf numFmtId="0" fontId="25" fillId="0" borderId="25">
      <alignment horizontal="center" vertical="center" textRotation="90"/>
    </xf>
    <xf numFmtId="0" fontId="24" fillId="0" borderId="27">
      <alignment horizontal="left" wrapText="1" indent="2"/>
    </xf>
    <xf numFmtId="0" fontId="24" fillId="0" borderId="27">
      <alignment horizontal="left" wrapText="1" indent="2"/>
    </xf>
    <xf numFmtId="0" fontId="25" fillId="0" borderId="28">
      <alignment horizontal="center" vertical="center" textRotation="90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8">
      <alignment wrapText="1"/>
    </xf>
    <xf numFmtId="49" fontId="24" fillId="0" borderId="8">
      <alignment horizontal="left"/>
    </xf>
    <xf numFmtId="49" fontId="24" fillId="0" borderId="8">
      <alignment horizontal="left"/>
    </xf>
    <xf numFmtId="0" fontId="26" fillId="0" borderId="14">
      <alignment wrapText="1"/>
    </xf>
    <xf numFmtId="49" fontId="24" fillId="0" borderId="15">
      <alignment horizontal="center" wrapText="1"/>
    </xf>
    <xf numFmtId="49" fontId="24" fillId="0" borderId="15">
      <alignment horizontal="center" wrapText="1"/>
    </xf>
    <xf numFmtId="0" fontId="24" fillId="0" borderId="28">
      <alignment horizontal="center" vertical="top" wrapText="1"/>
    </xf>
    <xf numFmtId="49" fontId="24" fillId="0" borderId="15">
      <alignment horizontal="center" shrinkToFit="1"/>
    </xf>
    <xf numFmtId="49" fontId="24" fillId="0" borderId="15">
      <alignment horizontal="center" shrinkToFit="1"/>
    </xf>
    <xf numFmtId="0" fontId="25" fillId="0" borderId="29"/>
    <xf numFmtId="49" fontId="24" fillId="0" borderId="13">
      <alignment horizontal="center" shrinkToFit="1"/>
    </xf>
    <xf numFmtId="49" fontId="24" fillId="0" borderId="13">
      <alignment horizontal="center" shrinkToFit="1"/>
    </xf>
    <xf numFmtId="49" fontId="27" fillId="0" borderId="30">
      <alignment horizontal="left" vertical="center" wrapText="1"/>
    </xf>
    <xf numFmtId="0" fontId="24" fillId="0" borderId="21">
      <alignment horizontal="left" wrapText="1"/>
    </xf>
    <xf numFmtId="0" fontId="24" fillId="0" borderId="21">
      <alignment horizontal="left" wrapText="1"/>
    </xf>
    <xf numFmtId="49" fontId="24" fillId="0" borderId="31">
      <alignment horizontal="left" vertical="center" wrapText="1" indent="2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49" fontId="24" fillId="0" borderId="27">
      <alignment horizontal="left" vertical="center" wrapText="1" indent="3"/>
    </xf>
    <xf numFmtId="0" fontId="24" fillId="0" borderId="21">
      <alignment horizontal="left" wrapText="1" indent="2"/>
    </xf>
    <xf numFmtId="0" fontId="24" fillId="0" borderId="21">
      <alignment horizontal="left" wrapText="1" indent="2"/>
    </xf>
    <xf numFmtId="49" fontId="24" fillId="0" borderId="30">
      <alignment horizontal="left" vertical="center" wrapText="1" indent="3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49" fontId="24" fillId="0" borderId="32">
      <alignment horizontal="left" vertical="center" wrapText="1" indent="3"/>
    </xf>
    <xf numFmtId="0" fontId="22" fillId="0" borderId="23"/>
    <xf numFmtId="0" fontId="22" fillId="0" borderId="23"/>
    <xf numFmtId="0" fontId="27" fillId="0" borderId="29">
      <alignment horizontal="left" vertical="center" wrapText="1"/>
    </xf>
    <xf numFmtId="0" fontId="22" fillId="0" borderId="24"/>
    <xf numFmtId="0" fontId="22" fillId="0" borderId="24"/>
    <xf numFmtId="49" fontId="24" fillId="0" borderId="14">
      <alignment horizontal="left" vertical="center" wrapText="1" indent="3"/>
    </xf>
    <xf numFmtId="0" fontId="25" fillId="0" borderId="25">
      <alignment horizontal="center" vertical="center" textRotation="90" wrapText="1"/>
    </xf>
    <xf numFmtId="0" fontId="25" fillId="0" borderId="25">
      <alignment horizontal="center" vertical="center" textRotation="90" wrapText="1"/>
    </xf>
    <xf numFmtId="49" fontId="24" fillId="0" borderId="0">
      <alignment horizontal="left" vertical="center" wrapText="1" indent="3"/>
    </xf>
    <xf numFmtId="0" fontId="25" fillId="0" borderId="14">
      <alignment horizontal="center" vertical="center" textRotation="90" wrapText="1"/>
    </xf>
    <xf numFmtId="0" fontId="25" fillId="0" borderId="14">
      <alignment horizontal="center" vertical="center" textRotation="90" wrapText="1"/>
    </xf>
    <xf numFmtId="49" fontId="24" fillId="0" borderId="8">
      <alignment horizontal="left" vertical="center" wrapText="1" indent="3"/>
    </xf>
    <xf numFmtId="0" fontId="24" fillId="0" borderId="0">
      <alignment vertical="center"/>
    </xf>
    <xf numFmtId="0" fontId="24" fillId="0" borderId="0">
      <alignment vertical="center"/>
    </xf>
    <xf numFmtId="49" fontId="27" fillId="0" borderId="29">
      <alignment horizontal="left" vertical="center" wrapText="1"/>
    </xf>
    <xf numFmtId="0" fontId="25" fillId="0" borderId="8">
      <alignment horizontal="center" vertical="center" textRotation="90" wrapText="1"/>
    </xf>
    <xf numFmtId="0" fontId="25" fillId="0" borderId="8">
      <alignment horizontal="center" vertical="center" textRotation="90" wrapText="1"/>
    </xf>
    <xf numFmtId="0" fontId="24" fillId="0" borderId="30">
      <alignment horizontal="left" vertical="center" wrapText="1"/>
    </xf>
    <xf numFmtId="0" fontId="25" fillId="0" borderId="14">
      <alignment horizontal="center" vertical="center" textRotation="90"/>
    </xf>
    <xf numFmtId="0" fontId="25" fillId="0" borderId="14">
      <alignment horizontal="center" vertical="center" textRotation="90"/>
    </xf>
    <xf numFmtId="0" fontId="24" fillId="0" borderId="32">
      <alignment horizontal="left" vertical="center" wrapText="1"/>
    </xf>
    <xf numFmtId="0" fontId="25" fillId="0" borderId="8">
      <alignment horizontal="center" vertical="center" textRotation="90"/>
    </xf>
    <xf numFmtId="0" fontId="25" fillId="0" borderId="8">
      <alignment horizontal="center" vertical="center" textRotation="90"/>
    </xf>
    <xf numFmtId="49" fontId="24" fillId="0" borderId="30">
      <alignment horizontal="left" vertical="center" wrapText="1"/>
    </xf>
    <xf numFmtId="0" fontId="25" fillId="0" borderId="25">
      <alignment horizontal="center" vertical="center" textRotation="90"/>
    </xf>
    <xf numFmtId="0" fontId="25" fillId="0" borderId="25">
      <alignment horizontal="center" vertical="center" textRotation="90"/>
    </xf>
    <xf numFmtId="49" fontId="24" fillId="0" borderId="32">
      <alignment horizontal="left" vertical="center" wrapText="1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49" fontId="25" fillId="0" borderId="33">
      <alignment horizontal="center"/>
    </xf>
    <xf numFmtId="0" fontId="26" fillId="0" borderId="8">
      <alignment wrapText="1"/>
    </xf>
    <xf numFmtId="0" fontId="26" fillId="0" borderId="8">
      <alignment wrapText="1"/>
    </xf>
    <xf numFmtId="49" fontId="25" fillId="0" borderId="34">
      <alignment horizontal="center" vertical="center" wrapText="1"/>
    </xf>
    <xf numFmtId="0" fontId="26" fillId="0" borderId="28">
      <alignment wrapText="1"/>
    </xf>
    <xf numFmtId="0" fontId="26" fillId="0" borderId="28">
      <alignment wrapText="1"/>
    </xf>
    <xf numFmtId="49" fontId="24" fillId="0" borderId="35">
      <alignment horizontal="center" vertical="center" wrapText="1"/>
    </xf>
    <xf numFmtId="0" fontId="26" fillId="0" borderId="14">
      <alignment wrapText="1"/>
    </xf>
    <xf numFmtId="0" fontId="26" fillId="0" borderId="14">
      <alignment wrapText="1"/>
    </xf>
    <xf numFmtId="49" fontId="24" fillId="0" borderId="15">
      <alignment horizontal="center" vertical="center"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49" fontId="24" fillId="0" borderId="34">
      <alignment horizontal="center" vertical="center" wrapText="1"/>
    </xf>
    <xf numFmtId="0" fontId="25" fillId="0" borderId="29"/>
    <xf numFmtId="0" fontId="25" fillId="0" borderId="29"/>
    <xf numFmtId="49" fontId="24" fillId="0" borderId="36">
      <alignment horizontal="center" vertical="center" wrapText="1"/>
    </xf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7">
      <alignment horizontal="center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0">
      <alignment horizontal="center" vertical="center" wrapText="1"/>
    </xf>
    <xf numFmtId="49" fontId="24" fillId="0" borderId="27">
      <alignment horizontal="left" vertical="center" wrapText="1" indent="3"/>
    </xf>
    <xf numFmtId="49" fontId="24" fillId="0" borderId="27">
      <alignment horizontal="left" vertical="center" wrapText="1" indent="3"/>
    </xf>
    <xf numFmtId="49" fontId="24" fillId="0" borderId="8">
      <alignment horizontal="center" vertical="center" wrapText="1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5" fillId="0" borderId="33">
      <alignment horizontal="center" vertical="center" wrapText="1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5" fillId="0" borderId="33">
      <alignment horizontal="center" vertical="center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0" fontId="24" fillId="0" borderId="35">
      <alignment horizontal="center" vertical="center"/>
    </xf>
    <xf numFmtId="49" fontId="24" fillId="0" borderId="14">
      <alignment horizontal="left" vertical="center" wrapText="1" indent="3"/>
    </xf>
    <xf numFmtId="49" fontId="24" fillId="0" borderId="14">
      <alignment horizontal="left" vertical="center" wrapText="1" indent="3"/>
    </xf>
    <xf numFmtId="0" fontId="24" fillId="0" borderId="15">
      <alignment horizontal="center" vertical="center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0" fontId="24" fillId="0" borderId="34">
      <alignment horizontal="center" vertical="center"/>
    </xf>
    <xf numFmtId="49" fontId="24" fillId="0" borderId="8">
      <alignment horizontal="left" vertical="center" wrapText="1" indent="3"/>
    </xf>
    <xf numFmtId="49" fontId="24" fillId="0" borderId="8">
      <alignment horizontal="left" vertical="center" wrapText="1" indent="3"/>
    </xf>
    <xf numFmtId="0" fontId="25" fillId="0" borderId="34">
      <alignment horizontal="center" vertical="center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6">
      <alignment horizontal="center" vertical="center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5" fillId="0" borderId="33">
      <alignment horizontal="center" vertical="center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5">
      <alignment horizontal="center" vertical="center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15">
      <alignment horizontal="center" vertical="center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4" fillId="0" borderId="34">
      <alignment horizontal="center" vertical="center"/>
    </xf>
    <xf numFmtId="49" fontId="25" fillId="0" borderId="33">
      <alignment horizontal="center"/>
    </xf>
    <xf numFmtId="49" fontId="25" fillId="0" borderId="33">
      <alignment horizontal="center"/>
    </xf>
    <xf numFmtId="49" fontId="24" fillId="0" borderId="36">
      <alignment horizontal="center" vertic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28">
      <alignment horizontal="center" vertical="top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0" fontId="24" fillId="0" borderId="23"/>
    <xf numFmtId="49" fontId="24" fillId="0" borderId="15">
      <alignment horizontal="center" vertical="center" wrapText="1"/>
    </xf>
    <xf numFmtId="49" fontId="24" fillId="0" borderId="15">
      <alignment horizontal="center" vertical="center" wrapText="1"/>
    </xf>
    <xf numFmtId="4" fontId="24" fillId="0" borderId="38">
      <alignment horizontal="right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" fontId="24" fillId="0" borderId="37">
      <alignment horizontal="right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" fontId="24" fillId="0" borderId="0">
      <alignment horizontal="right" shrinkToFi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" fontId="24" fillId="0" borderId="8">
      <alignment horizontal="right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8">
      <alignment horizontal="center" wrapText="1"/>
    </xf>
    <xf numFmtId="49" fontId="24" fillId="0" borderId="8">
      <alignment horizontal="center" vertical="center" wrapText="1"/>
    </xf>
    <xf numFmtId="49" fontId="24" fillId="0" borderId="8">
      <alignment horizontal="center" vertical="center" wrapText="1"/>
    </xf>
    <xf numFmtId="0" fontId="24" fillId="0" borderId="14">
      <alignment horizontal="center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8" fillId="0" borderId="8"/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8" fillId="0" borderId="14"/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8">
      <alignment horizontal="center"/>
    </xf>
    <xf numFmtId="0" fontId="24" fillId="0" borderId="15">
      <alignment horizontal="center" vertical="center"/>
    </xf>
    <xf numFmtId="0" fontId="24" fillId="0" borderId="15">
      <alignment horizontal="center" vertical="center"/>
    </xf>
    <xf numFmtId="49" fontId="24" fillId="0" borderId="14">
      <alignment horizont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4" fillId="0" borderId="0">
      <alignment horizontal="left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4" fontId="24" fillId="0" borderId="23">
      <alignment horizontal="right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0" fontId="24" fillId="0" borderId="28">
      <alignment horizontal="center" vertical="top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" fontId="24" fillId="0" borderId="24">
      <alignment horizontal="right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" fontId="24" fillId="0" borderId="39">
      <alignment horizontal="right"/>
    </xf>
    <xf numFmtId="49" fontId="24" fillId="0" borderId="15">
      <alignment horizontal="center" vertical="center"/>
    </xf>
    <xf numFmtId="49" fontId="24" fillId="0" borderId="15">
      <alignment horizontal="center" vertical="center"/>
    </xf>
    <xf numFmtId="0" fontId="24" fillId="0" borderId="24"/>
    <xf numFmtId="49" fontId="24" fillId="0" borderId="34">
      <alignment horizontal="center" vertical="center"/>
    </xf>
    <xf numFmtId="49" fontId="24" fillId="0" borderId="34">
      <alignment horizontal="center" vertical="center"/>
    </xf>
    <xf numFmtId="0" fontId="26" fillId="0" borderId="28">
      <alignment wrapText="1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0" fontId="23" fillId="0" borderId="40"/>
    <xf numFmtId="49" fontId="24" fillId="0" borderId="8">
      <alignment horizontal="center"/>
    </xf>
    <xf numFmtId="49" fontId="24" fillId="0" borderId="8">
      <alignment horizontal="center"/>
    </xf>
    <xf numFmtId="0" fontId="24" fillId="0" borderId="14">
      <alignment horizontal="center"/>
    </xf>
    <xf numFmtId="0" fontId="24" fillId="0" borderId="14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8"/>
    <xf numFmtId="49" fontId="24" fillId="0" borderId="8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3"/>
    <xf numFmtId="0" fontId="24" fillId="0" borderId="23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8">
      <alignment horizontal="right"/>
    </xf>
    <xf numFmtId="4" fontId="24" fillId="0" borderId="8">
      <alignment horizontal="right"/>
    </xf>
    <xf numFmtId="0" fontId="24" fillId="0" borderId="14"/>
    <xf numFmtId="0" fontId="24" fillId="0" borderId="14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8">
      <alignment horizontal="center"/>
    </xf>
    <xf numFmtId="0" fontId="24" fillId="0" borderId="8">
      <alignment horizontal="center"/>
    </xf>
    <xf numFmtId="49" fontId="24" fillId="0" borderId="14">
      <alignment horizontal="center"/>
    </xf>
    <xf numFmtId="49" fontId="24" fillId="0" borderId="14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3">
      <alignment horizontal="right"/>
    </xf>
    <xf numFmtId="4" fontId="24" fillId="0" borderId="23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4">
      <alignment horizontal="right"/>
    </xf>
    <xf numFmtId="4" fontId="24" fillId="0" borderId="24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4"/>
    <xf numFmtId="0" fontId="24" fillId="0" borderId="24"/>
    <xf numFmtId="0" fontId="23" fillId="0" borderId="40"/>
    <xf numFmtId="0" fontId="23" fillId="0" borderId="40"/>
    <xf numFmtId="0" fontId="22" fillId="3" borderId="0"/>
    <xf numFmtId="0" fontId="22" fillId="3" borderId="0"/>
    <xf numFmtId="0" fontId="22" fillId="4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3" borderId="8"/>
    <xf numFmtId="0" fontId="22" fillId="3" borderId="8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1">
      <alignment horizontal="left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12">
      <alignment horizontal="left" wrapText="1" indent="1"/>
    </xf>
    <xf numFmtId="0" fontId="22" fillId="3" borderId="42"/>
    <xf numFmtId="0" fontId="22" fillId="3" borderId="42"/>
    <xf numFmtId="0" fontId="24" fillId="0" borderId="17">
      <alignment horizontal="left" wrapText="1" indent="2"/>
    </xf>
    <xf numFmtId="0" fontId="24" fillId="0" borderId="41">
      <alignment horizontal="left" wrapText="1"/>
    </xf>
    <xf numFmtId="0" fontId="24" fillId="0" borderId="41">
      <alignment horizontal="left" wrapText="1"/>
    </xf>
    <xf numFmtId="0" fontId="23" fillId="0" borderId="0"/>
    <xf numFmtId="0" fontId="24" fillId="0" borderId="12">
      <alignment horizontal="left" wrapText="1" indent="1"/>
    </xf>
    <xf numFmtId="0" fontId="24" fillId="0" borderId="12">
      <alignment horizontal="left" wrapText="1" indent="1"/>
    </xf>
    <xf numFmtId="0" fontId="30" fillId="0" borderId="0">
      <alignment horizontal="center" vertical="top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4" fillId="0" borderId="14">
      <alignment horizontal="left"/>
    </xf>
    <xf numFmtId="0" fontId="22" fillId="3" borderId="14"/>
    <xf numFmtId="0" fontId="22" fillId="3" borderId="14"/>
    <xf numFmtId="49" fontId="24" fillId="0" borderId="33">
      <alignment horizontal="center" wrapText="1"/>
    </xf>
    <xf numFmtId="0" fontId="31" fillId="0" borderId="0">
      <alignment horizontal="center" wrapText="1"/>
    </xf>
    <xf numFmtId="0" fontId="31" fillId="0" borderId="0">
      <alignment horizontal="center" wrapText="1"/>
    </xf>
    <xf numFmtId="49" fontId="24" fillId="0" borderId="35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49" fontId="24" fillId="0" borderId="34">
      <alignment horizontal="center"/>
    </xf>
    <xf numFmtId="0" fontId="24" fillId="0" borderId="8">
      <alignment wrapText="1"/>
    </xf>
    <xf numFmtId="0" fontId="24" fillId="0" borderId="8">
      <alignment wrapText="1"/>
    </xf>
    <xf numFmtId="0" fontId="24" fillId="0" borderId="37"/>
    <xf numFmtId="0" fontId="24" fillId="0" borderId="42">
      <alignment wrapText="1"/>
    </xf>
    <xf numFmtId="0" fontId="24" fillId="0" borderId="42">
      <alignment wrapText="1"/>
    </xf>
    <xf numFmtId="49" fontId="24" fillId="0" borderId="14"/>
    <xf numFmtId="0" fontId="24" fillId="0" borderId="14">
      <alignment horizontal="left"/>
    </xf>
    <xf numFmtId="0" fontId="24" fillId="0" borderId="14">
      <alignment horizontal="left"/>
    </xf>
    <xf numFmtId="49" fontId="24" fillId="0" borderId="0"/>
    <xf numFmtId="0" fontId="22" fillId="3" borderId="43"/>
    <xf numFmtId="0" fontId="22" fillId="3" borderId="43"/>
    <xf numFmtId="49" fontId="24" fillId="0" borderId="9">
      <alignment horizontal="center"/>
    </xf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23">
      <alignment horizontal="center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28">
      <alignment horizontal="center"/>
    </xf>
    <xf numFmtId="49" fontId="24" fillId="0" borderId="34">
      <alignment horizontal="center"/>
    </xf>
    <xf numFmtId="49" fontId="24" fillId="0" borderId="34">
      <alignment horizontal="center"/>
    </xf>
    <xf numFmtId="49" fontId="24" fillId="0" borderId="38">
      <alignment horizontal="center" vertical="center" wrapText="1"/>
    </xf>
    <xf numFmtId="0" fontId="22" fillId="3" borderId="44"/>
    <xf numFmtId="0" fontId="22" fillId="3" borderId="44"/>
    <xf numFmtId="4" fontId="24" fillId="0" borderId="28">
      <alignment horizontal="right"/>
    </xf>
    <xf numFmtId="0" fontId="24" fillId="0" borderId="37"/>
    <xf numFmtId="0" fontId="24" fillId="0" borderId="37"/>
    <xf numFmtId="0" fontId="24" fillId="5" borderId="0"/>
    <xf numFmtId="0" fontId="24" fillId="0" borderId="0">
      <alignment horizontal="center"/>
    </xf>
    <xf numFmtId="0" fontId="24" fillId="0" borderId="0">
      <alignment horizontal="center"/>
    </xf>
    <xf numFmtId="0" fontId="31" fillId="0" borderId="0">
      <alignment horizontal="center" wrapText="1"/>
    </xf>
    <xf numFmtId="49" fontId="24" fillId="0" borderId="14"/>
    <xf numFmtId="49" fontId="24" fillId="0" borderId="14"/>
    <xf numFmtId="0" fontId="24" fillId="0" borderId="0">
      <alignment horizontal="center"/>
    </xf>
    <xf numFmtId="49" fontId="24" fillId="0" borderId="0"/>
    <xf numFmtId="49" fontId="24" fillId="0" borderId="0"/>
    <xf numFmtId="0" fontId="24" fillId="0" borderId="8">
      <alignment wrapText="1"/>
    </xf>
    <xf numFmtId="49" fontId="24" fillId="0" borderId="9">
      <alignment horizontal="center"/>
    </xf>
    <xf numFmtId="49" fontId="24" fillId="0" borderId="9">
      <alignment horizontal="center"/>
    </xf>
    <xf numFmtId="0" fontId="24" fillId="0" borderId="42">
      <alignment wrapText="1"/>
    </xf>
    <xf numFmtId="49" fontId="24" fillId="0" borderId="23">
      <alignment horizontal="center"/>
    </xf>
    <xf numFmtId="49" fontId="24" fillId="0" borderId="23">
      <alignment horizontal="center"/>
    </xf>
    <xf numFmtId="0" fontId="32" fillId="0" borderId="45"/>
    <xf numFmtId="49" fontId="24" fillId="0" borderId="28">
      <alignment horizontal="center"/>
    </xf>
    <xf numFmtId="49" fontId="24" fillId="0" borderId="28">
      <alignment horizontal="center"/>
    </xf>
    <xf numFmtId="49" fontId="33" fillId="0" borderId="46">
      <alignment horizontal="right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6">
      <alignment horizontal="right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32" fillId="0" borderId="8"/>
    <xf numFmtId="0" fontId="22" fillId="3" borderId="47"/>
    <xf numFmtId="0" fontId="22" fillId="3" borderId="47"/>
    <xf numFmtId="0" fontId="23" fillId="0" borderId="37"/>
    <xf numFmtId="4" fontId="24" fillId="0" borderId="28">
      <alignment horizontal="right"/>
    </xf>
    <xf numFmtId="4" fontId="24" fillId="0" borderId="28">
      <alignment horizontal="right"/>
    </xf>
    <xf numFmtId="0" fontId="24" fillId="0" borderId="38">
      <alignment horizontal="center"/>
    </xf>
    <xf numFmtId="0" fontId="24" fillId="5" borderId="37"/>
    <xf numFmtId="0" fontId="24" fillId="5" borderId="37"/>
    <xf numFmtId="49" fontId="22" fillId="0" borderId="48">
      <alignment horizontal="center"/>
    </xf>
    <xf numFmtId="0" fontId="24" fillId="5" borderId="0"/>
    <xf numFmtId="0" fontId="24" fillId="5" borderId="0"/>
    <xf numFmtId="166" fontId="24" fillId="0" borderId="20">
      <alignment horizontal="center"/>
    </xf>
    <xf numFmtId="0" fontId="31" fillId="0" borderId="0">
      <alignment horizontal="center" wrapText="1"/>
    </xf>
    <xf numFmtId="0" fontId="31" fillId="0" borderId="0">
      <alignment horizontal="center" wrapText="1"/>
    </xf>
    <xf numFmtId="0" fontId="24" fillId="0" borderId="49">
      <alignment horizontal="center"/>
    </xf>
    <xf numFmtId="0" fontId="32" fillId="0" borderId="45"/>
    <xf numFmtId="0" fontId="32" fillId="0" borderId="45"/>
    <xf numFmtId="49" fontId="24" fillId="0" borderId="22">
      <alignment horizontal="center"/>
    </xf>
    <xf numFmtId="49" fontId="33" fillId="0" borderId="46">
      <alignment horizontal="right"/>
    </xf>
    <xf numFmtId="49" fontId="33" fillId="0" borderId="46">
      <alignment horizontal="right"/>
    </xf>
    <xf numFmtId="49" fontId="24" fillId="0" borderId="20">
      <alignment horizontal="center"/>
    </xf>
    <xf numFmtId="0" fontId="24" fillId="0" borderId="46">
      <alignment horizontal="right"/>
    </xf>
    <xf numFmtId="0" fontId="24" fillId="0" borderId="46">
      <alignment horizontal="right"/>
    </xf>
    <xf numFmtId="0" fontId="24" fillId="0" borderId="20">
      <alignment horizontal="center"/>
    </xf>
    <xf numFmtId="0" fontId="32" fillId="0" borderId="8"/>
    <xf numFmtId="0" fontId="32" fillId="0" borderId="8"/>
    <xf numFmtId="49" fontId="24" fillId="0" borderId="50">
      <alignment horizontal="center"/>
    </xf>
    <xf numFmtId="0" fontId="24" fillId="0" borderId="38">
      <alignment horizontal="center"/>
    </xf>
    <xf numFmtId="0" fontId="24" fillId="0" borderId="38">
      <alignment horizontal="center"/>
    </xf>
    <xf numFmtId="0" fontId="32" fillId="0" borderId="0"/>
    <xf numFmtId="49" fontId="22" fillId="0" borderId="48">
      <alignment horizontal="center"/>
    </xf>
    <xf numFmtId="49" fontId="22" fillId="0" borderId="48">
      <alignment horizontal="center"/>
    </xf>
    <xf numFmtId="0" fontId="22" fillId="0" borderId="51"/>
    <xf numFmtId="166" fontId="24" fillId="0" borderId="20">
      <alignment horizontal="center"/>
    </xf>
    <xf numFmtId="166" fontId="24" fillId="0" borderId="20">
      <alignment horizontal="center"/>
    </xf>
    <xf numFmtId="0" fontId="22" fillId="0" borderId="40"/>
    <xf numFmtId="0" fontId="24" fillId="0" borderId="49">
      <alignment horizontal="center"/>
    </xf>
    <xf numFmtId="0" fontId="24" fillId="0" borderId="49">
      <alignment horizontal="center"/>
    </xf>
    <xf numFmtId="4" fontId="24" fillId="0" borderId="17">
      <alignment horizontal="right"/>
    </xf>
    <xf numFmtId="49" fontId="24" fillId="0" borderId="22">
      <alignment horizontal="center"/>
    </xf>
    <xf numFmtId="49" fontId="24" fillId="0" borderId="22">
      <alignment horizontal="center"/>
    </xf>
    <xf numFmtId="49" fontId="24" fillId="0" borderId="24">
      <alignment horizontal="center"/>
    </xf>
    <xf numFmtId="49" fontId="24" fillId="0" borderId="20">
      <alignment horizontal="center"/>
    </xf>
    <xf numFmtId="49" fontId="24" fillId="0" borderId="20">
      <alignment horizontal="center"/>
    </xf>
    <xf numFmtId="0" fontId="24" fillId="0" borderId="52">
      <alignment horizontal="left" wrapText="1"/>
    </xf>
    <xf numFmtId="0" fontId="24" fillId="0" borderId="20">
      <alignment horizontal="center"/>
    </xf>
    <xf numFmtId="0" fontId="24" fillId="0" borderId="20">
      <alignment horizontal="center"/>
    </xf>
    <xf numFmtId="0" fontId="24" fillId="0" borderId="21">
      <alignment horizontal="left" wrapText="1" indent="1"/>
    </xf>
    <xf numFmtId="49" fontId="24" fillId="0" borderId="50">
      <alignment horizontal="center"/>
    </xf>
    <xf numFmtId="49" fontId="24" fillId="0" borderId="50">
      <alignment horizontal="center"/>
    </xf>
    <xf numFmtId="0" fontId="24" fillId="0" borderId="53">
      <alignment horizontal="left" wrapText="1" indent="2"/>
    </xf>
    <xf numFmtId="0" fontId="23" fillId="0" borderId="37"/>
    <xf numFmtId="0" fontId="23" fillId="0" borderId="37"/>
    <xf numFmtId="0" fontId="24" fillId="5" borderId="37"/>
    <xf numFmtId="0" fontId="32" fillId="0" borderId="0"/>
    <xf numFmtId="0" fontId="32" fillId="0" borderId="0"/>
    <xf numFmtId="0" fontId="31" fillId="0" borderId="0">
      <alignment horizontal="left" wrapText="1"/>
    </xf>
    <xf numFmtId="0" fontId="22" fillId="0" borderId="51"/>
    <xf numFmtId="0" fontId="22" fillId="0" borderId="51"/>
    <xf numFmtId="49" fontId="22" fillId="0" borderId="0"/>
    <xf numFmtId="0" fontId="22" fillId="0" borderId="40"/>
    <xf numFmtId="0" fontId="22" fillId="0" borderId="40"/>
    <xf numFmtId="0" fontId="24" fillId="0" borderId="0">
      <alignment horizontal="right"/>
    </xf>
    <xf numFmtId="4" fontId="24" fillId="0" borderId="17">
      <alignment horizontal="right"/>
    </xf>
    <xf numFmtId="4" fontId="24" fillId="0" borderId="17">
      <alignment horizontal="right"/>
    </xf>
    <xf numFmtId="49" fontId="24" fillId="0" borderId="0">
      <alignment horizontal="right"/>
    </xf>
    <xf numFmtId="49" fontId="24" fillId="0" borderId="24">
      <alignment horizontal="center"/>
    </xf>
    <xf numFmtId="49" fontId="24" fillId="0" borderId="24">
      <alignment horizontal="center"/>
    </xf>
    <xf numFmtId="0" fontId="24" fillId="0" borderId="0">
      <alignment horizontal="left" wrapText="1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8">
      <alignment horizontal="left"/>
    </xf>
    <xf numFmtId="0" fontId="24" fillId="0" borderId="21">
      <alignment horizontal="left" wrapText="1" indent="1"/>
    </xf>
    <xf numFmtId="0" fontId="24" fillId="0" borderId="21">
      <alignment horizontal="left" wrapText="1" indent="1"/>
    </xf>
    <xf numFmtId="0" fontId="24" fillId="0" borderId="10">
      <alignment horizontal="left" wrapText="1"/>
    </xf>
    <xf numFmtId="0" fontId="24" fillId="0" borderId="20">
      <alignment horizontal="left" wrapText="1" indent="2"/>
    </xf>
    <xf numFmtId="0" fontId="24" fillId="0" borderId="20">
      <alignment horizontal="left" wrapText="1" indent="2"/>
    </xf>
    <xf numFmtId="0" fontId="24" fillId="0" borderId="42"/>
    <xf numFmtId="0" fontId="22" fillId="3" borderId="54"/>
    <xf numFmtId="0" fontId="22" fillId="3" borderId="54"/>
    <xf numFmtId="0" fontId="25" fillId="0" borderId="53">
      <alignment horizontal="left" wrapText="1"/>
    </xf>
    <xf numFmtId="0" fontId="24" fillId="5" borderId="26"/>
    <xf numFmtId="0" fontId="24" fillId="5" borderId="26"/>
    <xf numFmtId="49" fontId="24" fillId="0" borderId="0">
      <alignment horizontal="center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34">
      <alignment horizontal="center" wrapText="1"/>
    </xf>
    <xf numFmtId="49" fontId="22" fillId="0" borderId="0"/>
    <xf numFmtId="49" fontId="22" fillId="0" borderId="0"/>
    <xf numFmtId="0" fontId="24" fillId="0" borderId="55"/>
    <xf numFmtId="0" fontId="24" fillId="0" borderId="0">
      <alignment horizontal="right"/>
    </xf>
    <xf numFmtId="0" fontId="24" fillId="0" borderId="0">
      <alignment horizontal="right"/>
    </xf>
    <xf numFmtId="0" fontId="24" fillId="0" borderId="56">
      <alignment horizontal="center" wrapText="1"/>
    </xf>
    <xf numFmtId="49" fontId="24" fillId="0" borderId="0">
      <alignment horizontal="right"/>
    </xf>
    <xf numFmtId="49" fontId="24" fillId="0" borderId="0">
      <alignment horizontal="right"/>
    </xf>
    <xf numFmtId="0" fontId="22" fillId="0" borderId="37"/>
    <xf numFmtId="0" fontId="24" fillId="0" borderId="0">
      <alignment horizontal="left" wrapText="1"/>
    </xf>
    <xf numFmtId="0" fontId="24" fillId="0" borderId="0">
      <alignment horizontal="left" wrapText="1"/>
    </xf>
    <xf numFmtId="49" fontId="24" fillId="0" borderId="0">
      <alignment horizontal="center"/>
    </xf>
    <xf numFmtId="0" fontId="24" fillId="0" borderId="8">
      <alignment horizontal="left"/>
    </xf>
    <xf numFmtId="0" fontId="24" fillId="0" borderId="8">
      <alignment horizontal="left"/>
    </xf>
    <xf numFmtId="49" fontId="24" fillId="0" borderId="9">
      <alignment horizontal="center" wrapText="1"/>
    </xf>
    <xf numFmtId="0" fontId="24" fillId="0" borderId="10">
      <alignment horizontal="left" wrapText="1"/>
    </xf>
    <xf numFmtId="0" fontId="24" fillId="0" borderId="10">
      <alignment horizontal="left" wrapText="1"/>
    </xf>
    <xf numFmtId="49" fontId="24" fillId="0" borderId="11">
      <alignment horizontal="center" wrapText="1"/>
    </xf>
    <xf numFmtId="0" fontId="24" fillId="0" borderId="42"/>
    <xf numFmtId="0" fontId="24" fillId="0" borderId="42"/>
    <xf numFmtId="49" fontId="24" fillId="0" borderId="8"/>
    <xf numFmtId="0" fontId="25" fillId="0" borderId="53">
      <alignment horizontal="left" wrapText="1"/>
    </xf>
    <xf numFmtId="0" fontId="25" fillId="0" borderId="53">
      <alignment horizontal="left" wrapText="1"/>
    </xf>
    <xf numFmtId="4" fontId="24" fillId="0" borderId="13">
      <alignment horizontal="right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4" fontId="24" fillId="0" borderId="9">
      <alignment horizontal="right"/>
    </xf>
    <xf numFmtId="49" fontId="24" fillId="0" borderId="0">
      <alignment horizontal="center" wrapText="1"/>
    </xf>
    <xf numFmtId="49" fontId="24" fillId="0" borderId="0">
      <alignment horizontal="center" wrapText="1"/>
    </xf>
    <xf numFmtId="4" fontId="24" fillId="0" borderId="16">
      <alignment horizontal="right"/>
    </xf>
    <xf numFmtId="49" fontId="24" fillId="0" borderId="34">
      <alignment horizontal="center" wrapText="1"/>
    </xf>
    <xf numFmtId="49" fontId="24" fillId="0" borderId="34">
      <alignment horizontal="center" wrapText="1"/>
    </xf>
    <xf numFmtId="49" fontId="24" fillId="0" borderId="17">
      <alignment horizontal="center"/>
    </xf>
    <xf numFmtId="0" fontId="24" fillId="0" borderId="55"/>
    <xf numFmtId="0" fontId="24" fillId="0" borderId="55"/>
    <xf numFmtId="4" fontId="24" fillId="0" borderId="18">
      <alignment horizontal="right"/>
    </xf>
    <xf numFmtId="0" fontId="24" fillId="0" borderId="56">
      <alignment horizontal="center" wrapText="1"/>
    </xf>
    <xf numFmtId="0" fontId="24" fillId="0" borderId="56">
      <alignment horizontal="center" wrapText="1"/>
    </xf>
    <xf numFmtId="0" fontId="24" fillId="0" borderId="19">
      <alignment horizontal="left" wrapText="1"/>
    </xf>
    <xf numFmtId="0" fontId="22" fillId="3" borderId="37"/>
    <xf numFmtId="0" fontId="22" fillId="3" borderId="37"/>
    <xf numFmtId="0" fontId="25" fillId="0" borderId="20">
      <alignment horizontal="left" wrapText="1"/>
    </xf>
    <xf numFmtId="49" fontId="24" fillId="0" borderId="15">
      <alignment horizontal="center"/>
    </xf>
    <xf numFmtId="49" fontId="24" fillId="0" borderId="15">
      <alignment horizontal="center"/>
    </xf>
    <xf numFmtId="0" fontId="24" fillId="0" borderId="8"/>
    <xf numFmtId="0" fontId="22" fillId="0" borderId="37"/>
    <xf numFmtId="0" fontId="22" fillId="0" borderId="37"/>
    <xf numFmtId="0" fontId="22" fillId="0" borderId="8"/>
    <xf numFmtId="0" fontId="21" fillId="0" borderId="0"/>
    <xf numFmtId="0" fontId="35" fillId="0" borderId="0"/>
  </cellStyleXfs>
  <cellXfs count="93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8" fillId="2" borderId="7" xfId="1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9" fillId="2" borderId="7" xfId="1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 shrinkToFit="1"/>
    </xf>
    <xf numFmtId="164" fontId="10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12" fillId="2" borderId="7" xfId="0" applyFont="1" applyFill="1" applyBorder="1" applyAlignment="1">
      <alignment horizontal="justify" vertical="top" wrapText="1" shrinkToFit="1"/>
    </xf>
    <xf numFmtId="164" fontId="13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164" fontId="16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9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7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7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3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3" fillId="2" borderId="7" xfId="0" applyNumberFormat="1" applyFont="1" applyFill="1" applyBorder="1" applyAlignment="1">
      <alignment horizontal="center" vertical="top" shrinkToFit="1"/>
    </xf>
    <xf numFmtId="164" fontId="19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7"/>
  <sheetViews>
    <sheetView tabSelected="1" zoomScale="80" zoomScaleNormal="80" workbookViewId="0">
      <selection activeCell="A2" sqref="A2:J2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6384" width="9.140625" style="1"/>
  </cols>
  <sheetData>
    <row r="1" spans="1:10" x14ac:dyDescent="0.2">
      <c r="C1" s="2"/>
      <c r="D1" s="3"/>
      <c r="G1" s="4"/>
      <c r="H1" s="4"/>
      <c r="I1" s="4"/>
      <c r="J1" s="4"/>
    </row>
    <row r="2" spans="1:10" ht="15.75" x14ac:dyDescent="0.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7"/>
      <c r="B4" s="8"/>
      <c r="C4" s="9"/>
      <c r="D4" s="8"/>
      <c r="E4" s="8"/>
      <c r="F4" s="8"/>
      <c r="G4" s="8"/>
      <c r="H4" s="8"/>
      <c r="I4" s="10"/>
      <c r="J4" s="11" t="s">
        <v>2</v>
      </c>
    </row>
    <row r="5" spans="1:10" x14ac:dyDescent="0.2">
      <c r="A5" s="12" t="s">
        <v>3</v>
      </c>
      <c r="B5" s="12" t="s">
        <v>4</v>
      </c>
      <c r="C5" s="13" t="s">
        <v>5</v>
      </c>
      <c r="D5" s="14"/>
      <c r="E5" s="15"/>
      <c r="F5" s="16" t="s">
        <v>6</v>
      </c>
      <c r="G5" s="17"/>
      <c r="H5" s="18"/>
      <c r="I5" s="12" t="s">
        <v>7</v>
      </c>
      <c r="J5" s="19" t="s">
        <v>8</v>
      </c>
    </row>
    <row r="6" spans="1:10" x14ac:dyDescent="0.2">
      <c r="A6" s="20"/>
      <c r="B6" s="20"/>
      <c r="C6" s="21" t="s">
        <v>9</v>
      </c>
      <c r="D6" s="21" t="s">
        <v>10</v>
      </c>
      <c r="E6" s="21" t="s">
        <v>11</v>
      </c>
      <c r="F6" s="12" t="s">
        <v>9</v>
      </c>
      <c r="G6" s="12" t="s">
        <v>10</v>
      </c>
      <c r="H6" s="21" t="s">
        <v>11</v>
      </c>
      <c r="I6" s="20"/>
      <c r="J6" s="22"/>
    </row>
    <row r="7" spans="1:10" ht="15.75" customHeight="1" x14ac:dyDescent="0.2">
      <c r="A7" s="23"/>
      <c r="B7" s="23"/>
      <c r="C7" s="24"/>
      <c r="D7" s="24"/>
      <c r="E7" s="24"/>
      <c r="F7" s="23"/>
      <c r="G7" s="23"/>
      <c r="H7" s="24"/>
      <c r="I7" s="23"/>
      <c r="J7" s="25"/>
    </row>
    <row r="8" spans="1:10" ht="12.75" customHeight="1" x14ac:dyDescent="0.2">
      <c r="A8" s="26">
        <v>1</v>
      </c>
      <c r="B8" s="26">
        <v>2</v>
      </c>
      <c r="C8" s="26">
        <v>3</v>
      </c>
      <c r="D8" s="26">
        <v>4</v>
      </c>
      <c r="E8" s="26" t="s">
        <v>12</v>
      </c>
      <c r="F8" s="26">
        <v>6</v>
      </c>
      <c r="G8" s="26">
        <v>7</v>
      </c>
      <c r="H8" s="26" t="s">
        <v>13</v>
      </c>
      <c r="I8" s="26" t="s">
        <v>14</v>
      </c>
      <c r="J8" s="27" t="s">
        <v>15</v>
      </c>
    </row>
    <row r="9" spans="1:10" x14ac:dyDescent="0.2">
      <c r="A9" s="28"/>
      <c r="B9" s="29" t="s">
        <v>16</v>
      </c>
      <c r="C9" s="30">
        <f>C10+C18</f>
        <v>180710136.4488</v>
      </c>
      <c r="D9" s="30">
        <f>D10+D18</f>
        <v>79655357.318580002</v>
      </c>
      <c r="E9" s="31">
        <f>D9/C9*100</f>
        <v>44.079075409889079</v>
      </c>
      <c r="F9" s="32">
        <f>F10+F18</f>
        <v>190416872.5</v>
      </c>
      <c r="G9" s="32">
        <f>G10+G18</f>
        <v>75392444.799999997</v>
      </c>
      <c r="H9" s="33">
        <f t="shared" ref="H9:H19" si="0">G9/F9*100</f>
        <v>39.593363660565316</v>
      </c>
      <c r="I9" s="34">
        <f>G9-D9</f>
        <v>-4262912.5185800046</v>
      </c>
      <c r="J9" s="34">
        <f>G9/D9*100</f>
        <v>94.648304066315887</v>
      </c>
    </row>
    <row r="10" spans="1:10" x14ac:dyDescent="0.2">
      <c r="A10" s="28"/>
      <c r="B10" s="35" t="s">
        <v>17</v>
      </c>
      <c r="C10" s="36">
        <f>C11+C17</f>
        <v>167583690.90000001</v>
      </c>
      <c r="D10" s="36">
        <f>D11+D17</f>
        <v>73469359.400000006</v>
      </c>
      <c r="E10" s="37">
        <f t="shared" ref="E10:E19" si="1">D10/C10*100</f>
        <v>43.840399388172209</v>
      </c>
      <c r="F10" s="38">
        <v>168977351.90000001</v>
      </c>
      <c r="G10" s="38">
        <v>68570978.099999994</v>
      </c>
      <c r="H10" s="39">
        <f t="shared" si="0"/>
        <v>40.579981476203969</v>
      </c>
      <c r="I10" s="37">
        <f t="shared" ref="I10:I19" si="2">G10-D10</f>
        <v>-4898381.3000000119</v>
      </c>
      <c r="J10" s="37">
        <f t="shared" ref="J10:J19" si="3">G10/D10*100</f>
        <v>93.332756212925389</v>
      </c>
    </row>
    <row r="11" spans="1:10" x14ac:dyDescent="0.2">
      <c r="A11" s="28"/>
      <c r="B11" s="35" t="s">
        <v>18</v>
      </c>
      <c r="C11" s="36">
        <v>160339142.40000001</v>
      </c>
      <c r="D11" s="36">
        <v>69706814.400000006</v>
      </c>
      <c r="E11" s="37">
        <f t="shared" si="1"/>
        <v>43.474608480879589</v>
      </c>
      <c r="F11" s="38">
        <v>161221326.5</v>
      </c>
      <c r="G11" s="38">
        <v>64910870.600000001</v>
      </c>
      <c r="H11" s="39">
        <f t="shared" si="0"/>
        <v>40.26196286134639</v>
      </c>
      <c r="I11" s="37">
        <f t="shared" si="2"/>
        <v>-4795943.8000000045</v>
      </c>
      <c r="J11" s="37">
        <f t="shared" si="3"/>
        <v>93.119835067373273</v>
      </c>
    </row>
    <row r="12" spans="1:10" x14ac:dyDescent="0.2">
      <c r="A12" s="28"/>
      <c r="B12" s="35" t="s">
        <v>19</v>
      </c>
      <c r="C12" s="40">
        <v>62527931.299999997</v>
      </c>
      <c r="D12" s="37">
        <v>33559416.798210002</v>
      </c>
      <c r="E12" s="37">
        <f t="shared" si="1"/>
        <v>53.67108122799835</v>
      </c>
      <c r="F12" s="38">
        <v>63279700</v>
      </c>
      <c r="G12" s="38">
        <v>24779141.5</v>
      </c>
      <c r="H12" s="39">
        <f t="shared" si="0"/>
        <v>39.158121008791127</v>
      </c>
      <c r="I12" s="37">
        <f t="shared" si="2"/>
        <v>-8780275.2982100025</v>
      </c>
      <c r="J12" s="37">
        <f t="shared" si="3"/>
        <v>73.836627284064349</v>
      </c>
    </row>
    <row r="13" spans="1:10" x14ac:dyDescent="0.2">
      <c r="A13" s="28"/>
      <c r="B13" s="41" t="s">
        <v>20</v>
      </c>
      <c r="C13" s="42">
        <v>49172405.16962</v>
      </c>
      <c r="D13" s="40">
        <v>17116419.406509999</v>
      </c>
      <c r="E13" s="37">
        <f t="shared" si="1"/>
        <v>34.808993677382638</v>
      </c>
      <c r="F13" s="38">
        <v>49138352.799999997</v>
      </c>
      <c r="G13" s="38">
        <v>18548462.899999999</v>
      </c>
      <c r="H13" s="39">
        <f t="shared" si="0"/>
        <v>37.74742506224181</v>
      </c>
      <c r="I13" s="37">
        <f t="shared" si="2"/>
        <v>1432043.4934899993</v>
      </c>
      <c r="J13" s="37">
        <f t="shared" si="3"/>
        <v>108.36648985678244</v>
      </c>
    </row>
    <row r="14" spans="1:10" ht="15" customHeight="1" x14ac:dyDescent="0.2">
      <c r="A14" s="28"/>
      <c r="B14" s="43" t="s">
        <v>21</v>
      </c>
      <c r="C14" s="42">
        <v>30970395.033679999</v>
      </c>
      <c r="D14" s="40">
        <v>11965563.74016</v>
      </c>
      <c r="E14" s="37">
        <f t="shared" si="1"/>
        <v>38.635489560748468</v>
      </c>
      <c r="F14" s="38">
        <v>29953188</v>
      </c>
      <c r="G14" s="38">
        <v>12987241.300000001</v>
      </c>
      <c r="H14" s="39">
        <f>G14/F14*100</f>
        <v>43.358460875683754</v>
      </c>
      <c r="I14" s="37">
        <f t="shared" si="2"/>
        <v>1021677.5598400012</v>
      </c>
      <c r="J14" s="37">
        <f t="shared" si="3"/>
        <v>108.53848244868686</v>
      </c>
    </row>
    <row r="15" spans="1:10" ht="15" customHeight="1" x14ac:dyDescent="0.2">
      <c r="A15" s="28"/>
      <c r="B15" s="43" t="s">
        <v>22</v>
      </c>
      <c r="C15" s="42">
        <v>4166630.3</v>
      </c>
      <c r="D15" s="40">
        <v>1544268.6</v>
      </c>
      <c r="E15" s="37">
        <f t="shared" si="1"/>
        <v>37.062769883855552</v>
      </c>
      <c r="F15" s="38">
        <v>4195966.2</v>
      </c>
      <c r="G15" s="38">
        <v>1630763.2</v>
      </c>
      <c r="H15" s="39">
        <f>G15/F15*100</f>
        <v>38.865022315956686</v>
      </c>
      <c r="I15" s="37">
        <f t="shared" si="2"/>
        <v>86494.59999999986</v>
      </c>
      <c r="J15" s="37">
        <f t="shared" si="3"/>
        <v>105.6010074931265</v>
      </c>
    </row>
    <row r="16" spans="1:10" x14ac:dyDescent="0.2">
      <c r="A16" s="28"/>
      <c r="B16" s="43" t="s">
        <v>23</v>
      </c>
      <c r="C16" s="42">
        <v>11382617.368309999</v>
      </c>
      <c r="D16" s="40">
        <v>4348490.5313200001</v>
      </c>
      <c r="E16" s="37">
        <f t="shared" si="1"/>
        <v>38.202905277537496</v>
      </c>
      <c r="F16" s="44">
        <v>12364168.4</v>
      </c>
      <c r="G16" s="44">
        <v>4508341.3</v>
      </c>
      <c r="H16" s="39">
        <f>G16/F16*100</f>
        <v>36.462956133790605</v>
      </c>
      <c r="I16" s="37">
        <f t="shared" si="2"/>
        <v>159850.76867999975</v>
      </c>
      <c r="J16" s="37">
        <f t="shared" si="3"/>
        <v>103.67600590431725</v>
      </c>
    </row>
    <row r="17" spans="1:10" ht="15" customHeight="1" x14ac:dyDescent="0.2">
      <c r="A17" s="28"/>
      <c r="B17" s="43" t="s">
        <v>24</v>
      </c>
      <c r="C17" s="42">
        <v>7244548.5</v>
      </c>
      <c r="D17" s="40">
        <v>3762545</v>
      </c>
      <c r="E17" s="37">
        <f t="shared" si="1"/>
        <v>51.936224873089053</v>
      </c>
      <c r="F17" s="44">
        <v>7756025.5</v>
      </c>
      <c r="G17" s="44">
        <v>3660107.5</v>
      </c>
      <c r="H17" s="39">
        <f>G17/F17*100</f>
        <v>47.190503692903022</v>
      </c>
      <c r="I17" s="37">
        <f t="shared" si="2"/>
        <v>-102437.5</v>
      </c>
      <c r="J17" s="37">
        <f t="shared" si="3"/>
        <v>97.277441200038808</v>
      </c>
    </row>
    <row r="18" spans="1:10" x14ac:dyDescent="0.2">
      <c r="A18" s="28"/>
      <c r="B18" s="45" t="s">
        <v>25</v>
      </c>
      <c r="C18" s="42">
        <v>13126445.548799999</v>
      </c>
      <c r="D18" s="40">
        <v>6185997.9185800003</v>
      </c>
      <c r="E18" s="37">
        <f t="shared" si="1"/>
        <v>47.126222369813703</v>
      </c>
      <c r="F18" s="44">
        <v>21439520.600000001</v>
      </c>
      <c r="G18" s="44">
        <v>6821466.7000000002</v>
      </c>
      <c r="H18" s="39">
        <f t="shared" si="0"/>
        <v>31.817253880201037</v>
      </c>
      <c r="I18" s="37">
        <f t="shared" si="2"/>
        <v>635468.7814199999</v>
      </c>
      <c r="J18" s="37">
        <f t="shared" si="3"/>
        <v>110.27269633427022</v>
      </c>
    </row>
    <row r="19" spans="1:10" x14ac:dyDescent="0.2">
      <c r="A19" s="28"/>
      <c r="B19" s="45" t="s">
        <v>26</v>
      </c>
      <c r="C19" s="42">
        <v>11700576.119760001</v>
      </c>
      <c r="D19" s="40">
        <v>5244524.6685200008</v>
      </c>
      <c r="E19" s="37">
        <f t="shared" si="1"/>
        <v>44.822790047603014</v>
      </c>
      <c r="F19" s="44">
        <v>19148027.300000001</v>
      </c>
      <c r="G19" s="44">
        <v>6603568.7999999998</v>
      </c>
      <c r="H19" s="39">
        <f t="shared" si="0"/>
        <v>34.486940594658542</v>
      </c>
      <c r="I19" s="37">
        <f t="shared" si="2"/>
        <v>1359044.1314799991</v>
      </c>
      <c r="J19" s="37">
        <f t="shared" si="3"/>
        <v>125.91358068420564</v>
      </c>
    </row>
    <row r="20" spans="1:10" x14ac:dyDescent="0.2">
      <c r="A20" s="28"/>
      <c r="B20" s="46"/>
      <c r="C20" s="36"/>
      <c r="D20" s="36"/>
      <c r="E20" s="37"/>
      <c r="F20" s="47"/>
      <c r="G20" s="47"/>
      <c r="H20" s="39"/>
      <c r="I20" s="37"/>
      <c r="J20" s="37"/>
    </row>
    <row r="21" spans="1:10" x14ac:dyDescent="0.2">
      <c r="A21" s="28"/>
      <c r="B21" s="48" t="s">
        <v>27</v>
      </c>
      <c r="C21" s="49">
        <f>C22+C27+C28+C31+C36+C37+C38+C39+C40+C41+C42+C43+C45+C46</f>
        <v>213397060.76124004</v>
      </c>
      <c r="D21" s="49">
        <f>D22+D27+D28+D31+D36+D37+D38+D39+D40+D41+D42+D43+D45+D46</f>
        <v>67730228.195929989</v>
      </c>
      <c r="E21" s="31">
        <f t="shared" ref="E21:E46" si="4">D21/C21*100</f>
        <v>31.739063300272051</v>
      </c>
      <c r="F21" s="50">
        <f>F22+F27+F28+F31+F36+F37+F38+F39+F40+F41+F42+F43+F45+F46</f>
        <v>218998019.09999993</v>
      </c>
      <c r="G21" s="50">
        <f>G22+G27+G28+G31+G36+G37+G38+G39+G40+G41+G42+G43+G45+G46</f>
        <v>77438710.700000003</v>
      </c>
      <c r="H21" s="33">
        <f>G21/F21*100</f>
        <v>35.360461714788187</v>
      </c>
      <c r="I21" s="34">
        <f t="shared" ref="I21:I47" si="5">G21-D21</f>
        <v>9708482.5040700138</v>
      </c>
      <c r="J21" s="34">
        <f t="shared" ref="J21:J45" si="6">G21/D21*100</f>
        <v>114.33404664751066</v>
      </c>
    </row>
    <row r="22" spans="1:10" x14ac:dyDescent="0.2">
      <c r="A22" s="51" t="s">
        <v>28</v>
      </c>
      <c r="B22" s="29" t="s">
        <v>29</v>
      </c>
      <c r="C22" s="52">
        <v>18284584</v>
      </c>
      <c r="D22" s="52">
        <v>5156917</v>
      </c>
      <c r="E22" s="31">
        <f t="shared" si="4"/>
        <v>28.203633180825989</v>
      </c>
      <c r="F22" s="53">
        <v>18303197.199999999</v>
      </c>
      <c r="G22" s="53">
        <v>5463169.2999999998</v>
      </c>
      <c r="H22" s="33">
        <f t="shared" ref="H22:H46" si="7">G22/F22*100</f>
        <v>29.848169367917865</v>
      </c>
      <c r="I22" s="34">
        <f t="shared" si="5"/>
        <v>306252.29999999981</v>
      </c>
      <c r="J22" s="34">
        <f t="shared" si="6"/>
        <v>105.93867033345698</v>
      </c>
    </row>
    <row r="23" spans="1:10" x14ac:dyDescent="0.2">
      <c r="A23" s="54" t="s">
        <v>30</v>
      </c>
      <c r="B23" s="35" t="s">
        <v>31</v>
      </c>
      <c r="C23" s="55">
        <v>8506368.5</v>
      </c>
      <c r="D23" s="55">
        <v>2838481.1</v>
      </c>
      <c r="E23" s="37">
        <f t="shared" si="4"/>
        <v>33.36889414090161</v>
      </c>
      <c r="F23" s="56">
        <v>9125028.8000000007</v>
      </c>
      <c r="G23" s="56">
        <v>3017393.3</v>
      </c>
      <c r="H23" s="39">
        <f t="shared" si="7"/>
        <v>33.067219470036079</v>
      </c>
      <c r="I23" s="57">
        <f t="shared" si="5"/>
        <v>178912.19999999972</v>
      </c>
      <c r="J23" s="57">
        <f t="shared" si="6"/>
        <v>106.30309639898606</v>
      </c>
    </row>
    <row r="24" spans="1:10" x14ac:dyDescent="0.2">
      <c r="A24" s="54" t="s">
        <v>32</v>
      </c>
      <c r="B24" s="35" t="s">
        <v>33</v>
      </c>
      <c r="C24" s="55">
        <v>398820.5</v>
      </c>
      <c r="D24" s="55">
        <v>146976.1</v>
      </c>
      <c r="E24" s="37">
        <f t="shared" si="4"/>
        <v>36.852694382560571</v>
      </c>
      <c r="F24" s="56">
        <v>441868.5</v>
      </c>
      <c r="G24" s="56">
        <v>170230.39999999999</v>
      </c>
      <c r="H24" s="39">
        <f t="shared" si="7"/>
        <v>38.525126819404413</v>
      </c>
      <c r="I24" s="57">
        <f t="shared" si="5"/>
        <v>23254.299999999988</v>
      </c>
      <c r="J24" s="57">
        <f t="shared" si="6"/>
        <v>115.82182409248848</v>
      </c>
    </row>
    <row r="25" spans="1:10" ht="27.75" customHeight="1" x14ac:dyDescent="0.2">
      <c r="A25" s="54" t="s">
        <v>34</v>
      </c>
      <c r="B25" s="35" t="s">
        <v>35</v>
      </c>
      <c r="C25" s="55">
        <v>582460.80000000005</v>
      </c>
      <c r="D25" s="55">
        <v>192682.2</v>
      </c>
      <c r="E25" s="37">
        <f t="shared" si="4"/>
        <v>33.080715474758129</v>
      </c>
      <c r="F25" s="56">
        <v>577617.69999999995</v>
      </c>
      <c r="G25" s="56">
        <v>187051.4</v>
      </c>
      <c r="H25" s="39">
        <f t="shared" si="7"/>
        <v>32.383252798520545</v>
      </c>
      <c r="I25" s="57">
        <f t="shared" si="5"/>
        <v>-5630.8000000000175</v>
      </c>
      <c r="J25" s="57">
        <f t="shared" si="6"/>
        <v>97.077675052495763</v>
      </c>
    </row>
    <row r="26" spans="1:10" ht="15.75" customHeight="1" x14ac:dyDescent="0.2">
      <c r="A26" s="54" t="s">
        <v>36</v>
      </c>
      <c r="B26" s="35" t="s">
        <v>37</v>
      </c>
      <c r="C26" s="55">
        <v>262055.5</v>
      </c>
      <c r="D26" s="55">
        <v>24678.6</v>
      </c>
      <c r="E26" s="37">
        <f t="shared" si="4"/>
        <v>9.4173180871990851</v>
      </c>
      <c r="F26" s="56">
        <v>215654.7</v>
      </c>
      <c r="G26" s="56">
        <v>28237.200000000001</v>
      </c>
      <c r="H26" s="39">
        <f t="shared" si="7"/>
        <v>13.093709527313802</v>
      </c>
      <c r="I26" s="57">
        <f t="shared" si="5"/>
        <v>3558.6000000000022</v>
      </c>
      <c r="J26" s="57">
        <f t="shared" si="6"/>
        <v>114.41978070068805</v>
      </c>
    </row>
    <row r="27" spans="1:10" ht="18" customHeight="1" x14ac:dyDescent="0.2">
      <c r="A27" s="51" t="s">
        <v>38</v>
      </c>
      <c r="B27" s="29" t="s">
        <v>39</v>
      </c>
      <c r="C27" s="52">
        <v>71376.3</v>
      </c>
      <c r="D27" s="52">
        <v>23478.2</v>
      </c>
      <c r="E27" s="31">
        <f t="shared" si="4"/>
        <v>32.893551500988423</v>
      </c>
      <c r="F27" s="53">
        <v>78850.5</v>
      </c>
      <c r="G27" s="53">
        <v>24637.3</v>
      </c>
      <c r="H27" s="33">
        <f t="shared" si="7"/>
        <v>31.245584999461006</v>
      </c>
      <c r="I27" s="31">
        <f t="shared" si="5"/>
        <v>1159.0999999999985</v>
      </c>
      <c r="J27" s="31">
        <f t="shared" si="6"/>
        <v>104.93692020683017</v>
      </c>
    </row>
    <row r="28" spans="1:10" ht="15.75" customHeight="1" x14ac:dyDescent="0.2">
      <c r="A28" s="51" t="s">
        <v>40</v>
      </c>
      <c r="B28" s="29" t="s">
        <v>41</v>
      </c>
      <c r="C28" s="52">
        <v>3279133.6</v>
      </c>
      <c r="D28" s="52">
        <v>1052074</v>
      </c>
      <c r="E28" s="31">
        <f t="shared" si="4"/>
        <v>32.083901674515488</v>
      </c>
      <c r="F28" s="53">
        <v>2935664.5</v>
      </c>
      <c r="G28" s="53">
        <v>1025410.6</v>
      </c>
      <c r="H28" s="33">
        <f t="shared" si="7"/>
        <v>34.92942057922491</v>
      </c>
      <c r="I28" s="31">
        <f t="shared" si="5"/>
        <v>-26663.400000000023</v>
      </c>
      <c r="J28" s="31">
        <f t="shared" si="6"/>
        <v>97.465634546619341</v>
      </c>
    </row>
    <row r="29" spans="1:10" ht="28.5" customHeight="1" x14ac:dyDescent="0.2">
      <c r="A29" s="54" t="s">
        <v>42</v>
      </c>
      <c r="B29" s="35" t="s">
        <v>43</v>
      </c>
      <c r="C29" s="58">
        <v>990430.9</v>
      </c>
      <c r="D29" s="58">
        <v>230160.7</v>
      </c>
      <c r="E29" s="37">
        <f t="shared" si="4"/>
        <v>23.238440965442418</v>
      </c>
      <c r="F29" s="59">
        <v>689362</v>
      </c>
      <c r="G29" s="59">
        <v>180463.3</v>
      </c>
      <c r="H29" s="39">
        <f t="shared" si="7"/>
        <v>26.178306898262448</v>
      </c>
      <c r="I29" s="57">
        <f t="shared" si="5"/>
        <v>-49697.400000000023</v>
      </c>
      <c r="J29" s="57">
        <f t="shared" si="6"/>
        <v>78.407521353558622</v>
      </c>
    </row>
    <row r="30" spans="1:10" x14ac:dyDescent="0.2">
      <c r="A30" s="54" t="s">
        <v>44</v>
      </c>
      <c r="B30" s="35" t="s">
        <v>45</v>
      </c>
      <c r="C30" s="58">
        <v>1677185.7</v>
      </c>
      <c r="D30" s="58">
        <v>633542.5</v>
      </c>
      <c r="E30" s="37">
        <f t="shared" si="4"/>
        <v>37.774141527679376</v>
      </c>
      <c r="F30" s="59">
        <v>1746784.3</v>
      </c>
      <c r="G30" s="59">
        <v>598427</v>
      </c>
      <c r="H30" s="39">
        <f t="shared" si="7"/>
        <v>34.258780548920662</v>
      </c>
      <c r="I30" s="57">
        <f t="shared" si="5"/>
        <v>-35115.5</v>
      </c>
      <c r="J30" s="57">
        <f t="shared" si="6"/>
        <v>94.457277925316774</v>
      </c>
    </row>
    <row r="31" spans="1:10" x14ac:dyDescent="0.2">
      <c r="A31" s="51" t="s">
        <v>46</v>
      </c>
      <c r="B31" s="29" t="s">
        <v>47</v>
      </c>
      <c r="C31" s="52">
        <v>33443135.300000001</v>
      </c>
      <c r="D31" s="52">
        <v>8202592</v>
      </c>
      <c r="E31" s="31">
        <f t="shared" si="4"/>
        <v>24.526982671986495</v>
      </c>
      <c r="F31" s="53">
        <v>35539353.100000001</v>
      </c>
      <c r="G31" s="53">
        <v>11436100.699999999</v>
      </c>
      <c r="H31" s="33">
        <f t="shared" si="7"/>
        <v>32.178696859848017</v>
      </c>
      <c r="I31" s="31">
        <f t="shared" si="5"/>
        <v>3233508.6999999993</v>
      </c>
      <c r="J31" s="31">
        <f t="shared" si="6"/>
        <v>139.42057218011087</v>
      </c>
    </row>
    <row r="32" spans="1:10" x14ac:dyDescent="0.2">
      <c r="A32" s="54" t="s">
        <v>48</v>
      </c>
      <c r="B32" s="35" t="s">
        <v>49</v>
      </c>
      <c r="C32" s="55">
        <v>6110034.5999999996</v>
      </c>
      <c r="D32" s="55">
        <v>2939784.2</v>
      </c>
      <c r="E32" s="37">
        <f t="shared" si="4"/>
        <v>48.114035229849605</v>
      </c>
      <c r="F32" s="56">
        <v>5460335.5</v>
      </c>
      <c r="G32" s="56">
        <v>2841780.4</v>
      </c>
      <c r="H32" s="39">
        <f t="shared" si="7"/>
        <v>52.044062127684278</v>
      </c>
      <c r="I32" s="37">
        <f t="shared" si="5"/>
        <v>-98003.800000000279</v>
      </c>
      <c r="J32" s="37">
        <f t="shared" si="6"/>
        <v>96.666292716315695</v>
      </c>
    </row>
    <row r="33" spans="1:10" x14ac:dyDescent="0.2">
      <c r="A33" s="54" t="s">
        <v>50</v>
      </c>
      <c r="B33" s="35" t="s">
        <v>51</v>
      </c>
      <c r="C33" s="55">
        <v>1684647.2</v>
      </c>
      <c r="D33" s="55">
        <v>555684.4</v>
      </c>
      <c r="E33" s="37">
        <f t="shared" si="4"/>
        <v>32.985209009933953</v>
      </c>
      <c r="F33" s="56">
        <v>1715646.7</v>
      </c>
      <c r="G33" s="56">
        <v>464620.1</v>
      </c>
      <c r="H33" s="39">
        <f t="shared" si="7"/>
        <v>27.08133906590442</v>
      </c>
      <c r="I33" s="37">
        <f t="shared" si="5"/>
        <v>-91064.300000000047</v>
      </c>
      <c r="J33" s="37">
        <f t="shared" si="6"/>
        <v>83.612226652394767</v>
      </c>
    </row>
    <row r="34" spans="1:10" x14ac:dyDescent="0.2">
      <c r="A34" s="54" t="s">
        <v>52</v>
      </c>
      <c r="B34" s="35" t="s">
        <v>53</v>
      </c>
      <c r="C34" s="55">
        <v>19098501.600000001</v>
      </c>
      <c r="D34" s="55">
        <v>3376137</v>
      </c>
      <c r="E34" s="37">
        <f t="shared" si="4"/>
        <v>17.67749675189178</v>
      </c>
      <c r="F34" s="56">
        <v>20416010.100000001</v>
      </c>
      <c r="G34" s="56">
        <v>5419695.2999999998</v>
      </c>
      <c r="H34" s="39">
        <f t="shared" si="7"/>
        <v>26.546300053015742</v>
      </c>
      <c r="I34" s="37">
        <f t="shared" si="5"/>
        <v>2043558.2999999998</v>
      </c>
      <c r="J34" s="37">
        <f t="shared" si="6"/>
        <v>160.529483844998</v>
      </c>
    </row>
    <row r="35" spans="1:10" x14ac:dyDescent="0.2">
      <c r="A35" s="54" t="s">
        <v>54</v>
      </c>
      <c r="B35" s="35" t="s">
        <v>55</v>
      </c>
      <c r="C35" s="55">
        <v>1522337.4</v>
      </c>
      <c r="D35" s="55">
        <v>236250.6</v>
      </c>
      <c r="E35" s="37">
        <f t="shared" si="4"/>
        <v>15.518938180195798</v>
      </c>
      <c r="F35" s="56">
        <v>1698739.2</v>
      </c>
      <c r="G35" s="56">
        <v>440505.4</v>
      </c>
      <c r="H35" s="39">
        <f t="shared" si="7"/>
        <v>25.931314235875647</v>
      </c>
      <c r="I35" s="37">
        <f t="shared" si="5"/>
        <v>204254.80000000002</v>
      </c>
      <c r="J35" s="57">
        <f t="shared" si="6"/>
        <v>186.4568386281347</v>
      </c>
    </row>
    <row r="36" spans="1:10" x14ac:dyDescent="0.2">
      <c r="A36" s="51" t="s">
        <v>56</v>
      </c>
      <c r="B36" s="29" t="s">
        <v>57</v>
      </c>
      <c r="C36" s="52">
        <v>27087114.699999999</v>
      </c>
      <c r="D36" s="52">
        <v>5180740.5999999996</v>
      </c>
      <c r="E36" s="31">
        <f t="shared" si="4"/>
        <v>19.126217972562429</v>
      </c>
      <c r="F36" s="53">
        <v>27526454.800000001</v>
      </c>
      <c r="G36" s="53">
        <v>6349990.2000000002</v>
      </c>
      <c r="H36" s="33">
        <f t="shared" si="7"/>
        <v>23.068681550665943</v>
      </c>
      <c r="I36" s="34">
        <f t="shared" si="5"/>
        <v>1169249.6000000006</v>
      </c>
      <c r="J36" s="34">
        <f t="shared" si="6"/>
        <v>122.56915932058054</v>
      </c>
    </row>
    <row r="37" spans="1:10" x14ac:dyDescent="0.2">
      <c r="A37" s="51" t="s">
        <v>58</v>
      </c>
      <c r="B37" s="29" t="s">
        <v>59</v>
      </c>
      <c r="C37" s="52">
        <v>726726.69328000001</v>
      </c>
      <c r="D37" s="52">
        <v>90160.919640000007</v>
      </c>
      <c r="E37" s="31">
        <f t="shared" si="4"/>
        <v>12.406441166082498</v>
      </c>
      <c r="F37" s="53">
        <v>634532.80000000005</v>
      </c>
      <c r="G37" s="53">
        <v>111851</v>
      </c>
      <c r="H37" s="33">
        <f t="shared" si="7"/>
        <v>17.627299959907507</v>
      </c>
      <c r="I37" s="34">
        <f t="shared" si="5"/>
        <v>21690.080359999993</v>
      </c>
      <c r="J37" s="34">
        <f t="shared" si="6"/>
        <v>124.05707533441924</v>
      </c>
    </row>
    <row r="38" spans="1:10" x14ac:dyDescent="0.2">
      <c r="A38" s="51" t="s">
        <v>60</v>
      </c>
      <c r="B38" s="29" t="s">
        <v>61</v>
      </c>
      <c r="C38" s="52">
        <v>57268293.789889999</v>
      </c>
      <c r="D38" s="52">
        <v>19563473.399999999</v>
      </c>
      <c r="E38" s="31">
        <f t="shared" si="4"/>
        <v>34.161090029634664</v>
      </c>
      <c r="F38" s="53">
        <v>56610584.700000003</v>
      </c>
      <c r="G38" s="53">
        <v>22701454.800000001</v>
      </c>
      <c r="H38" s="33">
        <f>G38/F38*100</f>
        <v>40.101078129299026</v>
      </c>
      <c r="I38" s="34">
        <f t="shared" si="5"/>
        <v>3137981.4000000022</v>
      </c>
      <c r="J38" s="34">
        <f t="shared" si="6"/>
        <v>116.04000136294816</v>
      </c>
    </row>
    <row r="39" spans="1:10" x14ac:dyDescent="0.2">
      <c r="A39" s="51" t="s">
        <v>62</v>
      </c>
      <c r="B39" s="29" t="s">
        <v>63</v>
      </c>
      <c r="C39" s="60">
        <v>9324866.6456299983</v>
      </c>
      <c r="D39" s="61">
        <v>2626489.2999999998</v>
      </c>
      <c r="E39" s="31">
        <f t="shared" si="4"/>
        <v>28.166507895647779</v>
      </c>
      <c r="F39" s="62">
        <v>9393864.1999999993</v>
      </c>
      <c r="G39" s="50">
        <v>3033829</v>
      </c>
      <c r="H39" s="33">
        <f>G39/F39*100</f>
        <v>32.295857544970687</v>
      </c>
      <c r="I39" s="31">
        <f t="shared" si="5"/>
        <v>407339.70000000019</v>
      </c>
      <c r="J39" s="31">
        <f t="shared" si="6"/>
        <v>115.50890384362123</v>
      </c>
    </row>
    <row r="40" spans="1:10" x14ac:dyDescent="0.2">
      <c r="A40" s="51" t="s">
        <v>64</v>
      </c>
      <c r="B40" s="29" t="s">
        <v>65</v>
      </c>
      <c r="C40" s="52">
        <v>24604713.306200001</v>
      </c>
      <c r="D40" s="52">
        <v>10950386.699999999</v>
      </c>
      <c r="E40" s="31">
        <f t="shared" si="4"/>
        <v>44.505239966525743</v>
      </c>
      <c r="F40" s="53">
        <v>22550359.100000001</v>
      </c>
      <c r="G40" s="53">
        <v>10244325</v>
      </c>
      <c r="H40" s="33">
        <f>G40/F40*100</f>
        <v>45.428655723713064</v>
      </c>
      <c r="I40" s="31">
        <f t="shared" si="5"/>
        <v>-706061.69999999925</v>
      </c>
      <c r="J40" s="31">
        <f t="shared" si="6"/>
        <v>93.552175650564024</v>
      </c>
    </row>
    <row r="41" spans="1:10" x14ac:dyDescent="0.2">
      <c r="A41" s="51" t="s">
        <v>66</v>
      </c>
      <c r="B41" s="29" t="s">
        <v>67</v>
      </c>
      <c r="C41" s="52">
        <v>32565155.197140001</v>
      </c>
      <c r="D41" s="52">
        <v>13077247.276290001</v>
      </c>
      <c r="E41" s="31">
        <f t="shared" si="4"/>
        <v>40.157177808992891</v>
      </c>
      <c r="F41" s="53">
        <v>38431195.200000003</v>
      </c>
      <c r="G41" s="53">
        <v>15407037.6</v>
      </c>
      <c r="H41" s="33">
        <f>G41/F41*100</f>
        <v>40.089925696612212</v>
      </c>
      <c r="I41" s="31">
        <f t="shared" si="5"/>
        <v>2329790.3237099983</v>
      </c>
      <c r="J41" s="31">
        <f t="shared" si="6"/>
        <v>117.81560197255028</v>
      </c>
    </row>
    <row r="42" spans="1:10" x14ac:dyDescent="0.2">
      <c r="A42" s="51" t="s">
        <v>68</v>
      </c>
      <c r="B42" s="29" t="s">
        <v>69</v>
      </c>
      <c r="C42" s="52">
        <v>5031664.0734799998</v>
      </c>
      <c r="D42" s="52">
        <v>1419963.1</v>
      </c>
      <c r="E42" s="31">
        <f t="shared" si="4"/>
        <v>28.220546508342821</v>
      </c>
      <c r="F42" s="53">
        <v>5501082.0999999996</v>
      </c>
      <c r="G42" s="53">
        <v>1263717.3999999999</v>
      </c>
      <c r="H42" s="33">
        <f t="shared" si="7"/>
        <v>22.972160331873614</v>
      </c>
      <c r="I42" s="31">
        <f t="shared" si="5"/>
        <v>-156245.70000000019</v>
      </c>
      <c r="J42" s="31">
        <f t="shared" si="6"/>
        <v>88.996495754009374</v>
      </c>
    </row>
    <row r="43" spans="1:10" ht="15" customHeight="1" x14ac:dyDescent="0.2">
      <c r="A43" s="51" t="s">
        <v>70</v>
      </c>
      <c r="B43" s="29" t="s">
        <v>71</v>
      </c>
      <c r="C43" s="52">
        <v>599408.3652</v>
      </c>
      <c r="D43" s="52">
        <v>384220.8</v>
      </c>
      <c r="E43" s="31">
        <f t="shared" si="4"/>
        <v>64.10000632403586</v>
      </c>
      <c r="F43" s="53">
        <v>586094.1</v>
      </c>
      <c r="G43" s="53">
        <v>375582.7</v>
      </c>
      <c r="H43" s="33">
        <f t="shared" si="7"/>
        <v>64.082320569342016</v>
      </c>
      <c r="I43" s="31">
        <f t="shared" si="5"/>
        <v>-8638.0999999999767</v>
      </c>
      <c r="J43" s="31">
        <f t="shared" si="6"/>
        <v>97.75178751384621</v>
      </c>
    </row>
    <row r="44" spans="1:10" x14ac:dyDescent="0.2">
      <c r="A44" s="51"/>
      <c r="B44" s="29" t="s">
        <v>72</v>
      </c>
      <c r="C44" s="31">
        <f>C38+C39+C40+C41+C42+C43</f>
        <v>129394101.37753999</v>
      </c>
      <c r="D44" s="31">
        <f>D38+D39+D40+D41+D42+D43</f>
        <v>48021780.576289997</v>
      </c>
      <c r="E44" s="31">
        <f t="shared" si="4"/>
        <v>37.112805039059943</v>
      </c>
      <c r="F44" s="33">
        <f>F38+F39+F40+F41+F42+F43</f>
        <v>133073179.39999999</v>
      </c>
      <c r="G44" s="33">
        <f>G38+G39+G40+G41+G42+G43</f>
        <v>53025946.5</v>
      </c>
      <c r="H44" s="33">
        <f t="shared" si="7"/>
        <v>39.847207934073005</v>
      </c>
      <c r="I44" s="31">
        <f t="shared" si="5"/>
        <v>5004165.9237100035</v>
      </c>
      <c r="J44" s="31">
        <f t="shared" si="6"/>
        <v>110.4206171942336</v>
      </c>
    </row>
    <row r="45" spans="1:10" x14ac:dyDescent="0.2">
      <c r="A45" s="63" t="s">
        <v>73</v>
      </c>
      <c r="B45" s="64" t="s">
        <v>74</v>
      </c>
      <c r="C45" s="52">
        <v>23928.971960000003</v>
      </c>
      <c r="D45" s="52">
        <v>2484.9</v>
      </c>
      <c r="E45" s="34">
        <f t="shared" si="4"/>
        <v>10.384482894433548</v>
      </c>
      <c r="F45" s="53">
        <v>29957.599999999999</v>
      </c>
      <c r="G45" s="53">
        <v>1605.1</v>
      </c>
      <c r="H45" s="33">
        <f t="shared" si="7"/>
        <v>5.3579058402542259</v>
      </c>
      <c r="I45" s="34">
        <f t="shared" si="5"/>
        <v>-879.80000000000018</v>
      </c>
      <c r="J45" s="34">
        <f t="shared" si="6"/>
        <v>64.594148657893669</v>
      </c>
    </row>
    <row r="46" spans="1:10" x14ac:dyDescent="0.2">
      <c r="A46" s="51" t="s">
        <v>75</v>
      </c>
      <c r="B46" s="29" t="s">
        <v>76</v>
      </c>
      <c r="C46" s="52">
        <v>1086959.81846</v>
      </c>
      <c r="D46" s="52">
        <v>0</v>
      </c>
      <c r="E46" s="31">
        <f t="shared" si="4"/>
        <v>0</v>
      </c>
      <c r="F46" s="53">
        <v>876829.2</v>
      </c>
      <c r="G46" s="53">
        <v>0</v>
      </c>
      <c r="H46" s="33">
        <f t="shared" si="7"/>
        <v>0</v>
      </c>
      <c r="I46" s="31">
        <f t="shared" si="5"/>
        <v>0</v>
      </c>
      <c r="J46" s="34"/>
    </row>
    <row r="47" spans="1:10" s="8" customFormat="1" x14ac:dyDescent="0.2">
      <c r="A47" s="51"/>
      <c r="B47" s="29" t="s">
        <v>77</v>
      </c>
      <c r="C47" s="65">
        <v>-23305155.735000003</v>
      </c>
      <c r="D47" s="65">
        <v>11925129.167209998</v>
      </c>
      <c r="E47" s="31"/>
      <c r="F47" s="53">
        <v>-26063447.199999999</v>
      </c>
      <c r="G47" s="53">
        <v>-2046265.9</v>
      </c>
      <c r="H47" s="66"/>
      <c r="I47" s="31">
        <f t="shared" si="5"/>
        <v>-13971395.067209998</v>
      </c>
      <c r="J47" s="31"/>
    </row>
    <row r="48" spans="1:10" x14ac:dyDescent="0.2">
      <c r="A48" s="51"/>
      <c r="B48" s="29"/>
      <c r="C48" s="31"/>
      <c r="D48" s="31"/>
      <c r="E48" s="31"/>
      <c r="F48" s="67"/>
      <c r="G48" s="67"/>
      <c r="H48" s="67"/>
      <c r="I48" s="31"/>
      <c r="J48" s="34"/>
    </row>
    <row r="49" spans="1:10" x14ac:dyDescent="0.2">
      <c r="A49" s="54"/>
      <c r="B49" s="29" t="s">
        <v>78</v>
      </c>
      <c r="C49" s="31">
        <f>SUM(C50:C60)</f>
        <v>23305155.735000003</v>
      </c>
      <c r="D49" s="31">
        <f>SUM(D50:D60)</f>
        <v>-11925129.199999999</v>
      </c>
      <c r="E49" s="31"/>
      <c r="F49" s="68">
        <f>SUM(F50:F60)</f>
        <v>26063447.200000003</v>
      </c>
      <c r="G49" s="68">
        <f>SUM(G50:G60)</f>
        <v>2046265.9</v>
      </c>
      <c r="H49" s="67"/>
      <c r="I49" s="31">
        <f t="shared" ref="I49:I64" si="8">G49-D49</f>
        <v>13971395.1</v>
      </c>
      <c r="J49" s="34"/>
    </row>
    <row r="50" spans="1:10" x14ac:dyDescent="0.2">
      <c r="A50" s="54"/>
      <c r="B50" s="69" t="s">
        <v>79</v>
      </c>
      <c r="C50" s="37">
        <v>-27500</v>
      </c>
      <c r="D50" s="37">
        <v>0</v>
      </c>
      <c r="E50" s="37"/>
      <c r="F50" s="70">
        <v>-27500</v>
      </c>
      <c r="G50" s="70">
        <v>0</v>
      </c>
      <c r="H50" s="71"/>
      <c r="I50" s="72">
        <f t="shared" si="8"/>
        <v>0</v>
      </c>
      <c r="J50" s="34"/>
    </row>
    <row r="51" spans="1:10" x14ac:dyDescent="0.2">
      <c r="A51" s="54"/>
      <c r="B51" s="69" t="s">
        <v>80</v>
      </c>
      <c r="C51" s="37">
        <v>754317.7</v>
      </c>
      <c r="D51" s="37">
        <v>-22363</v>
      </c>
      <c r="E51" s="37"/>
      <c r="F51" s="70">
        <v>2295713.1</v>
      </c>
      <c r="G51" s="70">
        <v>-7851.2</v>
      </c>
      <c r="H51" s="71"/>
      <c r="I51" s="72">
        <f t="shared" si="8"/>
        <v>14511.8</v>
      </c>
      <c r="J51" s="34"/>
    </row>
    <row r="52" spans="1:10" ht="15" customHeight="1" x14ac:dyDescent="0.2">
      <c r="A52" s="54"/>
      <c r="B52" s="69" t="s">
        <v>81</v>
      </c>
      <c r="C52" s="37">
        <v>-301760.25</v>
      </c>
      <c r="D52" s="37">
        <v>0</v>
      </c>
      <c r="E52" s="37"/>
      <c r="F52" s="70">
        <v>-104180.8</v>
      </c>
      <c r="G52" s="70">
        <v>0</v>
      </c>
      <c r="H52" s="71"/>
      <c r="I52" s="72">
        <f t="shared" si="8"/>
        <v>0</v>
      </c>
      <c r="J52" s="34"/>
    </row>
    <row r="53" spans="1:10" x14ac:dyDescent="0.2">
      <c r="A53" s="54"/>
      <c r="B53" s="69" t="s">
        <v>82</v>
      </c>
      <c r="C53" s="37">
        <v>22858177.800000001</v>
      </c>
      <c r="D53" s="37">
        <v>-1875397.7</v>
      </c>
      <c r="E53" s="37"/>
      <c r="F53" s="70">
        <v>14649945.4</v>
      </c>
      <c r="G53" s="70">
        <v>756960.6</v>
      </c>
      <c r="H53" s="71"/>
      <c r="I53" s="72">
        <f t="shared" si="8"/>
        <v>2632358.2999999998</v>
      </c>
      <c r="J53" s="34"/>
    </row>
    <row r="54" spans="1:10" ht="16.5" customHeight="1" x14ac:dyDescent="0.2">
      <c r="A54" s="54"/>
      <c r="B54" s="69" t="s">
        <v>83</v>
      </c>
      <c r="C54" s="37">
        <v>0</v>
      </c>
      <c r="D54" s="37">
        <v>-16800000</v>
      </c>
      <c r="E54" s="37"/>
      <c r="F54" s="70">
        <v>9234249.9000000004</v>
      </c>
      <c r="G54" s="70">
        <v>-1500000</v>
      </c>
      <c r="H54" s="71"/>
      <c r="I54" s="72">
        <f t="shared" si="8"/>
        <v>15300000</v>
      </c>
      <c r="J54" s="34"/>
    </row>
    <row r="55" spans="1:10" ht="17.25" customHeight="1" x14ac:dyDescent="0.2">
      <c r="A55" s="54"/>
      <c r="B55" s="69" t="s">
        <v>84</v>
      </c>
      <c r="C55" s="37">
        <v>5000</v>
      </c>
      <c r="D55" s="37">
        <v>1652.3</v>
      </c>
      <c r="E55" s="37"/>
      <c r="F55" s="70">
        <v>0</v>
      </c>
      <c r="G55" s="70">
        <v>10445.5</v>
      </c>
      <c r="H55" s="71"/>
      <c r="I55" s="72">
        <f t="shared" si="8"/>
        <v>8793.2000000000007</v>
      </c>
      <c r="J55" s="34"/>
    </row>
    <row r="56" spans="1:10" ht="15.75" customHeight="1" x14ac:dyDescent="0.2">
      <c r="A56" s="54"/>
      <c r="B56" s="69" t="s">
        <v>85</v>
      </c>
      <c r="C56" s="73">
        <v>-87644.9</v>
      </c>
      <c r="D56" s="73">
        <v>0</v>
      </c>
      <c r="E56" s="37"/>
      <c r="F56" s="70">
        <v>-26000</v>
      </c>
      <c r="G56" s="70">
        <v>0</v>
      </c>
      <c r="H56" s="71"/>
      <c r="I56" s="72">
        <f t="shared" si="8"/>
        <v>0</v>
      </c>
      <c r="J56" s="34"/>
    </row>
    <row r="57" spans="1:10" ht="15.75" customHeight="1" x14ac:dyDescent="0.2">
      <c r="A57" s="54"/>
      <c r="B57" s="69" t="s">
        <v>86</v>
      </c>
      <c r="C57" s="37">
        <v>43837.084999999999</v>
      </c>
      <c r="D57" s="37">
        <v>0</v>
      </c>
      <c r="E57" s="37"/>
      <c r="F57" s="70">
        <v>5219.6000000000004</v>
      </c>
      <c r="G57" s="70">
        <v>0</v>
      </c>
      <c r="H57" s="71"/>
      <c r="I57" s="72">
        <f t="shared" si="8"/>
        <v>0</v>
      </c>
      <c r="J57" s="34"/>
    </row>
    <row r="58" spans="1:10" ht="15.75" customHeight="1" x14ac:dyDescent="0.2">
      <c r="A58" s="28"/>
      <c r="B58" s="74" t="s">
        <v>87</v>
      </c>
      <c r="C58" s="37">
        <v>60728.3</v>
      </c>
      <c r="D58" s="37">
        <v>0</v>
      </c>
      <c r="E58" s="37"/>
      <c r="F58" s="70">
        <v>36000</v>
      </c>
      <c r="G58" s="70">
        <v>0</v>
      </c>
      <c r="H58" s="71"/>
      <c r="I58" s="72">
        <f t="shared" si="8"/>
        <v>0</v>
      </c>
      <c r="J58" s="34"/>
    </row>
    <row r="59" spans="1:10" ht="20.25" customHeight="1" x14ac:dyDescent="0.2">
      <c r="A59" s="28"/>
      <c r="B59" s="75" t="s">
        <v>88</v>
      </c>
      <c r="C59" s="37">
        <v>0</v>
      </c>
      <c r="D59" s="37">
        <v>6770979.2000000002</v>
      </c>
      <c r="E59" s="37"/>
      <c r="F59" s="70">
        <v>0</v>
      </c>
      <c r="G59" s="70">
        <v>3486711</v>
      </c>
      <c r="H59" s="71"/>
      <c r="I59" s="72">
        <f t="shared" si="8"/>
        <v>-3284268.2</v>
      </c>
      <c r="J59" s="34"/>
    </row>
    <row r="60" spans="1:10" ht="15.75" customHeight="1" x14ac:dyDescent="0.2">
      <c r="A60" s="28"/>
      <c r="B60" s="75" t="s">
        <v>89</v>
      </c>
      <c r="C60" s="72">
        <v>0</v>
      </c>
      <c r="D60" s="72">
        <v>0</v>
      </c>
      <c r="E60" s="72"/>
      <c r="F60" s="70">
        <v>0</v>
      </c>
      <c r="G60" s="70">
        <v>-700000</v>
      </c>
      <c r="H60" s="71"/>
      <c r="I60" s="72">
        <f>G60-D60</f>
        <v>-700000</v>
      </c>
      <c r="J60" s="34"/>
    </row>
    <row r="61" spans="1:10" ht="15.75" customHeight="1" x14ac:dyDescent="0.2">
      <c r="A61" s="76"/>
      <c r="B61" s="77"/>
      <c r="C61" s="78"/>
      <c r="D61" s="78"/>
      <c r="E61" s="78"/>
      <c r="F61" s="79"/>
      <c r="G61" s="79"/>
      <c r="H61" s="79"/>
      <c r="I61" s="78"/>
      <c r="J61" s="80"/>
    </row>
    <row r="62" spans="1:10" ht="15.75" customHeight="1" x14ac:dyDescent="0.2">
      <c r="A62" s="81"/>
      <c r="B62" s="82" t="s">
        <v>90</v>
      </c>
      <c r="C62" s="83"/>
      <c r="D62" s="72">
        <v>3412178.9</v>
      </c>
      <c r="E62" s="34"/>
      <c r="F62" s="66"/>
      <c r="G62" s="39">
        <v>3294711.7</v>
      </c>
      <c r="H62" s="66"/>
      <c r="I62" s="72">
        <f t="shared" si="8"/>
        <v>-117467.19999999972</v>
      </c>
      <c r="J62" s="57"/>
    </row>
    <row r="63" spans="1:10" ht="15.75" customHeight="1" x14ac:dyDescent="0.2">
      <c r="A63" s="81"/>
      <c r="B63" s="84" t="s">
        <v>91</v>
      </c>
      <c r="C63" s="83"/>
      <c r="D63" s="57">
        <f>D62/C10*100</f>
        <v>2.0361043975550728</v>
      </c>
      <c r="E63" s="34"/>
      <c r="F63" s="66"/>
      <c r="G63" s="39">
        <f>G62/F10*100</f>
        <v>1.9497948470335806</v>
      </c>
      <c r="H63" s="85"/>
      <c r="I63" s="72"/>
      <c r="J63" s="34"/>
    </row>
    <row r="64" spans="1:10" ht="15.75" customHeight="1" x14ac:dyDescent="0.2">
      <c r="A64" s="81"/>
      <c r="B64" s="84" t="s">
        <v>92</v>
      </c>
      <c r="C64" s="83"/>
      <c r="D64" s="78">
        <v>62863</v>
      </c>
      <c r="E64" s="57"/>
      <c r="F64" s="86"/>
      <c r="G64" s="39">
        <v>37248.800000000003</v>
      </c>
      <c r="H64" s="85"/>
      <c r="I64" s="72">
        <f t="shared" si="8"/>
        <v>-25614.199999999997</v>
      </c>
      <c r="J64" s="57"/>
    </row>
    <row r="65" spans="1:10" ht="15.75" customHeight="1" x14ac:dyDescent="0.2">
      <c r="A65" s="81"/>
      <c r="B65" s="84" t="s">
        <v>91</v>
      </c>
      <c r="C65" s="83"/>
      <c r="D65" s="87">
        <f>D64/C10*100</f>
        <v>3.751140678570649E-2</v>
      </c>
      <c r="E65" s="57"/>
      <c r="F65" s="86"/>
      <c r="G65" s="88">
        <f>G64/F10*100</f>
        <v>2.2043664184087621E-2</v>
      </c>
      <c r="H65" s="85"/>
      <c r="I65" s="72"/>
      <c r="J65" s="83"/>
    </row>
    <row r="66" spans="1:10" ht="9.75" customHeight="1" x14ac:dyDescent="0.2">
      <c r="A66" s="76"/>
      <c r="B66" s="89"/>
      <c r="C66" s="78"/>
      <c r="D66" s="78"/>
      <c r="E66" s="78"/>
      <c r="F66" s="78"/>
      <c r="G66" s="78"/>
      <c r="H66" s="78"/>
      <c r="I66" s="78"/>
      <c r="J66" s="89"/>
    </row>
    <row r="67" spans="1:10" x14ac:dyDescent="0.2">
      <c r="A67" s="90" t="s">
        <v>93</v>
      </c>
      <c r="B67" s="8"/>
      <c r="C67" s="91"/>
      <c r="D67" s="91"/>
      <c r="E67" s="91"/>
      <c r="F67" s="92"/>
      <c r="G67" s="91"/>
      <c r="H67" s="91"/>
      <c r="I67" s="91"/>
      <c r="J67" s="8"/>
    </row>
  </sheetData>
  <mergeCells count="15">
    <mergeCell ref="D6:D7"/>
    <mergeCell ref="E6:E7"/>
    <mergeCell ref="F6:F7"/>
    <mergeCell ref="G6:G7"/>
    <mergeCell ref="H6:H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2021-06-22T05:59:59Z</dcterms:created>
  <dcterms:modified xsi:type="dcterms:W3CDTF">2021-06-22T06:02:14Z</dcterms:modified>
</cp:coreProperties>
</file>