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495" yWindow="300" windowWidth="24105" windowHeight="11400"/>
  </bookViews>
  <sheets>
    <sheet name="доходы" sheetId="1" r:id="rId1"/>
  </sheets>
  <definedNames>
    <definedName name="_xlnm._FilterDatabase" localSheetId="0" hidden="1">доходы!$A$6:$G$26</definedName>
    <definedName name="Z_0199ACBD_3190_4B84_AFFB_81CAEBB7CB5B_.wvu.FilterData" localSheetId="0" hidden="1">доходы!$A$6:$G$26</definedName>
    <definedName name="Z_0199ACBD_3190_4B84_AFFB_81CAEBB7CB5B_.wvu.PrintTitles" localSheetId="0" hidden="1">доходы!$5:$5</definedName>
    <definedName name="Z_140009A1_8033_4DF3_B576_4A3F45C76564_.wvu.FilterData" localSheetId="0" hidden="1">доходы!$A$6:$G$26</definedName>
    <definedName name="Z_63398F5F_8607_48AB_8B89_F93D796EDE84_.wvu.FilterData" localSheetId="0" hidden="1">доходы!$A$6:$G$26</definedName>
    <definedName name="Z_63398F5F_8607_48AB_8B89_F93D796EDE84_.wvu.PrintTitles" localSheetId="0" hidden="1">доходы!$5:$5</definedName>
    <definedName name="Z_941FF28C_F191_4DAB_8C4B_9127DEFBD217_.wvu.FilterData" localSheetId="0" hidden="1">доходы!$A$6:$G$26</definedName>
    <definedName name="Z_941FF28C_F191_4DAB_8C4B_9127DEFBD217_.wvu.PrintTitles" localSheetId="0" hidden="1">доходы!$5:$5</definedName>
    <definedName name="Z_9C6C3F82_61E7_44FC_90B6_E0FE337C4528_.wvu.FilterData" localSheetId="0" hidden="1">доходы!$A$6:$G$26</definedName>
    <definedName name="Z_9C6C3F82_61E7_44FC_90B6_E0FE337C4528_.wvu.PrintTitles" localSheetId="0" hidden="1">доходы!$5:$5</definedName>
    <definedName name="Z_A25538CD_E4AC_4849_9572_146191B48082_.wvu.FilterData" localSheetId="0" hidden="1">доходы!$A$6:$G$26</definedName>
    <definedName name="Z_A25538CD_E4AC_4849_9572_146191B48082_.wvu.PrintTitles" localSheetId="0" hidden="1">доходы!$5:$5</definedName>
    <definedName name="Z_B2D2FD78_0908_4575_BBE6_686AD8AE7FD3_.wvu.FilterData" localSheetId="0" hidden="1">доходы!$A$6:$G$26</definedName>
    <definedName name="Z_E8A8D950_44BE_419C_918E_6546E52F5FCD_.wvu.FilterData" localSheetId="0" hidden="1">доходы!$A$6:$G$26</definedName>
    <definedName name="Z_E8A8D950_44BE_419C_918E_6546E52F5FCD_.wvu.PrintTitles" localSheetId="0" hidden="1">доходы!$5:$5</definedName>
    <definedName name="_xlnm.Print_Titles" localSheetId="0">доходы!$5:$5</definedName>
  </definedNames>
  <calcPr calcId="145621"/>
</workbook>
</file>

<file path=xl/calcChain.xml><?xml version="1.0" encoding="utf-8"?>
<calcChain xmlns="http://schemas.openxmlformats.org/spreadsheetml/2006/main">
  <c r="F43" i="1" l="1"/>
  <c r="E44" i="1" l="1"/>
  <c r="F44" i="1"/>
  <c r="D44" i="1"/>
  <c r="E43" i="1"/>
  <c r="D43" i="1"/>
  <c r="E42" i="1"/>
  <c r="F42" i="1"/>
  <c r="D42" i="1"/>
  <c r="E41" i="1"/>
  <c r="E40" i="1" s="1"/>
  <c r="F41" i="1"/>
  <c r="F40" i="1" s="1"/>
  <c r="E7" i="1" l="1"/>
  <c r="F7" i="1"/>
  <c r="F6" i="1" l="1"/>
  <c r="E6" i="1"/>
  <c r="D28" i="1"/>
  <c r="D22" i="1" l="1"/>
  <c r="D41" i="1" s="1"/>
  <c r="D40" i="1" s="1"/>
  <c r="D7" i="1" l="1"/>
  <c r="D6" i="1" l="1"/>
</calcChain>
</file>

<file path=xl/sharedStrings.xml><?xml version="1.0" encoding="utf-8"?>
<sst xmlns="http://schemas.openxmlformats.org/spreadsheetml/2006/main" count="109" uniqueCount="101">
  <si>
    <t>№ п.п.</t>
  </si>
  <si>
    <t>Код бюджетной классификации расходов</t>
  </si>
  <si>
    <t>Сумма
(тысяч рублей)</t>
  </si>
  <si>
    <t>Обоснование</t>
  </si>
  <si>
    <t>2021 год</t>
  </si>
  <si>
    <t>2022 год</t>
  </si>
  <si>
    <t>2023 год</t>
  </si>
  <si>
    <t>ИТОГО</t>
  </si>
  <si>
    <t>Изменения по доходам</t>
  </si>
  <si>
    <t>Безвозмездные поступления</t>
  </si>
  <si>
    <t>Приложение 1 к Пояснительной записке. Таблица поправок по изменению доходов</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</si>
  <si>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</si>
  <si>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987 2 02 45252 02 0000 150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</si>
  <si>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</si>
  <si>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за счет средств резервного фонда Правительства Российской Федерации</t>
  </si>
  <si>
    <t>986 2 02 49001 02 0000 150</t>
  </si>
  <si>
    <t>Субсидии бюджетам субъектов Российской Федерации на обеспечение комплексного развития сельских территорий</t>
  </si>
  <si>
    <t>075 2 02 25576 02 0000 150</t>
  </si>
  <si>
    <t>Субсидии бюджетам субъектов Российской Федерации на государственную поддержку стимулирования увеличения производства масличных культур</t>
  </si>
  <si>
    <t xml:space="preserve">075 2 02 25259 02 0000 150 </t>
  </si>
  <si>
    <t xml:space="preserve">Субсидии бюджетам субъектов РФ на ликвидацию несанкционированных свалок в границах городов и наиболее опасных объектов накопленного экологического вреда окружающей среде
</t>
  </si>
  <si>
    <t>253 202 25242 02 0000 150</t>
  </si>
  <si>
    <t>974 2 02 35432 02 0000 150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</si>
  <si>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</si>
  <si>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961 2 02 27139 02 0000 150</t>
  </si>
  <si>
    <t>Письмо Министерства спорта Российской Федерации от 19.08.2021 года № АК-07-07/7132 о заключении дополнительного соглашения  к соглашению  о предоставлении субсидии бюджету субъекта Российской Федерации  из федерального бюджета  от 28.12.2020 года № 777-09-2020-085/1 и о принятии решения об отзыве предусмотренных на 2021 год объемов бюджетных ассигнований на строительство  объекта спорта  "Крытый футбольный манеж по адресу: Ленинградская область, г.Выборг, Ленинградское шоссе.</t>
  </si>
  <si>
    <t xml:space="preserve">Субсидии бюджетам на осуществление ежемесячных выплат на детей в возрасте от трех до семи лет включительно                                                                                                                                                                                              </t>
  </si>
  <si>
    <t>987 2 02 25302 02 0000 150</t>
  </si>
  <si>
    <t>Субвенции бюджетам на оплату жилищно-коммунальных услуг отдельным категориям граждан</t>
  </si>
  <si>
    <t>987 2 02 35250 02 0000 150</t>
  </si>
  <si>
    <t xml:space="preserve">987 2 02 49001 02 0000 150 </t>
  </si>
  <si>
    <t xml:space="preserve">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t>
  </si>
  <si>
    <t xml:space="preserve">970 2 02 35290 02 0000 150 </t>
  </si>
  <si>
    <t xml:space="preserve">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
</t>
  </si>
  <si>
    <t>Прочие безвозмездные поступления в бюджеты субъектов Российской Федерации</t>
  </si>
  <si>
    <t>068 2 02 49001 02 0000 150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</si>
  <si>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</si>
  <si>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</si>
  <si>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986 2 02 35460 02 0000 150</t>
  </si>
  <si>
    <t>Субсидии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</si>
  <si>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986 2 02 25423 02 0000 150</t>
  </si>
  <si>
    <t xml:space="preserve">  133 2 02 45141 02 0000 150 </t>
  </si>
  <si>
    <t xml:space="preserve">  133  2 02 45142 02 0000 150</t>
  </si>
  <si>
    <t>988 2 07 02030 02 0000 150</t>
  </si>
  <si>
    <t>985 2 02 15549 02 0000 150</t>
  </si>
  <si>
    <t>В соответствии с распоряжением Правительства Российской Федерации от 08.06.2021 № 1509-р на поощрение региональных (муниципальных) управленческих команд за достижение показателей деятельности органов исполнительной власти субъектов  Российской Федерации</t>
  </si>
  <si>
    <t>В соответствии с распоряжением Правительства Российской Федерации от 08.06.2021 № 1509-р дотации (гранты) за достижение показателей деятельности органов исполнительной власти субъекта Российской Федерации</t>
  </si>
  <si>
    <t>075 2 02 25508 02 0000 150</t>
  </si>
  <si>
    <t>Субвенции бюджетам субъектов Российской Федерации на осуществление ежемесячной выплаты в связи с рождением (усыновлением) первого ребенка</t>
  </si>
  <si>
    <t>987 2 02 35573 02 0000 150</t>
  </si>
  <si>
    <t>В соответствии с распоряжением Правительства Российской Федерации от 10.08.2021 №2205-р "О распределении в 2021 году не распределенной между субъектами Российской Федерации субвенции, предоставляемой из федерального бюджета бюджетам субъектов Российской Федерации и бюджету г. Байконура на финансовое обеспечение оказания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</si>
  <si>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В соответствии с распоряжением Правительства Российской Федерацииот 24.07.2021 № 2061-р "О выделении из резервного фонда Правительства РФ в 2021 году бюджетных ассигнований на предоставление иных межбюджетных трансфертов бюджетам субъектов РФ и бюджету г. Байконура на обеспечение выплат ежемесячного денежного вознаграждения за классное руководство (кураторство) педагогическим работникам государственных образовательных организаций субъектов РФ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в рамках реализации государственной программы Российской Федерации "Развитие образования"</t>
  </si>
  <si>
    <t xml:space="preserve">В соответствии с распоряжением Правительства Российской Федерации от 25.08.2021 № 2352-р "О внесении изменений в распределение объемов субсидий бюджетам субъектов Российской Федерации на стимулирование увеличения производства масличных культур на 2021 год и на плановый период 2022 и 2023 годов"
</t>
  </si>
  <si>
    <t xml:space="preserve">В соответствии с Соглашением о взаимодействии при использовании автомобильных дорог общего пользования регионального значения ЛО и принятии мер по обеспечению безопасности дорожного движения на автомобильных дорогах общего пользования регионального значения ЛО от 5 августа 2021 года и Договором на финансовое обеспечение дорожной деятельности Правительства ЛО с ООО «Китайская Национальная Химическая Инженерная и Строительная Корпорация Севен» от 9 августа 2021 года на сумму в 2021г. - 550,0 млн. руб., в 2022г. - 450,0 млн. руб. и Соглашением о взаимодействии при использовании автомобильных дорог общего пользования регионального значения ЛО и принятии мер по обеспечению безопасности дорожного движения на автомобильных дорогах общего пользования регионального значения ЛО от 13 августа 2021 года и Договором пожертвования с ООО «РусХимАльянс» от 13 августа 2021 года на сумму в 2021г. - 1,0 млрд. руб. Бюджетные ассигнования направлены на финансирование объектов ремонта автомобильных дорог общего пользования регионального и межмуниципального значения в Кингисеппском р-не ЛО 
</t>
  </si>
  <si>
    <t>В соответствии с Дополнительным соглашением с Минстроем РФ от 11.06.2021 №069-092021-053/3; Сокращаются средства областного бюджета исходя из уровня софинансирования, установленного соглашением равного 31,32% общая сумма экономии составляет-11009355,04 руб. (средства ФБ-3448130,0 руб., средства ОБ-75611225,04 руб.)</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</si>
  <si>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</si>
  <si>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987 2 02 35380 02 0000 150</t>
  </si>
  <si>
    <t>ИТОГО, в том числе:</t>
  </si>
  <si>
    <t xml:space="preserve">федеральный бюджет </t>
  </si>
  <si>
    <t>бюджет Пенсионного фонда</t>
  </si>
  <si>
    <t xml:space="preserve">Предоставление негосударственными организациями грантов для получателей средств бюджетов субъектов Российской Федерации
</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</si>
  <si>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регионального или межмуниципального значения</t>
  </si>
  <si>
    <t>938 2 04 0201 0 02 0 000 150</t>
  </si>
  <si>
    <t>прочие безвозмездные (гранты)</t>
  </si>
  <si>
    <t>прочие (пожертвования)</t>
  </si>
  <si>
    <t xml:space="preserve">В связи с фактическим поступлением средств из бюджета Пенсионного фонда Российской Федерации                                                               </t>
  </si>
  <si>
    <t>Увеличение расходов на оплату труда с начислениями фактически принятых помощников</t>
  </si>
  <si>
    <t xml:space="preserve">Дополнительное соглашение с Минприроды РФ от 06.07.2021 №051-09-2021-004/1 (экономия по результатам конкурсных процедур) </t>
  </si>
  <si>
    <t xml:space="preserve">Межбюджетные трансферты, передаваемые бюджетам субъектов Российской Федерации, за счет средств резервного фонда Правительства Российской Федерации
</t>
  </si>
  <si>
    <t xml:space="preserve">029 2 02 49001 02 0000 150
</t>
  </si>
  <si>
    <t>029 2 07 02 01 0 02 0000 150</t>
  </si>
  <si>
    <t xml:space="preserve">В соответствии с распоряжением Правительства Российской Федерации от 16.09.2021 № 2579-р "О внесении изменений в распределение субвенций на осуществление полномочий по обеспечению жильем отдельных категорий граждан, установленных ФЗ "О ветеранах", в соответствии с Указом Президента РФ от 07.05.2008 N 714 "Об обеспечении жильем ветеранов Великой Отечественной войны 1941 - 1945 годов", бюджетам субъектов Российской Федерации на 2021 год и на плановый период 2022 и 2023 годов"
</t>
  </si>
  <si>
    <t xml:space="preserve">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t>
  </si>
  <si>
    <t xml:space="preserve">984 2 02 35134 02 0000 150
</t>
  </si>
  <si>
    <t xml:space="preserve">Субсидии бюджетам субъектов Российской Федерации на поддержку отрасли культуры
</t>
  </si>
  <si>
    <t>962 2 02 25519 02 0000 150</t>
  </si>
  <si>
    <t>В соответствии с распоряжением Правительства Российской Федерации от 06.09.2021 № 2463-р "О выделении Минкультуры России из резервного фонда Правительства Российской Федерации в 2021 году бюджетных ассигнований"</t>
  </si>
  <si>
    <t>Субсидии бюджетам субъектов Российской Федерации на обустройство контейнерных площадок для раздельного накопления твердых коммунальных отходов</t>
  </si>
  <si>
    <t xml:space="preserve">253 2 02 25269 02 0000 150  </t>
  </si>
  <si>
    <t xml:space="preserve">В соответствии с распоряжением Правительства Российской Федерации от 01.10.2021 № 2759-р "О распределении субсидий, предоставляемых в 2021 году из федерального бюджета бюджетам субъектов Российской Федерации в целях софинансирования расходных обязательств субъектов Российской Федерации, возникающих при реализации региональных проектов, обеспечивающих достижение целей, показателей и результатов 
федерального проекта "Комплексная система обращения с твердыми коммунальными отходами", входящего в состав национального проекта "Экология" </t>
  </si>
  <si>
    <t xml:space="preserve">Субсидии бюджетам субъектов Российской Федерации на реализацию программ формирования современной городской среды
</t>
  </si>
  <si>
    <t xml:space="preserve">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
</t>
  </si>
  <si>
    <t>984 2 02 25555 02 0000 150</t>
  </si>
  <si>
    <t>Договор о предоставлении гранта Президента Российской Федерации на развитие гражданского общества от 14.05.2021 № Р21-47-1 в целях софинансирования расходов на оказание на конкурсной основе поддержки социально ориентированным некоммерческим организациям</t>
  </si>
  <si>
    <t>Договор о предоставлении финансовой поддержки Фонда "История Отечества" от 01.04.2021 № 4/2021/ФП-ОП  в целях историко-просветительского онлайн-проекта "Будни, опаленные войной. 1941-1945 гг." (Архивные документы Ленинградской области).</t>
  </si>
  <si>
    <t xml:space="preserve">В соответствии с распоряжением Правительства Российской Федерации от 16.06.2021 № 1622-р, уведомлением Минфина РФ от 24.06.2021 № 410-2021-3-019, дополнительным соглашением к соглашению о предоставлении иного межбюджетного трансферта, имеющего целевое назначение, из федерального бюджета бюджету субъекта Российской Федерации от 25.12.2020 № 108-17-2021-007 от 23.07.2021 № 108-17-2021-007/2, заключенным между Федеральным дорожным агентством и Правительством ЛО.  В соответствии с распоряжением Правительства Российской Федерации от 28.07.2021 № 2077-р, уведомлением Минфина РФ от 17 августа 2021 г. № 410-2021-3-019/002. Бюджетные ассигнования направлены на финансирование объекта: «Строительство мостового перехода через реку Волхов на подъезде к г. Кириши в Киришском районе Ленинградской области»
</t>
  </si>
  <si>
    <t xml:space="preserve">В соответствии с распоряжением Правительства Российской Федерации от 30.06.2021 № 1769-р, уведомлением Минфина РФ от 09.07.2021 № 410-2021-3-019/001, дополнительным соглашением к соглашению о предоставлении иного межбюджетного трансферта, имеющего целевое назначение, из федерального бюджета бюджету субъекта
Российской Федерации от 25.12.2020 № 108-17-2021-007 от 23.07.2021 № 108-17-2021-007/2, заключенным между Федеральным дорожным агентством и Правительством ЛО на увеличение протяженности автомобильных дорог регионального или межмуниципального и местного значения, соответствующих нормативным требованиям к транспортно-эксплуатационным показателям, в том числе улично-дорожной сети городских агломераций, не менее чем на 35,3 км. Бюджетные ассигнования направлены на финансирование мероприятий по ремонту автомобильных дорог общего пользования регионального и межмуниципального значения
</t>
  </si>
  <si>
    <t xml:space="preserve">Дополнительное соглашение с Минсельхозом России от 11.06.2021  № 082-09-2020-304/5 к Соглашению о предоставлении субсидии из федерального бюджета бюджету субъекта Российской Федерации от 23.12.2019 № 082-09-2020-304 </t>
  </si>
  <si>
    <t xml:space="preserve">В соответствии с распоряжением Правительства Российской Федерации от 31.08.2021 № 2414-р "О выделении Минсельхозу России в 2021 году из резервного фонда Правительства Российской Федерации бюджетные ассигнования для предоставления из федерального бюджета субсидий бюджетам субъектов Российской Федерации на софинансирование расходных обязательств субъектов Российской Федерации на поддержку сельскохозяйственного производства по отдельным подотраслям растениеводства и животноводства"
</t>
  </si>
  <si>
    <t xml:space="preserve">Субсидии бюджетам  cубъектов Российской Федерации на поддержку сельскохозяйственного производства по отдельным подотраслям растениеводства и животноводства
</t>
  </si>
  <si>
    <t>В соответствии с распоряжением Правительства Российской Федерации от 15.09.2021 №2573-р «О внесении изменений в распределение субвенций на социальные выплаты безработным гражданам в соответствии с Законом Российской Федерации от 19 апреля 1991 года №1032-1 «О занятости населения в Российской Федерации» бюджетам субъектов Российской Федерации и бюджету города Байконура на 2021 год и на плановый период 2022 и 2023 годов».</t>
  </si>
  <si>
    <t xml:space="preserve">В соответствии с распоряжением Правительства Российской Федерации от 08.07.2021 № 1851-р «Об утверждении изменений, которые вносятся в распределение объемов субвенций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в рамках переданных полномочий Российской Федерации субъектам Российской Федерации в области лесных отношений на 2021 год и на плановый период 2022 и 2023 годов» </t>
  </si>
  <si>
    <t xml:space="preserve">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t>
  </si>
  <si>
    <t>В соответствии с распоряжением Правительства Российской Федерации от 01.07.2021 №1792-р "О выделении из резервного фонда Правительства Российской Федерации в 2021 году бюджетных ассигнований на предоставление иных межбюджетных трансфертов, имеющих целевое назначение, из федерального бюджета бюджетам субъектов Российской Федерации в целях софинансирования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В соответствии с распоряжением Правительства Российской Федерации от 09.07.2021 №1869-р "О выделении в 2021 году бюджетных ассигнований на предоставление из федерального бюджета иных межбюджетных трансфертов бюджетам субъектов Российской Федерации и г. Байконура в целях финансового обеспечения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В соответствии с распоряжением Правительства Российской Федерации от 30.06.2021 № 1768-р "О выделении Минздраву России бюджетных ассигнований";
В соответствии с распоряжением Правительства Российской Федерации от 20.07.2021 № 1997-р "О выделении из резервного фонда Правительства Российской Федерации в 2021 году бюджетных ассигнований Минздраву России на предоставление из федерального бюджета иных межбюджетных трансфертов бюджетам субъектов РФ и бюджету г. Байконура в целях финансового обеспечения расходных обязательств субъектов РФ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в том числе лицам с заболеванием и (или) подозрением на заболевание новой коронавирусной инфекцией (COVID-19)</t>
  </si>
  <si>
    <t>В соответствии с распоряжением Правительства Российской Федерации от 19.06.2021 № 1665-р "Об утверждении распределения субсидий, предоставляемых в 2021 году из федерального бюджета бюджетам субъектов Российской Федерации в целях софинансирования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</si>
  <si>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В соответствии с распоряжением Правительства Российской Федерации от 23.08.2021 № 2327-р «О выделении из резервного фонда Правительства Российской Федерации в 2021 году бюджетных ассигнований Минздраву России на предоставление иных межбюджетных трансфертов, имеющих целевое назначение, из федерального бюджета бюджетам субъектов Российской Федерации на финансовое обеспечение выплат стимулирующего характера медицинским работникам и расходов, связанных с оплатой отпусков и выплатой компенсации за неиспользованные отпуска медицинским работникам»</t>
  </si>
  <si>
    <t>В соответствии с распоряжением Правительства Российской Федерации от 10.08.2021 № 2207-р «О внесении изменений в распределение субвенций на оплату жилищно-коммунальных услуг отдельным категориям граждан бюджетам субъектов Российской Федерации и бюджету города Байконура на 2021 год и на плановый период 2022 и 2023 годов, утвержденное приложением 33 (таблица 138) к Федеральному закону «О федеральном бюджете на 2021 год и на плановый период 2022 и 2023 годов», в части 2021 года», уведомление №410-2021-2-005/001 от 17.08.2021</t>
  </si>
  <si>
    <t>В соответствии с распоряжением Правительства Российской Федерации от 19.06.2021 года № 1666-р «Об утверждении распределения субсидий, предоставляемых в 2021 году из федерального бюджета бюджетам субъектов Российской Федерации в целях софинансирования расходных обязательств субъектов Российской Федерации, связанных с осуществлением ежемесячной денежной выплаты на ребенка в возрасте от 3 до 7 лет включительно, в рамках государственной программы Российской Федерации «Социальная поддержка граждан», уведомление №410-2021-1-014/001 от 22.06.2021;
Распоряжения Правительства Российской Федерации от 23.08.2021 №2297-р «О внесении изменений в распоряжение Правительства Российской Федерации от 19 июня 2021 №1666-р», уведомление №410-2021-1-014/002 от 30.08.2021</t>
  </si>
  <si>
    <t>В соответствии с распоряжением Правительства Российской Федерации от 01.07.2021 № 1791-р «О выделении из резервного фонда Правительства Российской Федерации в 2021 году бюджетных ассигнований на предоставление иных межбюджетных трансфертов, имеющих целевое назначение, из федерального бюджета бюджетам субъектов Российской Федерации в целях софинансирования расходных обязательств субъектов Российской Федерации по финансовому обеспечению осуществления оплаты отпусков и выплаты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t>
  </si>
  <si>
    <t xml:space="preserve">В соответствии с распоряжением Правительства Российской Федерации от 16.09.2021 № 2585-р «О внесении изменений в распределение субвенций на выполнение полномочий Российской Федерации по осуществлению ежемесячной выплаты в связи с рождением (усыновлением) первого ребенка бюджетам субъектов Российской Федерации и бюджету города Байконура на 2021 год и на плановый период 2022 и 2023 годов», в части 2021 года».                                     </t>
  </si>
  <si>
    <t>В соответствии с распоряжением Правительства Российской Федерации от 16.09.2021 № 2586-р «О внесении изменений в распределение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бюджетам субъектов Российской Федерации и бюджету города Байконура на 2021 год и на плановый период 2022 и 2023 годов».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</si>
</sst>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_-* #,##0.00&quot;р.&quot;_-;\-* #,##0.00&quot;р.&quot;_-;_-* &quot;-&quot;??&quot;р.&quot;_-;_-@_-"/>
    <numFmt numFmtId="166" formatCode="_-* #,##0.00_р_._-;\-* #,##0.00_р_._-;_-* &quot;-&quot;??_р_._-;_-@_-"/>
  </numFmts>
  <fonts count="10" x14ac:knownFonts="1">
    <font>
      <sz val="10"/>
      <name val="Arial"/>
      <charset val="204"/>
    </font>
    <font>
      <sz val="11"/>
      <color theme="1"/>
      <name val="Calibri"/>
      <family val="2"/>
      <charset val="204"/>
      <scheme val="minor"/>
    </font>
    <font>
      <sz val="10"/>
      <name val="Arial Cyr"/>
      <charset val="204"/>
    </font>
    <font>
      <b/>
      <sz val="12"/>
      <name val="Times New Roman"/>
      <family val="1"/>
      <charset val="204"/>
    </font>
    <font>
      <sz val="12"/>
      <name val="Times New Roman"/>
      <family val="1"/>
      <charset val="204"/>
    </font>
    <font>
      <sz val="10"/>
      <name val="Arial"/>
      <family val="2"/>
      <charset val="204"/>
    </font>
    <font>
      <sz val="14"/>
      <color theme="1"/>
      <name val="Calibri"/>
      <family val="2"/>
      <charset val="204"/>
      <scheme val="minor"/>
    </font>
    <font>
      <b/>
      <sz val="14"/>
      <name val="Times New Roman"/>
      <family val="1"/>
      <charset val="204"/>
    </font>
    <font>
      <sz val="12"/>
      <color indexed="0"/>
      <name val="Times New Roman"/>
      <family val="1"/>
      <charset val="204"/>
    </font>
    <font>
      <sz val="1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5">
    <xf numFmtId="0" fontId="0" fillId="0" borderId="0"/>
    <xf numFmtId="0" fontId="2"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1" fillId="0" borderId="0"/>
    <xf numFmtId="0" fontId="5" fillId="0" borderId="0"/>
    <xf numFmtId="166" fontId="5" fillId="0" borderId="0" applyFont="0" applyFill="0" applyBorder="0" applyAlignment="0" applyProtection="0"/>
    <xf numFmtId="166" fontId="5" fillId="0" borderId="0" applyFont="0" applyFill="0" applyBorder="0" applyAlignment="0" applyProtection="0"/>
  </cellStyleXfs>
  <cellXfs count="52">
    <xf numFmtId="0" fontId="0" fillId="0" borderId="0" xfId="0"/>
    <xf numFmtId="0" fontId="3" fillId="0" borderId="0" xfId="1" applyFont="1"/>
    <xf numFmtId="0" fontId="3" fillId="0" borderId="0" xfId="1" applyFont="1" applyAlignment="1">
      <alignment horizontal="center" vertical="top"/>
    </xf>
    <xf numFmtId="0" fontId="3" fillId="0" borderId="0" xfId="1" applyFont="1" applyAlignment="1">
      <alignment horizontal="left" vertical="top"/>
    </xf>
    <xf numFmtId="164" fontId="3" fillId="0" borderId="0" xfId="1" applyNumberFormat="1" applyFont="1" applyAlignment="1">
      <alignment horizontal="center"/>
    </xf>
    <xf numFmtId="0" fontId="3" fillId="0" borderId="1" xfId="0" applyFont="1" applyBorder="1" applyAlignment="1">
      <alignment horizontal="center" vertical="top" wrapText="1"/>
    </xf>
    <xf numFmtId="0" fontId="4" fillId="2" borderId="1" xfId="1" applyFont="1" applyFill="1" applyBorder="1" applyAlignment="1">
      <alignment horizontal="center" vertical="top"/>
    </xf>
    <xf numFmtId="0" fontId="4" fillId="2" borderId="1" xfId="1" applyFont="1" applyFill="1" applyBorder="1" applyAlignment="1">
      <alignment horizontal="center" vertical="top" wrapText="1"/>
    </xf>
    <xf numFmtId="0" fontId="4" fillId="2" borderId="1" xfId="1" applyFont="1" applyFill="1" applyBorder="1" applyAlignment="1">
      <alignment horizontal="center"/>
    </xf>
    <xf numFmtId="0" fontId="4" fillId="0" borderId="0" xfId="1" applyFont="1"/>
    <xf numFmtId="4" fontId="3" fillId="3" borderId="1" xfId="1" applyNumberFormat="1" applyFont="1" applyFill="1" applyBorder="1" applyAlignment="1">
      <alignment horizontal="center" vertical="top"/>
    </xf>
    <xf numFmtId="4" fontId="3" fillId="3" borderId="1" xfId="1" applyNumberFormat="1" applyFont="1" applyFill="1" applyBorder="1" applyAlignment="1">
      <alignment horizontal="left" vertical="top" wrapText="1"/>
    </xf>
    <xf numFmtId="164" fontId="3" fillId="3" borderId="1" xfId="1" applyNumberFormat="1" applyFont="1" applyFill="1" applyBorder="1" applyAlignment="1">
      <alignment horizontal="center" vertical="top" wrapText="1"/>
    </xf>
    <xf numFmtId="4" fontId="3" fillId="0" borderId="0" xfId="1" applyNumberFormat="1" applyFont="1"/>
    <xf numFmtId="0" fontId="3" fillId="0" borderId="1" xfId="1" applyNumberFormat="1" applyFont="1" applyFill="1" applyBorder="1" applyAlignment="1">
      <alignment horizontal="center" vertical="top"/>
    </xf>
    <xf numFmtId="164" fontId="3" fillId="0" borderId="1" xfId="1" applyNumberFormat="1" applyFont="1" applyFill="1" applyBorder="1" applyAlignment="1">
      <alignment horizontal="center" vertical="top" wrapText="1"/>
    </xf>
    <xf numFmtId="4" fontId="3" fillId="0" borderId="0" xfId="1" applyNumberFormat="1" applyFont="1" applyFill="1"/>
    <xf numFmtId="0" fontId="4" fillId="0" borderId="1" xfId="1" applyNumberFormat="1" applyFont="1" applyBorder="1" applyAlignment="1">
      <alignment horizontal="center" vertical="center"/>
    </xf>
    <xf numFmtId="164" fontId="4" fillId="0" borderId="1" xfId="1" applyNumberFormat="1" applyFont="1" applyFill="1" applyBorder="1" applyAlignment="1">
      <alignment horizontal="center" vertical="top" wrapText="1"/>
    </xf>
    <xf numFmtId="0" fontId="4" fillId="0" borderId="0" xfId="1" applyFont="1" applyBorder="1"/>
    <xf numFmtId="164" fontId="4" fillId="2" borderId="1" xfId="1" applyNumberFormat="1" applyFont="1" applyFill="1" applyBorder="1" applyAlignment="1">
      <alignment horizontal="center" vertical="top" wrapText="1"/>
    </xf>
    <xf numFmtId="0" fontId="4" fillId="0" borderId="0" xfId="1" applyFont="1" applyAlignment="1">
      <alignment horizontal="left" vertical="top"/>
    </xf>
    <xf numFmtId="164" fontId="4" fillId="0" borderId="0" xfId="1" applyNumberFormat="1" applyFont="1"/>
    <xf numFmtId="0" fontId="4" fillId="0" borderId="0" xfId="0" applyFont="1" applyAlignment="1">
      <alignment horizontal="left" vertical="top"/>
    </xf>
    <xf numFmtId="164" fontId="4" fillId="0" borderId="0" xfId="1" applyNumberFormat="1" applyFont="1" applyAlignment="1">
      <alignment horizontal="center"/>
    </xf>
    <xf numFmtId="4" fontId="3" fillId="0" borderId="1" xfId="1" applyNumberFormat="1" applyFont="1" applyFill="1" applyBorder="1" applyAlignment="1">
      <alignment horizontal="left" vertical="top" wrapText="1"/>
    </xf>
    <xf numFmtId="0" fontId="4" fillId="0" borderId="1" xfId="1" applyNumberFormat="1" applyFont="1" applyFill="1" applyBorder="1" applyAlignment="1">
      <alignment horizontal="center" vertical="center"/>
    </xf>
    <xf numFmtId="0" fontId="4" fillId="0" borderId="1" xfId="0" applyFont="1" applyBorder="1" applyAlignment="1">
      <alignment horizontal="center" vertical="top"/>
    </xf>
    <xf numFmtId="0" fontId="3" fillId="0" borderId="1" xfId="1" applyFont="1" applyBorder="1" applyAlignment="1">
      <alignment horizontal="center" vertical="top"/>
    </xf>
    <xf numFmtId="49" fontId="4" fillId="0" borderId="1" xfId="1" applyNumberFormat="1" applyFont="1" applyFill="1" applyBorder="1" applyAlignment="1">
      <alignment horizontal="center" vertical="top" wrapText="1"/>
    </xf>
    <xf numFmtId="0" fontId="4" fillId="0" borderId="1" xfId="1" applyNumberFormat="1" applyFont="1" applyFill="1" applyBorder="1" applyAlignment="1">
      <alignment horizontal="center" vertical="top"/>
    </xf>
    <xf numFmtId="0" fontId="4" fillId="0" borderId="1" xfId="1" applyNumberFormat="1" applyFont="1" applyBorder="1" applyAlignment="1">
      <alignment horizontal="center" vertical="top"/>
    </xf>
    <xf numFmtId="4" fontId="4" fillId="0" borderId="0" xfId="1" applyNumberFormat="1" applyFont="1" applyFill="1"/>
    <xf numFmtId="0" fontId="4" fillId="0" borderId="1" xfId="1" applyFont="1" applyFill="1" applyBorder="1" applyAlignment="1">
      <alignment horizontal="center" vertical="top"/>
    </xf>
    <xf numFmtId="0" fontId="4" fillId="0" borderId="1" xfId="1" applyFont="1" applyBorder="1" applyAlignment="1">
      <alignment horizontal="center" vertical="top"/>
    </xf>
    <xf numFmtId="49" fontId="4" fillId="0" borderId="1" xfId="1" applyNumberFormat="1" applyFont="1" applyBorder="1" applyAlignment="1">
      <alignment horizontal="center" vertical="top"/>
    </xf>
    <xf numFmtId="164" fontId="4" fillId="0" borderId="1" xfId="1" applyNumberFormat="1" applyFont="1" applyBorder="1" applyAlignment="1">
      <alignment horizontal="center" vertical="top"/>
    </xf>
    <xf numFmtId="164" fontId="4" fillId="0" borderId="1" xfId="1" applyNumberFormat="1" applyFont="1" applyFill="1" applyBorder="1" applyAlignment="1">
      <alignment horizontal="center" vertical="top"/>
    </xf>
    <xf numFmtId="164" fontId="4" fillId="0" borderId="1" xfId="1" applyNumberFormat="1" applyFont="1" applyFill="1" applyBorder="1" applyAlignment="1">
      <alignment horizontal="left" vertical="top" wrapText="1"/>
    </xf>
    <xf numFmtId="0" fontId="4" fillId="0" borderId="1" xfId="12" applyFont="1" applyFill="1" applyBorder="1" applyAlignment="1">
      <alignment horizontal="center" vertical="top"/>
    </xf>
    <xf numFmtId="49" fontId="8" fillId="0" borderId="1" xfId="0" applyNumberFormat="1" applyFont="1" applyFill="1" applyBorder="1" applyAlignment="1">
      <alignment horizontal="left" vertical="top" wrapText="1"/>
    </xf>
    <xf numFmtId="164" fontId="4" fillId="0" borderId="1" xfId="1" applyNumberFormat="1" applyFont="1" applyFill="1" applyBorder="1" applyAlignment="1">
      <alignment vertical="top" wrapText="1"/>
    </xf>
    <xf numFmtId="164" fontId="3" fillId="0" borderId="0" xfId="1" applyNumberFormat="1" applyFont="1"/>
    <xf numFmtId="0" fontId="4" fillId="0" borderId="1" xfId="12" applyFont="1" applyFill="1" applyBorder="1" applyAlignment="1">
      <alignment horizontal="center" vertical="top" wrapText="1"/>
    </xf>
    <xf numFmtId="0" fontId="4" fillId="0" borderId="1" xfId="0" applyFont="1" applyFill="1" applyBorder="1" applyAlignment="1">
      <alignment horizontal="center" vertical="top"/>
    </xf>
    <xf numFmtId="164" fontId="9" fillId="0" borderId="1" xfId="1" applyNumberFormat="1" applyFont="1" applyFill="1" applyBorder="1" applyAlignment="1">
      <alignment horizontal="left" vertical="top" wrapText="1"/>
    </xf>
    <xf numFmtId="0" fontId="7" fillId="0" borderId="0" xfId="1" applyFont="1" applyFill="1" applyAlignment="1">
      <alignment horizontal="center" vertical="center"/>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1" xfId="0" applyFont="1" applyBorder="1" applyAlignment="1">
      <alignment horizontal="center" vertical="top" wrapText="1"/>
    </xf>
    <xf numFmtId="164" fontId="3" fillId="0" borderId="1" xfId="1" applyNumberFormat="1" applyFont="1" applyBorder="1" applyAlignment="1">
      <alignment horizontal="center" wrapText="1"/>
    </xf>
    <xf numFmtId="164" fontId="3" fillId="0" borderId="1" xfId="1" applyNumberFormat="1" applyFont="1" applyBorder="1" applyAlignment="1">
      <alignment horizontal="center"/>
    </xf>
  </cellXfs>
  <cellStyles count="15">
    <cellStyle name="Денежный 2" xfId="3"/>
    <cellStyle name="Обычный" xfId="0" builtinId="0"/>
    <cellStyle name="Обычный 2" xfId="4"/>
    <cellStyle name="Обычный 2 2" xfId="2"/>
    <cellStyle name="Обычный 2 2 2" xfId="5"/>
    <cellStyle name="Обычный 3" xfId="6"/>
    <cellStyle name="Обычный 3 2" xfId="7"/>
    <cellStyle name="Обычный 3 3" xfId="8"/>
    <cellStyle name="Обычный 4" xfId="9"/>
    <cellStyle name="Обычный 5" xfId="10"/>
    <cellStyle name="Обычный 6" xfId="11"/>
    <cellStyle name="Обычный 7" xfId="12"/>
    <cellStyle name="Обычный_АПК" xfId="1"/>
    <cellStyle name="Финансовый 2" xfId="13"/>
    <cellStyle name="Финансовый 3"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8"/>
  <sheetViews>
    <sheetView tabSelected="1" topLeftCell="A37" zoomScaleNormal="100" zoomScaleSheetLayoutView="90" workbookViewId="0">
      <selection activeCell="D45" sqref="D45:F45"/>
    </sheetView>
  </sheetViews>
  <sheetFormatPr defaultRowHeight="15.75" x14ac:dyDescent="0.25"/>
  <cols>
    <col min="1" max="1" width="5.140625" style="2" customWidth="1"/>
    <col min="2" max="2" width="57.5703125" style="21" customWidth="1"/>
    <col min="3" max="3" width="34.85546875" style="22" customWidth="1"/>
    <col min="4" max="4" width="16.42578125" style="22" customWidth="1"/>
    <col min="5" max="6" width="16.42578125" style="23" customWidth="1"/>
    <col min="7" max="7" width="74.28515625" style="9" customWidth="1"/>
    <col min="8" max="16384" width="9.140625" style="9"/>
  </cols>
  <sheetData>
    <row r="1" spans="1:7" s="1" customFormat="1" ht="18.75" x14ac:dyDescent="0.25">
      <c r="A1" s="46" t="s">
        <v>10</v>
      </c>
      <c r="B1" s="46"/>
      <c r="C1" s="46"/>
      <c r="D1" s="46"/>
      <c r="E1" s="46"/>
      <c r="F1" s="46"/>
      <c r="G1" s="46"/>
    </row>
    <row r="2" spans="1:7" s="1" customFormat="1" x14ac:dyDescent="0.25">
      <c r="A2" s="2"/>
      <c r="B2" s="3"/>
      <c r="C2" s="4"/>
      <c r="D2" s="4"/>
      <c r="E2" s="3"/>
      <c r="F2" s="3"/>
      <c r="G2" s="4"/>
    </row>
    <row r="3" spans="1:7" s="1" customFormat="1" ht="32.25" customHeight="1" x14ac:dyDescent="0.25">
      <c r="A3" s="47" t="s">
        <v>0</v>
      </c>
      <c r="B3" s="49" t="s">
        <v>8</v>
      </c>
      <c r="C3" s="49" t="s">
        <v>1</v>
      </c>
      <c r="D3" s="50" t="s">
        <v>2</v>
      </c>
      <c r="E3" s="51"/>
      <c r="F3" s="51"/>
      <c r="G3" s="49" t="s">
        <v>3</v>
      </c>
    </row>
    <row r="4" spans="1:7" s="1" customFormat="1" ht="15.75" customHeight="1" x14ac:dyDescent="0.25">
      <c r="A4" s="48"/>
      <c r="B4" s="49"/>
      <c r="C4" s="49"/>
      <c r="D4" s="5" t="s">
        <v>4</v>
      </c>
      <c r="E4" s="5" t="s">
        <v>5</v>
      </c>
      <c r="F4" s="5" t="s">
        <v>6</v>
      </c>
      <c r="G4" s="49"/>
    </row>
    <row r="5" spans="1:7" x14ac:dyDescent="0.25">
      <c r="A5" s="6">
        <v>1</v>
      </c>
      <c r="B5" s="7">
        <v>2</v>
      </c>
      <c r="C5" s="8">
        <v>3</v>
      </c>
      <c r="D5" s="7">
        <v>4</v>
      </c>
      <c r="E5" s="8">
        <v>5</v>
      </c>
      <c r="F5" s="7">
        <v>6</v>
      </c>
      <c r="G5" s="8">
        <v>7</v>
      </c>
    </row>
    <row r="6" spans="1:7" s="13" customFormat="1" x14ac:dyDescent="0.25">
      <c r="A6" s="10"/>
      <c r="B6" s="11" t="s">
        <v>7</v>
      </c>
      <c r="C6" s="12"/>
      <c r="D6" s="12">
        <f>D7</f>
        <v>3651464.7000000007</v>
      </c>
      <c r="E6" s="12">
        <f>E7</f>
        <v>450000</v>
      </c>
      <c r="F6" s="12">
        <f>F7</f>
        <v>0</v>
      </c>
      <c r="G6" s="12"/>
    </row>
    <row r="7" spans="1:7" s="16" customFormat="1" x14ac:dyDescent="0.25">
      <c r="A7" s="14">
        <v>1</v>
      </c>
      <c r="B7" s="25" t="s">
        <v>9</v>
      </c>
      <c r="C7" s="15"/>
      <c r="D7" s="15">
        <f>SUM(D8:D38)</f>
        <v>3651464.7000000007</v>
      </c>
      <c r="E7" s="15">
        <f>SUM(E8:E38)</f>
        <v>450000</v>
      </c>
      <c r="F7" s="15">
        <f>SUM(F8:F38)</f>
        <v>0</v>
      </c>
      <c r="G7" s="15"/>
    </row>
    <row r="8" spans="1:7" s="16" customFormat="1" ht="206.25" customHeight="1" x14ac:dyDescent="0.25">
      <c r="A8" s="14"/>
      <c r="B8" s="38" t="s">
        <v>68</v>
      </c>
      <c r="C8" s="43" t="s">
        <v>69</v>
      </c>
      <c r="D8" s="18">
        <v>800000</v>
      </c>
      <c r="E8" s="18">
        <v>0</v>
      </c>
      <c r="F8" s="18">
        <v>0</v>
      </c>
      <c r="G8" s="38" t="s">
        <v>85</v>
      </c>
    </row>
    <row r="9" spans="1:7" s="16" customFormat="1" ht="234.75" customHeight="1" x14ac:dyDescent="0.25">
      <c r="A9" s="14"/>
      <c r="B9" s="38" t="s">
        <v>68</v>
      </c>
      <c r="C9" s="39" t="s">
        <v>69</v>
      </c>
      <c r="D9" s="18">
        <v>500000</v>
      </c>
      <c r="E9" s="18">
        <v>0</v>
      </c>
      <c r="F9" s="18">
        <v>0</v>
      </c>
      <c r="G9" s="38" t="s">
        <v>86</v>
      </c>
    </row>
    <row r="10" spans="1:7" s="16" customFormat="1" ht="270.75" customHeight="1" x14ac:dyDescent="0.25">
      <c r="A10" s="14"/>
      <c r="B10" s="38" t="s">
        <v>61</v>
      </c>
      <c r="C10" s="39" t="s">
        <v>70</v>
      </c>
      <c r="D10" s="18">
        <v>1550000</v>
      </c>
      <c r="E10" s="18">
        <v>450000</v>
      </c>
      <c r="F10" s="18">
        <v>0</v>
      </c>
      <c r="G10" s="38" t="s">
        <v>53</v>
      </c>
    </row>
    <row r="11" spans="1:7" s="16" customFormat="1" ht="204.75" x14ac:dyDescent="0.25">
      <c r="A11" s="17"/>
      <c r="B11" s="38" t="s">
        <v>14</v>
      </c>
      <c r="C11" s="18" t="s">
        <v>35</v>
      </c>
      <c r="D11" s="20">
        <v>17707.2</v>
      </c>
      <c r="E11" s="18">
        <v>0</v>
      </c>
      <c r="F11" s="18">
        <v>0</v>
      </c>
      <c r="G11" s="38" t="s">
        <v>51</v>
      </c>
    </row>
    <row r="12" spans="1:7" s="16" customFormat="1" ht="63" x14ac:dyDescent="0.25">
      <c r="A12" s="17"/>
      <c r="B12" s="38" t="s">
        <v>16</v>
      </c>
      <c r="C12" s="18" t="s">
        <v>17</v>
      </c>
      <c r="D12" s="18">
        <v>-408.7</v>
      </c>
      <c r="E12" s="18">
        <v>0</v>
      </c>
      <c r="F12" s="18">
        <v>0</v>
      </c>
      <c r="G12" s="38" t="s">
        <v>87</v>
      </c>
    </row>
    <row r="13" spans="1:7" s="16" customFormat="1" ht="94.5" x14ac:dyDescent="0.25">
      <c r="A13" s="17"/>
      <c r="B13" s="38" t="s">
        <v>18</v>
      </c>
      <c r="C13" s="27" t="s">
        <v>19</v>
      </c>
      <c r="D13" s="20">
        <v>2027.6</v>
      </c>
      <c r="E13" s="18">
        <v>0</v>
      </c>
      <c r="F13" s="18">
        <v>0</v>
      </c>
      <c r="G13" s="38" t="s">
        <v>52</v>
      </c>
    </row>
    <row r="14" spans="1:7" s="19" customFormat="1" ht="141.75" x14ac:dyDescent="0.25">
      <c r="A14" s="17"/>
      <c r="B14" s="38" t="s">
        <v>89</v>
      </c>
      <c r="C14" s="18" t="s">
        <v>47</v>
      </c>
      <c r="D14" s="20">
        <v>950.8</v>
      </c>
      <c r="E14" s="18">
        <v>0</v>
      </c>
      <c r="F14" s="18">
        <v>0</v>
      </c>
      <c r="G14" s="38" t="s">
        <v>88</v>
      </c>
    </row>
    <row r="15" spans="1:7" s="19" customFormat="1" ht="63" x14ac:dyDescent="0.25">
      <c r="A15" s="17"/>
      <c r="B15" s="38" t="s">
        <v>11</v>
      </c>
      <c r="C15" s="18" t="s">
        <v>42</v>
      </c>
      <c r="D15" s="18">
        <v>1204.5999999999999</v>
      </c>
      <c r="E15" s="18">
        <v>0</v>
      </c>
      <c r="F15" s="18">
        <v>0</v>
      </c>
      <c r="G15" s="38" t="s">
        <v>66</v>
      </c>
    </row>
    <row r="16" spans="1:7" s="16" customFormat="1" ht="78.75" x14ac:dyDescent="0.25">
      <c r="A16" s="26"/>
      <c r="B16" s="38" t="s">
        <v>33</v>
      </c>
      <c r="C16" s="33" t="s">
        <v>41</v>
      </c>
      <c r="D16" s="18">
        <v>1079.2</v>
      </c>
      <c r="E16" s="18">
        <v>0</v>
      </c>
      <c r="F16" s="18">
        <v>0</v>
      </c>
      <c r="G16" s="38" t="s">
        <v>66</v>
      </c>
    </row>
    <row r="17" spans="1:7" s="16" customFormat="1" ht="69" customHeight="1" x14ac:dyDescent="0.25">
      <c r="A17" s="17"/>
      <c r="B17" s="38" t="s">
        <v>20</v>
      </c>
      <c r="C17" s="27" t="s">
        <v>21</v>
      </c>
      <c r="D17" s="20">
        <v>-15623.9</v>
      </c>
      <c r="E17" s="18">
        <v>0</v>
      </c>
      <c r="F17" s="18">
        <v>0</v>
      </c>
      <c r="G17" s="38" t="s">
        <v>67</v>
      </c>
    </row>
    <row r="18" spans="1:7" s="16" customFormat="1" ht="150" customHeight="1" x14ac:dyDescent="0.25">
      <c r="A18" s="26"/>
      <c r="B18" s="38" t="s">
        <v>77</v>
      </c>
      <c r="C18" s="44" t="s">
        <v>78</v>
      </c>
      <c r="D18" s="18">
        <v>5182.2</v>
      </c>
      <c r="E18" s="18">
        <v>0</v>
      </c>
      <c r="F18" s="18">
        <v>0</v>
      </c>
      <c r="G18" s="38" t="s">
        <v>79</v>
      </c>
    </row>
    <row r="19" spans="1:7" s="19" customFormat="1" ht="63.75" customHeight="1" x14ac:dyDescent="0.25">
      <c r="A19" s="17"/>
      <c r="B19" s="38" t="s">
        <v>60</v>
      </c>
      <c r="C19" s="20" t="s">
        <v>62</v>
      </c>
      <c r="D19" s="18">
        <v>20000</v>
      </c>
      <c r="E19" s="18">
        <v>0</v>
      </c>
      <c r="F19" s="18">
        <v>0</v>
      </c>
      <c r="G19" s="38" t="s">
        <v>83</v>
      </c>
    </row>
    <row r="20" spans="1:7" s="16" customFormat="1" ht="126" x14ac:dyDescent="0.25">
      <c r="A20" s="17"/>
      <c r="B20" s="38" t="s">
        <v>23</v>
      </c>
      <c r="C20" s="29" t="s">
        <v>24</v>
      </c>
      <c r="D20" s="18">
        <v>-74836.399999999994</v>
      </c>
      <c r="E20" s="18">
        <v>0</v>
      </c>
      <c r="F20" s="18">
        <v>0</v>
      </c>
      <c r="G20" s="38" t="s">
        <v>25</v>
      </c>
    </row>
    <row r="21" spans="1:7" s="16" customFormat="1" ht="63" x14ac:dyDescent="0.25">
      <c r="A21" s="17"/>
      <c r="B21" s="38" t="s">
        <v>74</v>
      </c>
      <c r="C21" s="29" t="s">
        <v>75</v>
      </c>
      <c r="D21" s="18">
        <v>4983.5</v>
      </c>
      <c r="E21" s="18">
        <v>0</v>
      </c>
      <c r="F21" s="18">
        <v>0</v>
      </c>
      <c r="G21" s="38" t="s">
        <v>76</v>
      </c>
    </row>
    <row r="22" spans="1:7" s="32" customFormat="1" ht="111.75" customHeight="1" x14ac:dyDescent="0.25">
      <c r="A22" s="30"/>
      <c r="B22" s="38" t="s">
        <v>31</v>
      </c>
      <c r="C22" s="18" t="s">
        <v>32</v>
      </c>
      <c r="D22" s="18">
        <f>-184075.9+(-367973.9)</f>
        <v>-552049.80000000005</v>
      </c>
      <c r="E22" s="18">
        <v>0</v>
      </c>
      <c r="F22" s="18">
        <v>0</v>
      </c>
      <c r="G22" s="38" t="s">
        <v>90</v>
      </c>
    </row>
    <row r="23" spans="1:7" s="19" customFormat="1" ht="141.75" x14ac:dyDescent="0.25">
      <c r="A23" s="26"/>
      <c r="B23" s="38" t="s">
        <v>92</v>
      </c>
      <c r="C23" s="27" t="s">
        <v>22</v>
      </c>
      <c r="D23" s="18">
        <v>20431</v>
      </c>
      <c r="E23" s="18">
        <v>0</v>
      </c>
      <c r="F23" s="18">
        <v>0</v>
      </c>
      <c r="G23" s="38" t="s">
        <v>91</v>
      </c>
    </row>
    <row r="24" spans="1:7" ht="94.5" x14ac:dyDescent="0.25">
      <c r="A24" s="28"/>
      <c r="B24" s="38" t="s">
        <v>80</v>
      </c>
      <c r="C24" s="29" t="s">
        <v>82</v>
      </c>
      <c r="D24" s="18">
        <v>-3448.1</v>
      </c>
      <c r="E24" s="18">
        <v>0</v>
      </c>
      <c r="F24" s="18">
        <v>0</v>
      </c>
      <c r="G24" s="38" t="s">
        <v>54</v>
      </c>
    </row>
    <row r="25" spans="1:7" ht="131.25" customHeight="1" x14ac:dyDescent="0.25">
      <c r="A25" s="28"/>
      <c r="B25" s="38" t="s">
        <v>72</v>
      </c>
      <c r="C25" s="29" t="s">
        <v>73</v>
      </c>
      <c r="D25" s="18">
        <v>-19068.8</v>
      </c>
      <c r="E25" s="18">
        <v>0</v>
      </c>
      <c r="F25" s="18">
        <v>0</v>
      </c>
      <c r="G25" s="38" t="s">
        <v>71</v>
      </c>
    </row>
    <row r="26" spans="1:7" s="19" customFormat="1" ht="63" customHeight="1" x14ac:dyDescent="0.25">
      <c r="A26" s="28"/>
      <c r="B26" s="38" t="s">
        <v>81</v>
      </c>
      <c r="C26" s="27" t="s">
        <v>44</v>
      </c>
      <c r="D26" s="18">
        <v>148799.4</v>
      </c>
      <c r="E26" s="18">
        <v>0</v>
      </c>
      <c r="F26" s="18">
        <v>0</v>
      </c>
      <c r="G26" s="38" t="s">
        <v>45</v>
      </c>
    </row>
    <row r="27" spans="1:7" s="19" customFormat="1" ht="63" customHeight="1" x14ac:dyDescent="0.25">
      <c r="A27" s="28"/>
      <c r="B27" s="38" t="s">
        <v>81</v>
      </c>
      <c r="C27" s="27" t="s">
        <v>44</v>
      </c>
      <c r="D27" s="18">
        <v>573106.69999999995</v>
      </c>
      <c r="E27" s="18">
        <v>0</v>
      </c>
      <c r="F27" s="18">
        <v>0</v>
      </c>
      <c r="G27" s="38" t="s">
        <v>46</v>
      </c>
    </row>
    <row r="28" spans="1:7" customFormat="1" ht="409.5" x14ac:dyDescent="0.2">
      <c r="A28" s="34"/>
      <c r="B28" s="38" t="s">
        <v>36</v>
      </c>
      <c r="C28" s="35" t="s">
        <v>15</v>
      </c>
      <c r="D28" s="37">
        <f>377558.4-1733.4</f>
        <v>375825</v>
      </c>
      <c r="E28" s="18">
        <v>0</v>
      </c>
      <c r="F28" s="18">
        <v>0</v>
      </c>
      <c r="G28" s="45" t="s">
        <v>93</v>
      </c>
    </row>
    <row r="29" spans="1:7" customFormat="1" ht="159.75" customHeight="1" x14ac:dyDescent="0.2">
      <c r="A29" s="34"/>
      <c r="B29" s="38" t="s">
        <v>37</v>
      </c>
      <c r="C29" s="35" t="s">
        <v>38</v>
      </c>
      <c r="D29" s="36">
        <v>19140.900000000001</v>
      </c>
      <c r="E29" s="18">
        <v>0</v>
      </c>
      <c r="F29" s="18">
        <v>0</v>
      </c>
      <c r="G29" s="38" t="s">
        <v>50</v>
      </c>
    </row>
    <row r="30" spans="1:7" customFormat="1" ht="126" x14ac:dyDescent="0.2">
      <c r="A30" s="34"/>
      <c r="B30" s="38" t="s">
        <v>39</v>
      </c>
      <c r="C30" s="35" t="s">
        <v>40</v>
      </c>
      <c r="D30" s="36">
        <v>48148.3</v>
      </c>
      <c r="E30" s="18">
        <v>0</v>
      </c>
      <c r="F30" s="18">
        <v>0</v>
      </c>
      <c r="G30" s="38" t="s">
        <v>94</v>
      </c>
    </row>
    <row r="31" spans="1:7" customFormat="1" ht="147" customHeight="1" x14ac:dyDescent="0.2">
      <c r="A31" s="34"/>
      <c r="B31" s="38" t="s">
        <v>36</v>
      </c>
      <c r="C31" s="35" t="s">
        <v>15</v>
      </c>
      <c r="D31" s="20">
        <v>107376.5</v>
      </c>
      <c r="E31" s="18">
        <v>0</v>
      </c>
      <c r="F31" s="18">
        <v>0</v>
      </c>
      <c r="G31" s="38" t="s">
        <v>95</v>
      </c>
    </row>
    <row r="32" spans="1:7" customFormat="1" ht="65.25" customHeight="1" x14ac:dyDescent="0.2">
      <c r="A32" s="31"/>
      <c r="B32" s="38" t="s">
        <v>13</v>
      </c>
      <c r="C32" s="18" t="s">
        <v>12</v>
      </c>
      <c r="D32" s="18">
        <v>167.1</v>
      </c>
      <c r="E32" s="18">
        <v>0</v>
      </c>
      <c r="F32" s="18">
        <v>0</v>
      </c>
      <c r="G32" s="38" t="s">
        <v>65</v>
      </c>
    </row>
    <row r="33" spans="1:7" customFormat="1" ht="204.75" x14ac:dyDescent="0.2">
      <c r="A33" s="31"/>
      <c r="B33" s="38" t="s">
        <v>26</v>
      </c>
      <c r="C33" s="18" t="s">
        <v>27</v>
      </c>
      <c r="D33" s="18">
        <v>345283</v>
      </c>
      <c r="E33" s="18">
        <v>0</v>
      </c>
      <c r="F33" s="18">
        <v>0</v>
      </c>
      <c r="G33" s="38" t="s">
        <v>97</v>
      </c>
    </row>
    <row r="34" spans="1:7" customFormat="1" ht="141.75" x14ac:dyDescent="0.2">
      <c r="A34" s="31"/>
      <c r="B34" s="38" t="s">
        <v>28</v>
      </c>
      <c r="C34" s="18" t="s">
        <v>29</v>
      </c>
      <c r="D34" s="18">
        <v>110660</v>
      </c>
      <c r="E34" s="18">
        <v>0</v>
      </c>
      <c r="F34" s="18">
        <v>0</v>
      </c>
      <c r="G34" s="38" t="s">
        <v>96</v>
      </c>
    </row>
    <row r="35" spans="1:7" customFormat="1" ht="173.25" x14ac:dyDescent="0.2">
      <c r="A35" s="31"/>
      <c r="B35" s="38" t="s">
        <v>14</v>
      </c>
      <c r="C35" s="18" t="s">
        <v>30</v>
      </c>
      <c r="D35" s="18">
        <v>3530.2</v>
      </c>
      <c r="E35" s="18">
        <v>0</v>
      </c>
      <c r="F35" s="18">
        <v>0</v>
      </c>
      <c r="G35" s="38" t="s">
        <v>98</v>
      </c>
    </row>
    <row r="36" spans="1:7" customFormat="1" ht="110.25" x14ac:dyDescent="0.2">
      <c r="A36" s="31"/>
      <c r="B36" s="38" t="s">
        <v>48</v>
      </c>
      <c r="C36" s="18" t="s">
        <v>49</v>
      </c>
      <c r="D36" s="18">
        <v>-339215.6</v>
      </c>
      <c r="E36" s="18">
        <v>0</v>
      </c>
      <c r="F36" s="18">
        <v>0</v>
      </c>
      <c r="G36" s="38" t="s">
        <v>99</v>
      </c>
    </row>
    <row r="37" spans="1:7" customFormat="1" ht="145.5" customHeight="1" x14ac:dyDescent="0.2">
      <c r="A37" s="31"/>
      <c r="B37" s="40" t="s">
        <v>55</v>
      </c>
      <c r="C37" s="18" t="s">
        <v>56</v>
      </c>
      <c r="D37" s="18">
        <v>44</v>
      </c>
      <c r="E37" s="18">
        <v>0</v>
      </c>
      <c r="F37" s="18">
        <v>0</v>
      </c>
      <c r="G37" s="41" t="s">
        <v>100</v>
      </c>
    </row>
    <row r="38" spans="1:7" s="19" customFormat="1" ht="63" x14ac:dyDescent="0.25">
      <c r="A38" s="17"/>
      <c r="B38" s="38" t="s">
        <v>34</v>
      </c>
      <c r="C38" s="20" t="s">
        <v>43</v>
      </c>
      <c r="D38" s="18">
        <v>468.8</v>
      </c>
      <c r="E38" s="18">
        <v>0</v>
      </c>
      <c r="F38" s="18">
        <v>0</v>
      </c>
      <c r="G38" s="38" t="s">
        <v>84</v>
      </c>
    </row>
    <row r="39" spans="1:7" x14ac:dyDescent="0.25">
      <c r="G39" s="24"/>
    </row>
    <row r="40" spans="1:7" s="1" customFormat="1" ht="15" customHeight="1" x14ac:dyDescent="0.25">
      <c r="A40" s="2"/>
      <c r="B40" s="3"/>
      <c r="C40" s="42" t="s">
        <v>57</v>
      </c>
      <c r="D40" s="4">
        <f>SUM(D41:D44)</f>
        <v>3651464.7</v>
      </c>
      <c r="E40" s="4">
        <f t="shared" ref="E40:F40" si="0">SUM(E41:E44)</f>
        <v>450000</v>
      </c>
      <c r="F40" s="4">
        <f t="shared" si="0"/>
        <v>0</v>
      </c>
      <c r="G40" s="4"/>
    </row>
    <row r="41" spans="1:7" x14ac:dyDescent="0.25">
      <c r="C41" s="22" t="s">
        <v>58</v>
      </c>
      <c r="D41" s="24">
        <f>D8+D9+D11+D12+D13+D14+D15+D16+D17+D20+D22+D23+D24+D25+D26+D27+D28+D29+D30+D31+D33+D34+D35+D36+D37+D21+D18</f>
        <v>2080828.8</v>
      </c>
      <c r="E41" s="24">
        <f>E8+E9+E11+E12+E13+E14+E15+E16+E17+E20+E22+E23+E24+E26+E27+E28+E29+E30+E31+E33+E34+E35+E36+E37</f>
        <v>0</v>
      </c>
      <c r="F41" s="24">
        <f t="shared" ref="F41" si="1">F8+F9+F11+F12+F13+F14+F15+F16+F17+F20+F22+F23+F24+F26+F27+F28+F29+F30+F31+F33+F34+F35+F36+F37:G37</f>
        <v>0</v>
      </c>
      <c r="G41" s="24"/>
    </row>
    <row r="42" spans="1:7" x14ac:dyDescent="0.25">
      <c r="C42" s="22" t="s">
        <v>59</v>
      </c>
      <c r="D42" s="24">
        <f>D32</f>
        <v>167.1</v>
      </c>
      <c r="E42" s="24">
        <f t="shared" ref="E42:F42" si="2">E32</f>
        <v>0</v>
      </c>
      <c r="F42" s="24">
        <f t="shared" si="2"/>
        <v>0</v>
      </c>
      <c r="G42" s="24"/>
    </row>
    <row r="43" spans="1:7" x14ac:dyDescent="0.25">
      <c r="C43" s="22" t="s">
        <v>64</v>
      </c>
      <c r="D43" s="24">
        <f>D10</f>
        <v>1550000</v>
      </c>
      <c r="E43" s="24">
        <f>E10</f>
        <v>450000</v>
      </c>
      <c r="F43" s="24">
        <f>F10</f>
        <v>0</v>
      </c>
      <c r="G43" s="24"/>
    </row>
    <row r="44" spans="1:7" x14ac:dyDescent="0.25">
      <c r="C44" s="22" t="s">
        <v>63</v>
      </c>
      <c r="D44" s="24">
        <f>D19+D38</f>
        <v>20468.8</v>
      </c>
      <c r="E44" s="24">
        <f t="shared" ref="E44:F44" si="3">E19+E38</f>
        <v>0</v>
      </c>
      <c r="F44" s="24">
        <f t="shared" si="3"/>
        <v>0</v>
      </c>
      <c r="G44" s="24"/>
    </row>
    <row r="45" spans="1:7" x14ac:dyDescent="0.25">
      <c r="D45" s="24"/>
      <c r="E45" s="24"/>
      <c r="F45" s="24"/>
      <c r="G45" s="24"/>
    </row>
    <row r="46" spans="1:7" x14ac:dyDescent="0.25">
      <c r="G46" s="24"/>
    </row>
    <row r="47" spans="1:7" x14ac:dyDescent="0.25">
      <c r="G47" s="24"/>
    </row>
    <row r="48" spans="1:7" x14ac:dyDescent="0.25">
      <c r="G48" s="24"/>
    </row>
    <row r="49" spans="7:7" x14ac:dyDescent="0.25">
      <c r="G49" s="24"/>
    </row>
    <row r="50" spans="7:7" x14ac:dyDescent="0.25">
      <c r="G50" s="24"/>
    </row>
    <row r="51" spans="7:7" x14ac:dyDescent="0.25">
      <c r="G51" s="24"/>
    </row>
    <row r="52" spans="7:7" x14ac:dyDescent="0.25">
      <c r="G52" s="24"/>
    </row>
    <row r="53" spans="7:7" x14ac:dyDescent="0.25">
      <c r="G53" s="24"/>
    </row>
    <row r="54" spans="7:7" x14ac:dyDescent="0.25">
      <c r="G54" s="24"/>
    </row>
    <row r="55" spans="7:7" x14ac:dyDescent="0.25">
      <c r="G55" s="24"/>
    </row>
    <row r="56" spans="7:7" x14ac:dyDescent="0.25">
      <c r="G56" s="24"/>
    </row>
    <row r="57" spans="7:7" x14ac:dyDescent="0.25">
      <c r="G57" s="24"/>
    </row>
    <row r="58" spans="7:7" x14ac:dyDescent="0.25">
      <c r="G58" s="24"/>
    </row>
    <row r="59" spans="7:7" x14ac:dyDescent="0.25">
      <c r="G59" s="24"/>
    </row>
    <row r="60" spans="7:7" x14ac:dyDescent="0.25">
      <c r="G60" s="24"/>
    </row>
    <row r="61" spans="7:7" x14ac:dyDescent="0.25">
      <c r="G61" s="24"/>
    </row>
    <row r="62" spans="7:7" x14ac:dyDescent="0.25">
      <c r="G62" s="24"/>
    </row>
    <row r="63" spans="7:7" x14ac:dyDescent="0.25">
      <c r="G63" s="24"/>
    </row>
    <row r="64" spans="7:7" x14ac:dyDescent="0.25">
      <c r="G64" s="24"/>
    </row>
    <row r="65" spans="7:7" x14ac:dyDescent="0.25">
      <c r="G65" s="24"/>
    </row>
    <row r="66" spans="7:7" x14ac:dyDescent="0.25">
      <c r="G66" s="24"/>
    </row>
    <row r="67" spans="7:7" x14ac:dyDescent="0.25">
      <c r="G67" s="24"/>
    </row>
    <row r="68" spans="7:7" x14ac:dyDescent="0.25">
      <c r="G68" s="24"/>
    </row>
    <row r="69" spans="7:7" x14ac:dyDescent="0.25">
      <c r="G69" s="24"/>
    </row>
    <row r="70" spans="7:7" x14ac:dyDescent="0.25">
      <c r="G70" s="24"/>
    </row>
    <row r="71" spans="7:7" x14ac:dyDescent="0.25">
      <c r="G71" s="24"/>
    </row>
    <row r="72" spans="7:7" x14ac:dyDescent="0.25">
      <c r="G72" s="24"/>
    </row>
    <row r="73" spans="7:7" x14ac:dyDescent="0.25">
      <c r="G73" s="24"/>
    </row>
    <row r="74" spans="7:7" x14ac:dyDescent="0.25">
      <c r="G74" s="24"/>
    </row>
    <row r="75" spans="7:7" x14ac:dyDescent="0.25">
      <c r="G75" s="24"/>
    </row>
    <row r="76" spans="7:7" x14ac:dyDescent="0.25">
      <c r="G76" s="24"/>
    </row>
    <row r="77" spans="7:7" x14ac:dyDescent="0.25">
      <c r="G77" s="24"/>
    </row>
    <row r="78" spans="7:7" x14ac:dyDescent="0.25">
      <c r="G78" s="24"/>
    </row>
    <row r="79" spans="7:7" x14ac:dyDescent="0.25">
      <c r="G79" s="24"/>
    </row>
    <row r="80" spans="7:7" x14ac:dyDescent="0.25">
      <c r="G80" s="24"/>
    </row>
    <row r="81" spans="7:7" x14ac:dyDescent="0.25">
      <c r="G81" s="24"/>
    </row>
    <row r="82" spans="7:7" x14ac:dyDescent="0.25">
      <c r="G82" s="24"/>
    </row>
    <row r="83" spans="7:7" x14ac:dyDescent="0.25">
      <c r="G83" s="24"/>
    </row>
    <row r="84" spans="7:7" x14ac:dyDescent="0.25">
      <c r="G84" s="24"/>
    </row>
    <row r="85" spans="7:7" x14ac:dyDescent="0.25">
      <c r="G85" s="24"/>
    </row>
    <row r="86" spans="7:7" x14ac:dyDescent="0.25">
      <c r="G86" s="24"/>
    </row>
    <row r="87" spans="7:7" x14ac:dyDescent="0.25">
      <c r="G87" s="24"/>
    </row>
    <row r="88" spans="7:7" x14ac:dyDescent="0.25">
      <c r="G88" s="24"/>
    </row>
    <row r="89" spans="7:7" x14ac:dyDescent="0.25">
      <c r="G89" s="24"/>
    </row>
    <row r="90" spans="7:7" x14ac:dyDescent="0.25">
      <c r="G90" s="24"/>
    </row>
    <row r="91" spans="7:7" x14ac:dyDescent="0.25">
      <c r="G91" s="24"/>
    </row>
    <row r="92" spans="7:7" x14ac:dyDescent="0.25">
      <c r="G92" s="24"/>
    </row>
    <row r="93" spans="7:7" x14ac:dyDescent="0.25">
      <c r="G93" s="24"/>
    </row>
    <row r="94" spans="7:7" x14ac:dyDescent="0.25">
      <c r="G94" s="24"/>
    </row>
    <row r="95" spans="7:7" x14ac:dyDescent="0.25">
      <c r="G95" s="24"/>
    </row>
    <row r="96" spans="7:7" x14ac:dyDescent="0.25">
      <c r="G96" s="24"/>
    </row>
    <row r="97" spans="7:7" x14ac:dyDescent="0.25">
      <c r="G97" s="24"/>
    </row>
    <row r="98" spans="7:7" x14ac:dyDescent="0.25">
      <c r="G98" s="24"/>
    </row>
    <row r="99" spans="7:7" x14ac:dyDescent="0.25">
      <c r="G99" s="24"/>
    </row>
    <row r="100" spans="7:7" x14ac:dyDescent="0.25">
      <c r="G100" s="24"/>
    </row>
    <row r="101" spans="7:7" x14ac:dyDescent="0.25">
      <c r="G101" s="24"/>
    </row>
    <row r="102" spans="7:7" x14ac:dyDescent="0.25">
      <c r="G102" s="24"/>
    </row>
    <row r="103" spans="7:7" x14ac:dyDescent="0.25">
      <c r="G103" s="24"/>
    </row>
    <row r="104" spans="7:7" x14ac:dyDescent="0.25">
      <c r="G104" s="24"/>
    </row>
    <row r="105" spans="7:7" x14ac:dyDescent="0.25">
      <c r="G105" s="24"/>
    </row>
    <row r="106" spans="7:7" x14ac:dyDescent="0.25">
      <c r="G106" s="24"/>
    </row>
    <row r="107" spans="7:7" x14ac:dyDescent="0.25">
      <c r="G107" s="24"/>
    </row>
    <row r="108" spans="7:7" x14ac:dyDescent="0.25">
      <c r="G108" s="24"/>
    </row>
  </sheetData>
  <autoFilter ref="A6:G26"/>
  <mergeCells count="6">
    <mergeCell ref="A1:G1"/>
    <mergeCell ref="A3:A4"/>
    <mergeCell ref="B3:B4"/>
    <mergeCell ref="C3:C4"/>
    <mergeCell ref="D3:F3"/>
    <mergeCell ref="G3:G4"/>
  </mergeCells>
  <printOptions horizontalCentered="1"/>
  <pageMargins left="0.78740157480314965" right="0.39370078740157483" top="0.78740157480314965" bottom="0.78740157480314965" header="0.39370078740157483" footer="0.15748031496062992"/>
  <pageSetup paperSize="9" scale="61" fitToHeight="0" orientation="landscape" r:id="rId1"/>
  <headerFooter alignWithMargins="0">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доходы</vt:lpstr>
      <vt:lpstr>доходы!Заголовки_для_печати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Рыженкова Елена Николаевна</dc:creator>
  <cp:lastModifiedBy>Рыженкова Елена Николаевна</cp:lastModifiedBy>
  <cp:lastPrinted>2021-10-11T11:59:39Z</cp:lastPrinted>
  <dcterms:created xsi:type="dcterms:W3CDTF">2021-02-26T11:37:26Z</dcterms:created>
  <dcterms:modified xsi:type="dcterms:W3CDTF">2021-10-11T11:59:41Z</dcterms:modified>
</cp:coreProperties>
</file>