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450" windowWidth="19425" windowHeight="7545"/>
  </bookViews>
  <sheets>
    <sheet name="1-й год" sheetId="1" r:id="rId1"/>
  </sheets>
  <definedNames>
    <definedName name="_FilterDatabase" localSheetId="0" hidden="1">'1-й год'!$A$13:$D$88</definedName>
    <definedName name="_xlnm._FilterDatabase" localSheetId="0" hidden="1">'1-й год'!$A$13:$F$13</definedName>
    <definedName name="BossProviderVariable?_e5b9add7_7d98_4065_8b5c_5fba4c68678e" hidden="1">"25_01_2006"</definedName>
    <definedName name="Print_Titles" localSheetId="0">'1-й год'!$12:$12</definedName>
    <definedName name="_xlnm.Print_Titles" localSheetId="0">'1-й год'!$12:$12</definedName>
  </definedNames>
  <calcPr calcId="145621"/>
</workbook>
</file>

<file path=xl/calcChain.xml><?xml version="1.0" encoding="utf-8"?>
<calcChain xmlns="http://schemas.openxmlformats.org/spreadsheetml/2006/main">
  <c r="E40" i="1" l="1"/>
  <c r="E44" i="1"/>
  <c r="D88" i="1" l="1"/>
  <c r="D64" i="1"/>
  <c r="D14" i="1" l="1"/>
  <c r="F85" i="1" l="1"/>
  <c r="E85" i="1"/>
  <c r="F83" i="1"/>
  <c r="E83" i="1"/>
  <c r="F80" i="1"/>
  <c r="E80" i="1"/>
  <c r="F76" i="1"/>
  <c r="E76" i="1"/>
  <c r="F70" i="1"/>
  <c r="E70" i="1"/>
  <c r="F62" i="1"/>
  <c r="E62" i="1"/>
  <c r="F58" i="1"/>
  <c r="E58" i="1"/>
  <c r="F49" i="1"/>
  <c r="E49" i="1"/>
  <c r="F46" i="1"/>
  <c r="E46" i="1"/>
  <c r="F41" i="1"/>
  <c r="E41" i="1"/>
  <c r="F30" i="1"/>
  <c r="E30" i="1"/>
  <c r="F26" i="1"/>
  <c r="E26" i="1"/>
  <c r="F24" i="1"/>
  <c r="E24" i="1"/>
  <c r="F14" i="1"/>
  <c r="E14" i="1"/>
  <c r="E13" i="1" l="1"/>
  <c r="F13" i="1"/>
  <c r="D24" i="1"/>
  <c r="D83" i="1" l="1"/>
  <c r="D80" i="1"/>
  <c r="D85" i="1" l="1"/>
  <c r="D76" i="1"/>
  <c r="D70" i="1"/>
  <c r="D62" i="1"/>
  <c r="D58" i="1"/>
  <c r="D49" i="1"/>
  <c r="D46" i="1"/>
  <c r="D41" i="1"/>
  <c r="D30" i="1"/>
  <c r="D26" i="1"/>
  <c r="D13" i="1" l="1"/>
</calcChain>
</file>

<file path=xl/sharedStrings.xml><?xml version="1.0" encoding="utf-8"?>
<sst xmlns="http://schemas.openxmlformats.org/spreadsheetml/2006/main" count="240" uniqueCount="105">
  <si>
    <t>Наименование</t>
  </si>
  <si>
    <t>Рз</t>
  </si>
  <si>
    <t>ПР</t>
  </si>
  <si>
    <t>Всего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</si>
  <si>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</si>
  <si>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</si>
  <si>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</si>
  <si>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</si>
  <si>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</si>
  <si>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</si>
  <si>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</si>
  <si>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</si>
  <si>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</si>
  <si>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</si>
  <si>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</si>
  <si>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</si>
  <si>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</si>
  <si>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</si>
  <si>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</si>
  <si>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</si>
  <si>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</si>
  <si>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</si>
  <si>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</si>
  <si>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</si>
  <si>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</si>
  <si>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09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</si>
  <si>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</si>
  <si>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</si>
  <si>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</si>
  <si>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</si>
  <si>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</si>
  <si>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</si>
  <si>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</si>
  <si>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</si>
  <si>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</si>
  <si>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</si>
  <si>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08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</si>
  <si>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</si>
  <si>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</si>
  <si>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</si>
  <si>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</si>
  <si>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</si>
  <si>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</si>
  <si>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</si>
  <si>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</si>
  <si>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</si>
  <si>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</si>
  <si>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</si>
  <si>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</si>
  <si>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</si>
  <si>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</si>
  <si>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</si>
  <si>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</si>
  <si>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</si>
  <si>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</si>
  <si>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</si>
  <si>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</si>
  <si>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</si>
  <si>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</si>
  <si>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</si>
  <si>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</si>
  <si>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</si>
  <si>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</si>
  <si>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</si>
  <si>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</si>
  <si>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</si>
  <si>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</si>
  <si>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</si>
  <si>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</si>
  <si>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</si>
  <si>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</si>
  <si>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</si>
  <si>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</si>
  <si>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</si>
  <si>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</si>
  <si>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</si>
  <si>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</si>
  <si>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</si>
  <si>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</si>
  <si>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</si>
  <si>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</si>
  <si>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</si>
  <si>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</si>
  <si>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Сумма
(тысяч рублей)</t>
  </si>
  <si>
    <t>УТВЕРЖДЕНО</t>
  </si>
  <si>
    <t>областным законом</t>
  </si>
  <si>
    <t>Высшее образование</t>
  </si>
  <si>
    <t>Молодежная политика</t>
  </si>
  <si>
    <t>НАЦИОНАЛЬНАЯ ОБОРОНА</t>
  </si>
  <si>
    <t>Мобилизационная и вневойсковая подготовка</t>
  </si>
  <si>
    <t>Международные отношения и международное сотрудничество</t>
  </si>
  <si>
    <t>1</t>
  </si>
  <si>
    <t>2021 год</t>
  </si>
  <si>
    <t>МЕЖБЮДЖЕТНЫЕ ТРАНСФЕРТЫ ОБЩЕГО ХАРАКТЕРА БЮДЖЕТАМ БЮДЖЕТНОЙ СИСТЕМЫ РОССИЙСКОЙ ФЕДЕРАЦИИ</t>
  </si>
  <si>
    <t xml:space="preserve">Обслуживание государственного (муниципального) внутреннего долга
</t>
  </si>
  <si>
    <t>ОБСЛУЖИВАНИЕ ГОСУДАРСТВЕННОГО (МУНИЦИПАЛЬНОГО) ДОЛГА</t>
  </si>
  <si>
    <t>2022 год</t>
  </si>
  <si>
    <t>2023 год</t>
  </si>
  <si>
    <t>(приложение 8)</t>
  </si>
  <si>
    <t>РАСПРЕДЕЛЕНИЕ
бюджетных ассигнований по разделам и подразделам
классификации расходов бюджетов
на 2021 год и на плановый период 2022 и 2023 годов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</si>
  <si>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</si>
  <si>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</si>
  <si>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от 22 декабря 2020 года № 143-оз</t>
  </si>
  <si>
    <t>(в редакции областного закона</t>
  </si>
  <si>
    <t>Кинематография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</si>
</sst>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8" x14ac:knownFonts="1"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1"/>
  </cellStyleXfs>
  <cellXfs count="38">
    <xf numFmtId="0" fontId="0" fillId="0" borderId="0" xfId="0"/>
    <xf numFmtId="49" fontId="1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4" fontId="1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justify" vertical="center" wrapText="1"/>
    </xf>
    <xf numFmtId="165" fontId="5" fillId="0" borderId="2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/>
    <xf numFmtId="49" fontId="2" fillId="0" borderId="2" xfId="0" applyNumberFormat="1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/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165" fontId="3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topLeftCell="A6" zoomScaleNormal="100" workbookViewId="0">
      <selection activeCell="E16" sqref="E16"/>
    </sheetView>
  </sheetViews>
  <sheetFormatPr defaultRowHeight="15" x14ac:dyDescent="0.25"/>
  <cols>
    <col min="1" max="1" width="46" style="5" customWidth="1"/>
    <col min="2" max="3" width="7.7109375" style="3" customWidth="1"/>
    <col min="4" max="4" width="20.140625" style="24" customWidth="1"/>
    <col min="5" max="5" width="18.7109375" style="17" customWidth="1"/>
    <col min="6" max="6" width="19.42578125" style="17" customWidth="1"/>
  </cols>
  <sheetData>
    <row r="1" spans="1:6" s="8" customFormat="1" ht="15.75" x14ac:dyDescent="0.25">
      <c r="A1" s="6"/>
      <c r="B1" s="7"/>
      <c r="D1" s="18"/>
      <c r="E1" s="25" t="s">
        <v>84</v>
      </c>
      <c r="F1" s="19"/>
    </row>
    <row r="2" spans="1:6" s="8" customFormat="1" ht="15.75" x14ac:dyDescent="0.25">
      <c r="A2" s="6"/>
      <c r="B2" s="7"/>
      <c r="D2" s="18"/>
      <c r="E2" s="25" t="s">
        <v>85</v>
      </c>
      <c r="F2" s="19"/>
    </row>
    <row r="3" spans="1:6" s="8" customFormat="1" ht="15.75" x14ac:dyDescent="0.25">
      <c r="A3" s="6"/>
      <c r="B3" s="30"/>
      <c r="C3" s="31"/>
      <c r="D3" s="31"/>
      <c r="E3" s="26" t="s">
        <v>102</v>
      </c>
      <c r="F3" s="18"/>
    </row>
    <row r="4" spans="1:6" s="8" customFormat="1" ht="15.75" x14ac:dyDescent="0.25">
      <c r="A4" s="6"/>
      <c r="B4" s="7"/>
      <c r="D4" s="18"/>
      <c r="E4" s="25" t="s">
        <v>98</v>
      </c>
      <c r="F4" s="19"/>
    </row>
    <row r="5" spans="1:6" s="8" customFormat="1" ht="15.75" x14ac:dyDescent="0.25">
      <c r="A5" s="6"/>
      <c r="B5" s="7"/>
      <c r="D5" s="18"/>
      <c r="E5" s="26" t="s">
        <v>103</v>
      </c>
      <c r="F5" s="19"/>
    </row>
    <row r="6" spans="1:6" s="8" customFormat="1" ht="15.75" x14ac:dyDescent="0.25">
      <c r="A6" s="6"/>
      <c r="B6" s="7"/>
      <c r="D6" s="18"/>
      <c r="E6" s="18"/>
      <c r="F6" s="19"/>
    </row>
    <row r="7" spans="1:6" s="8" customFormat="1" ht="15.75" x14ac:dyDescent="0.25">
      <c r="A7" s="6"/>
      <c r="B7" s="7"/>
      <c r="D7" s="18"/>
      <c r="E7" s="18"/>
      <c r="F7" s="19"/>
    </row>
    <row r="8" spans="1:6" s="8" customFormat="1" ht="71.25" customHeight="1" x14ac:dyDescent="0.25">
      <c r="A8" s="37" t="s">
        <v>99</v>
      </c>
      <c r="B8" s="37"/>
      <c r="C8" s="37"/>
      <c r="D8" s="37"/>
      <c r="E8" s="37"/>
      <c r="F8" s="37"/>
    </row>
    <row r="9" spans="1:6" s="8" customFormat="1" ht="15.75" x14ac:dyDescent="0.25">
      <c r="A9" s="9"/>
      <c r="B9" s="9"/>
      <c r="C9" s="9"/>
      <c r="D9" s="28"/>
      <c r="E9" s="29"/>
      <c r="F9" s="29"/>
    </row>
    <row r="10" spans="1:6" ht="31.5" customHeight="1" x14ac:dyDescent="0.25">
      <c r="A10" s="32" t="s">
        <v>0</v>
      </c>
      <c r="B10" s="34" t="s">
        <v>1</v>
      </c>
      <c r="C10" s="34" t="s">
        <v>2</v>
      </c>
      <c r="D10" s="36" t="s">
        <v>83</v>
      </c>
      <c r="E10" s="36"/>
      <c r="F10" s="36"/>
    </row>
    <row r="11" spans="1:6" ht="15.75" x14ac:dyDescent="0.25">
      <c r="A11" s="33"/>
      <c r="B11" s="35"/>
      <c r="C11" s="35"/>
      <c r="D11" s="20" t="s">
        <v>92</v>
      </c>
      <c r="E11" s="20" t="s">
        <v>96</v>
      </c>
      <c r="F11" s="20" t="s">
        <v>97</v>
      </c>
    </row>
    <row r="12" spans="1:6" ht="15.75" x14ac:dyDescent="0.25">
      <c r="A12" s="2" t="s">
        <v>91</v>
      </c>
      <c r="B12" s="2">
        <v>2</v>
      </c>
      <c r="C12" s="2">
        <v>3</v>
      </c>
      <c r="D12" s="21">
        <v>4</v>
      </c>
      <c r="E12" s="21">
        <v>5</v>
      </c>
      <c r="F12" s="21">
        <v>6</v>
      </c>
    </row>
    <row r="13" spans="1:6" ht="15.75" x14ac:dyDescent="0.25">
      <c r="A13" s="4" t="s">
        <v>3</v>
      </c>
      <c r="B13" s="1"/>
      <c r="C13" s="1"/>
      <c r="D13" s="22">
        <f>D14+D24+D26+D30+D41+D46+D49+D58+D62+D70+D76+D80+D83+D85</f>
        <v>176437348.29999998</v>
      </c>
      <c r="E13" s="22">
        <f>E14+E24+E26+E30+E41+E46+E49+E58+E62+E70+E76+E80+E83+E85</f>
        <v>160187387.80000001</v>
      </c>
      <c r="F13" s="22">
        <f>F14+F24+F26+F30+F41+F46+F49+F58+F62+F70+F76+F80+F83+F85</f>
        <v>151776623.30000001</v>
      </c>
    </row>
    <row r="14" spans="1:6" ht="15.75" x14ac:dyDescent="0.25">
      <c r="A14" s="10" t="s">
        <v>4</v>
      </c>
      <c r="B14" s="1" t="s">
        <v>5</v>
      </c>
      <c r="C14" s="1" t="s">
        <v>6</v>
      </c>
      <c r="D14" s="23">
        <f>SUM(D15:D23)</f>
        <v>10831536.800000001</v>
      </c>
      <c r="E14" s="15">
        <f>SUM(E15:E23)</f>
        <v>8471714.3999999985</v>
      </c>
      <c r="F14" s="15">
        <f>SUM(F15:F23)</f>
        <v>8746407.5999999996</v>
      </c>
    </row>
    <row r="15" spans="1:6" ht="47.25" x14ac:dyDescent="0.25">
      <c r="A15" s="11" t="s">
        <v>7</v>
      </c>
      <c r="B15" s="2" t="s">
        <v>5</v>
      </c>
      <c r="C15" s="2" t="s">
        <v>8</v>
      </c>
      <c r="D15" s="14">
        <v>6571.5</v>
      </c>
      <c r="E15" s="14">
        <v>6094.1</v>
      </c>
      <c r="F15" s="14">
        <v>6309</v>
      </c>
    </row>
    <row r="16" spans="1:6" ht="69" customHeight="1" x14ac:dyDescent="0.25">
      <c r="A16" s="11" t="s">
        <v>9</v>
      </c>
      <c r="B16" s="2" t="s">
        <v>5</v>
      </c>
      <c r="C16" s="2" t="s">
        <v>10</v>
      </c>
      <c r="D16" s="14">
        <v>646067.5</v>
      </c>
      <c r="E16" s="14">
        <v>522063.7</v>
      </c>
      <c r="F16" s="14">
        <v>509221.9</v>
      </c>
    </row>
    <row r="17" spans="1:6" ht="78.75" x14ac:dyDescent="0.25">
      <c r="A17" s="11" t="s">
        <v>11</v>
      </c>
      <c r="B17" s="2" t="s">
        <v>5</v>
      </c>
      <c r="C17" s="2" t="s">
        <v>12</v>
      </c>
      <c r="D17" s="14">
        <v>3359363.8</v>
      </c>
      <c r="E17" s="14">
        <v>3188468.6</v>
      </c>
      <c r="F17" s="14">
        <v>3266656.5</v>
      </c>
    </row>
    <row r="18" spans="1:6" ht="15.75" x14ac:dyDescent="0.25">
      <c r="A18" s="11" t="s">
        <v>13</v>
      </c>
      <c r="B18" s="2" t="s">
        <v>5</v>
      </c>
      <c r="C18" s="2" t="s">
        <v>14</v>
      </c>
      <c r="D18" s="14">
        <v>441713.9</v>
      </c>
      <c r="E18" s="14">
        <v>394135.3</v>
      </c>
      <c r="F18" s="14">
        <v>398427.6</v>
      </c>
    </row>
    <row r="19" spans="1:6" ht="63" x14ac:dyDescent="0.25">
      <c r="A19" s="11" t="s">
        <v>15</v>
      </c>
      <c r="B19" s="2" t="s">
        <v>5</v>
      </c>
      <c r="C19" s="2" t="s">
        <v>16</v>
      </c>
      <c r="D19" s="14">
        <v>88708.7</v>
      </c>
      <c r="E19" s="14">
        <v>95177.1</v>
      </c>
      <c r="F19" s="14">
        <v>95177.1</v>
      </c>
    </row>
    <row r="20" spans="1:6" ht="31.5" x14ac:dyDescent="0.25">
      <c r="A20" s="11" t="s">
        <v>17</v>
      </c>
      <c r="B20" s="2" t="s">
        <v>5</v>
      </c>
      <c r="C20" s="2" t="s">
        <v>18</v>
      </c>
      <c r="D20" s="14">
        <v>197456.5</v>
      </c>
      <c r="E20" s="14">
        <v>94385.8</v>
      </c>
      <c r="F20" s="14">
        <v>93923</v>
      </c>
    </row>
    <row r="21" spans="1:6" ht="31.5" x14ac:dyDescent="0.25">
      <c r="A21" s="13" t="s">
        <v>90</v>
      </c>
      <c r="B21" s="2" t="s">
        <v>5</v>
      </c>
      <c r="C21" s="2" t="s">
        <v>36</v>
      </c>
      <c r="D21" s="14">
        <v>170</v>
      </c>
      <c r="E21" s="14">
        <v>170</v>
      </c>
      <c r="F21" s="14">
        <v>170</v>
      </c>
    </row>
    <row r="22" spans="1:6" ht="15.75" x14ac:dyDescent="0.25">
      <c r="A22" s="11" t="s">
        <v>19</v>
      </c>
      <c r="B22" s="2" t="s">
        <v>5</v>
      </c>
      <c r="C22" s="2" t="s">
        <v>20</v>
      </c>
      <c r="D22" s="14">
        <v>1570669.6</v>
      </c>
      <c r="E22" s="14">
        <v>40592.1</v>
      </c>
      <c r="F22" s="14">
        <v>275375.8</v>
      </c>
    </row>
    <row r="23" spans="1:6" ht="15.75" x14ac:dyDescent="0.25">
      <c r="A23" s="11" t="s">
        <v>22</v>
      </c>
      <c r="B23" s="2" t="s">
        <v>5</v>
      </c>
      <c r="C23" s="2" t="s">
        <v>23</v>
      </c>
      <c r="D23" s="14">
        <v>4520815.3</v>
      </c>
      <c r="E23" s="14">
        <v>4130627.7</v>
      </c>
      <c r="F23" s="14">
        <v>4101146.7</v>
      </c>
    </row>
    <row r="24" spans="1:6" ht="15.75" x14ac:dyDescent="0.25">
      <c r="A24" s="10" t="s">
        <v>88</v>
      </c>
      <c r="B24" s="12" t="s">
        <v>8</v>
      </c>
      <c r="C24" s="12" t="s">
        <v>6</v>
      </c>
      <c r="D24" s="15">
        <f>SUM(D25)</f>
        <v>78850.5</v>
      </c>
      <c r="E24" s="15">
        <f>E25</f>
        <v>78850.5</v>
      </c>
      <c r="F24" s="15">
        <f>F25</f>
        <v>78850.5</v>
      </c>
    </row>
    <row r="25" spans="1:6" ht="15.75" customHeight="1" x14ac:dyDescent="0.25">
      <c r="A25" s="11" t="s">
        <v>89</v>
      </c>
      <c r="B25" s="2" t="s">
        <v>8</v>
      </c>
      <c r="C25" s="2" t="s">
        <v>10</v>
      </c>
      <c r="D25" s="16">
        <v>78850.5</v>
      </c>
      <c r="E25" s="14">
        <v>78850.5</v>
      </c>
      <c r="F25" s="14">
        <v>78850.5</v>
      </c>
    </row>
    <row r="26" spans="1:6" ht="47.25" x14ac:dyDescent="0.25">
      <c r="A26" s="10" t="s">
        <v>24</v>
      </c>
      <c r="B26" s="1" t="s">
        <v>10</v>
      </c>
      <c r="C26" s="1" t="s">
        <v>6</v>
      </c>
      <c r="D26" s="15">
        <f>SUM(D27:D29)</f>
        <v>2609682.6</v>
      </c>
      <c r="E26" s="15">
        <f>SUM(E27:E29)</f>
        <v>2427194.1</v>
      </c>
      <c r="F26" s="15">
        <f>SUM(F27:F29)</f>
        <v>2434033</v>
      </c>
    </row>
    <row r="27" spans="1:6" ht="15.75" x14ac:dyDescent="0.25">
      <c r="A27" s="11" t="s">
        <v>100</v>
      </c>
      <c r="B27" s="2" t="s">
        <v>10</v>
      </c>
      <c r="C27" s="2" t="s">
        <v>25</v>
      </c>
      <c r="D27" s="14">
        <v>572118.6</v>
      </c>
      <c r="E27" s="14">
        <v>588993.9</v>
      </c>
      <c r="F27" s="14">
        <v>588994</v>
      </c>
    </row>
    <row r="28" spans="1:6" ht="63" x14ac:dyDescent="0.25">
      <c r="A28" s="11" t="s">
        <v>101</v>
      </c>
      <c r="B28" s="2" t="s">
        <v>10</v>
      </c>
      <c r="C28" s="2" t="s">
        <v>26</v>
      </c>
      <c r="D28" s="14">
        <v>1578952.6</v>
      </c>
      <c r="E28" s="14">
        <v>1590318.2</v>
      </c>
      <c r="F28" s="14">
        <v>1590318.2</v>
      </c>
    </row>
    <row r="29" spans="1:6" ht="47.25" x14ac:dyDescent="0.25">
      <c r="A29" s="11" t="s">
        <v>27</v>
      </c>
      <c r="B29" s="2" t="s">
        <v>10</v>
      </c>
      <c r="C29" s="2" t="s">
        <v>28</v>
      </c>
      <c r="D29" s="14">
        <v>458611.4</v>
      </c>
      <c r="E29" s="14">
        <v>247882</v>
      </c>
      <c r="F29" s="14">
        <v>254720.8</v>
      </c>
    </row>
    <row r="30" spans="1:6" ht="15.75" x14ac:dyDescent="0.25">
      <c r="A30" s="10" t="s">
        <v>29</v>
      </c>
      <c r="B30" s="1" t="s">
        <v>12</v>
      </c>
      <c r="C30" s="1" t="s">
        <v>6</v>
      </c>
      <c r="D30" s="15">
        <f>SUM(D31:D40)</f>
        <v>29870228.199999996</v>
      </c>
      <c r="E30" s="15">
        <f>SUM(E31:E40)</f>
        <v>30632723.300000001</v>
      </c>
      <c r="F30" s="15">
        <f>SUM(F31:F40)</f>
        <v>27149982.800000001</v>
      </c>
    </row>
    <row r="31" spans="1:6" ht="15.75" x14ac:dyDescent="0.25">
      <c r="A31" s="11" t="s">
        <v>30</v>
      </c>
      <c r="B31" s="2" t="s">
        <v>12</v>
      </c>
      <c r="C31" s="2" t="s">
        <v>5</v>
      </c>
      <c r="D31" s="14">
        <v>471762.6</v>
      </c>
      <c r="E31" s="14">
        <v>476879.3</v>
      </c>
      <c r="F31" s="14">
        <v>494458.2</v>
      </c>
    </row>
    <row r="32" spans="1:6" ht="15.75" customHeight="1" x14ac:dyDescent="0.25">
      <c r="A32" s="11" t="s">
        <v>31</v>
      </c>
      <c r="B32" s="2" t="s">
        <v>12</v>
      </c>
      <c r="C32" s="2" t="s">
        <v>12</v>
      </c>
      <c r="D32" s="14">
        <v>6273</v>
      </c>
      <c r="E32" s="14">
        <v>6524</v>
      </c>
      <c r="F32" s="14">
        <v>6524</v>
      </c>
    </row>
    <row r="33" spans="1:6" ht="15.75" x14ac:dyDescent="0.25">
      <c r="A33" s="11" t="s">
        <v>32</v>
      </c>
      <c r="B33" s="2" t="s">
        <v>12</v>
      </c>
      <c r="C33" s="2" t="s">
        <v>14</v>
      </c>
      <c r="D33" s="14">
        <v>5140223.0999999996</v>
      </c>
      <c r="E33" s="14">
        <v>5403461.0999999996</v>
      </c>
      <c r="F33" s="14">
        <v>5451519.2000000002</v>
      </c>
    </row>
    <row r="34" spans="1:6" ht="15.75" x14ac:dyDescent="0.25">
      <c r="A34" s="11" t="s">
        <v>33</v>
      </c>
      <c r="B34" s="2" t="s">
        <v>12</v>
      </c>
      <c r="C34" s="2" t="s">
        <v>16</v>
      </c>
      <c r="D34" s="14">
        <v>112485.4</v>
      </c>
      <c r="E34" s="14">
        <v>135829.9</v>
      </c>
      <c r="F34" s="14">
        <v>45526.8</v>
      </c>
    </row>
    <row r="35" spans="1:6" ht="15.75" x14ac:dyDescent="0.25">
      <c r="A35" s="11" t="s">
        <v>34</v>
      </c>
      <c r="B35" s="2" t="s">
        <v>12</v>
      </c>
      <c r="C35" s="2" t="s">
        <v>18</v>
      </c>
      <c r="D35" s="14">
        <v>1688577.6</v>
      </c>
      <c r="E35" s="14">
        <v>1700742.5</v>
      </c>
      <c r="F35" s="14">
        <v>1864102.8</v>
      </c>
    </row>
    <row r="36" spans="1:6" ht="15.75" x14ac:dyDescent="0.25">
      <c r="A36" s="11" t="s">
        <v>35</v>
      </c>
      <c r="B36" s="2" t="s">
        <v>12</v>
      </c>
      <c r="C36" s="2" t="s">
        <v>36</v>
      </c>
      <c r="D36" s="14">
        <v>402557.4</v>
      </c>
      <c r="E36" s="14">
        <v>451069.6</v>
      </c>
      <c r="F36" s="14">
        <v>254436.3</v>
      </c>
    </row>
    <row r="37" spans="1:6" ht="15.75" x14ac:dyDescent="0.25">
      <c r="A37" s="11" t="s">
        <v>37</v>
      </c>
      <c r="B37" s="2" t="s">
        <v>12</v>
      </c>
      <c r="C37" s="2" t="s">
        <v>25</v>
      </c>
      <c r="D37" s="14">
        <v>15953061.699999999</v>
      </c>
      <c r="E37" s="14">
        <v>16134239.5</v>
      </c>
      <c r="F37" s="14">
        <v>13497326.699999999</v>
      </c>
    </row>
    <row r="38" spans="1:6" ht="15.75" x14ac:dyDescent="0.25">
      <c r="A38" s="11" t="s">
        <v>38</v>
      </c>
      <c r="B38" s="2" t="s">
        <v>12</v>
      </c>
      <c r="C38" s="2" t="s">
        <v>26</v>
      </c>
      <c r="D38" s="14">
        <v>1598254.7</v>
      </c>
      <c r="E38" s="14">
        <v>1428217.8</v>
      </c>
      <c r="F38" s="14">
        <v>1437762.8</v>
      </c>
    </row>
    <row r="39" spans="1:6" ht="31.5" x14ac:dyDescent="0.25">
      <c r="A39" s="11" t="s">
        <v>39</v>
      </c>
      <c r="B39" s="2" t="s">
        <v>12</v>
      </c>
      <c r="C39" s="2" t="s">
        <v>20</v>
      </c>
      <c r="D39" s="14">
        <v>3500</v>
      </c>
      <c r="E39" s="14">
        <v>17649.099999999999</v>
      </c>
      <c r="F39" s="14">
        <v>17955</v>
      </c>
    </row>
    <row r="40" spans="1:6" ht="31.5" x14ac:dyDescent="0.25">
      <c r="A40" s="11" t="s">
        <v>40</v>
      </c>
      <c r="B40" s="2" t="s">
        <v>12</v>
      </c>
      <c r="C40" s="2" t="s">
        <v>21</v>
      </c>
      <c r="D40" s="14">
        <v>4493532.7</v>
      </c>
      <c r="E40" s="14">
        <f>4853110.5+25000</f>
        <v>4878110.5</v>
      </c>
      <c r="F40" s="14">
        <v>4080371</v>
      </c>
    </row>
    <row r="41" spans="1:6" ht="31.5" x14ac:dyDescent="0.25">
      <c r="A41" s="10" t="s">
        <v>41</v>
      </c>
      <c r="B41" s="1" t="s">
        <v>14</v>
      </c>
      <c r="C41" s="1" t="s">
        <v>6</v>
      </c>
      <c r="D41" s="15">
        <f>SUM(D42:D45)</f>
        <v>17315179.600000001</v>
      </c>
      <c r="E41" s="15">
        <f>SUM(E42:E45)</f>
        <v>14767141.5</v>
      </c>
      <c r="F41" s="15">
        <f>SUM(F42:F45)</f>
        <v>13853341</v>
      </c>
    </row>
    <row r="42" spans="1:6" ht="15.75" x14ac:dyDescent="0.25">
      <c r="A42" s="11" t="s">
        <v>42</v>
      </c>
      <c r="B42" s="2" t="s">
        <v>14</v>
      </c>
      <c r="C42" s="2" t="s">
        <v>5</v>
      </c>
      <c r="D42" s="14">
        <v>5016342.5</v>
      </c>
      <c r="E42" s="14">
        <v>3919809.8</v>
      </c>
      <c r="F42" s="14">
        <v>4876841.5</v>
      </c>
    </row>
    <row r="43" spans="1:6" ht="15.75" x14ac:dyDescent="0.25">
      <c r="A43" s="11" t="s">
        <v>43</v>
      </c>
      <c r="B43" s="2" t="s">
        <v>14</v>
      </c>
      <c r="C43" s="2" t="s">
        <v>8</v>
      </c>
      <c r="D43" s="14">
        <v>9416223.9000000004</v>
      </c>
      <c r="E43" s="14">
        <v>8906266.4000000004</v>
      </c>
      <c r="F43" s="14">
        <v>7106935.9000000004</v>
      </c>
    </row>
    <row r="44" spans="1:6" ht="15.75" x14ac:dyDescent="0.25">
      <c r="A44" s="11" t="s">
        <v>44</v>
      </c>
      <c r="B44" s="2" t="s">
        <v>14</v>
      </c>
      <c r="C44" s="2" t="s">
        <v>10</v>
      </c>
      <c r="D44" s="14">
        <v>2202025.2000000002</v>
      </c>
      <c r="E44" s="14">
        <f>1453839.3-25000</f>
        <v>1428839.3</v>
      </c>
      <c r="F44" s="14">
        <v>1409684.9</v>
      </c>
    </row>
    <row r="45" spans="1:6" ht="31.5" x14ac:dyDescent="0.25">
      <c r="A45" s="11" t="s">
        <v>45</v>
      </c>
      <c r="B45" s="2" t="s">
        <v>14</v>
      </c>
      <c r="C45" s="2" t="s">
        <v>14</v>
      </c>
      <c r="D45" s="14">
        <v>680588</v>
      </c>
      <c r="E45" s="14">
        <v>512226</v>
      </c>
      <c r="F45" s="14">
        <v>459878.7</v>
      </c>
    </row>
    <row r="46" spans="1:6" ht="15.75" x14ac:dyDescent="0.25">
      <c r="A46" s="10" t="s">
        <v>46</v>
      </c>
      <c r="B46" s="1" t="s">
        <v>16</v>
      </c>
      <c r="C46" s="1" t="s">
        <v>6</v>
      </c>
      <c r="D46" s="15">
        <f>SUM(D47:D48)</f>
        <v>604832.9</v>
      </c>
      <c r="E46" s="15">
        <f>SUM(E47:E48)</f>
        <v>508237.1</v>
      </c>
      <c r="F46" s="15">
        <f>SUM(F47:F48)</f>
        <v>520269.7</v>
      </c>
    </row>
    <row r="47" spans="1:6" ht="31.5" x14ac:dyDescent="0.25">
      <c r="A47" s="11" t="s">
        <v>47</v>
      </c>
      <c r="B47" s="2" t="s">
        <v>16</v>
      </c>
      <c r="C47" s="2" t="s">
        <v>10</v>
      </c>
      <c r="D47" s="14">
        <v>129305.7</v>
      </c>
      <c r="E47" s="14">
        <v>135238.79999999999</v>
      </c>
      <c r="F47" s="14">
        <v>140138.5</v>
      </c>
    </row>
    <row r="48" spans="1:6" ht="31.5" x14ac:dyDescent="0.25">
      <c r="A48" s="11" t="s">
        <v>48</v>
      </c>
      <c r="B48" s="2" t="s">
        <v>16</v>
      </c>
      <c r="C48" s="2" t="s">
        <v>14</v>
      </c>
      <c r="D48" s="14">
        <v>475527.2</v>
      </c>
      <c r="E48" s="14">
        <v>372998.3</v>
      </c>
      <c r="F48" s="14">
        <v>380131.2</v>
      </c>
    </row>
    <row r="49" spans="1:6" ht="15.75" x14ac:dyDescent="0.25">
      <c r="A49" s="10" t="s">
        <v>49</v>
      </c>
      <c r="B49" s="1" t="s">
        <v>18</v>
      </c>
      <c r="C49" s="1" t="s">
        <v>6</v>
      </c>
      <c r="D49" s="15">
        <f>SUM(D50:D57)</f>
        <v>40964375.800000012</v>
      </c>
      <c r="E49" s="15">
        <f>SUM(E50:E57)</f>
        <v>36017654</v>
      </c>
      <c r="F49" s="15">
        <f>SUM(F50:F57)</f>
        <v>34603194.399999999</v>
      </c>
    </row>
    <row r="50" spans="1:6" ht="15.75" x14ac:dyDescent="0.25">
      <c r="A50" s="11" t="s">
        <v>50</v>
      </c>
      <c r="B50" s="2" t="s">
        <v>18</v>
      </c>
      <c r="C50" s="2" t="s">
        <v>5</v>
      </c>
      <c r="D50" s="14">
        <v>13498477.6</v>
      </c>
      <c r="E50" s="14">
        <v>11641625.800000001</v>
      </c>
      <c r="F50" s="14">
        <v>11504283.6</v>
      </c>
    </row>
    <row r="51" spans="1:6" ht="15.75" x14ac:dyDescent="0.25">
      <c r="A51" s="11" t="s">
        <v>51</v>
      </c>
      <c r="B51" s="2" t="s">
        <v>18</v>
      </c>
      <c r="C51" s="2" t="s">
        <v>8</v>
      </c>
      <c r="D51" s="14">
        <v>20918363.600000001</v>
      </c>
      <c r="E51" s="14">
        <v>17323731.399999999</v>
      </c>
      <c r="F51" s="14">
        <v>16146881.699999999</v>
      </c>
    </row>
    <row r="52" spans="1:6" ht="15.75" x14ac:dyDescent="0.25">
      <c r="A52" s="11" t="s">
        <v>52</v>
      </c>
      <c r="B52" s="2" t="s">
        <v>18</v>
      </c>
      <c r="C52" s="2" t="s">
        <v>10</v>
      </c>
      <c r="D52" s="14">
        <v>743493.7</v>
      </c>
      <c r="E52" s="14">
        <v>528010.30000000005</v>
      </c>
      <c r="F52" s="14">
        <v>740032.7</v>
      </c>
    </row>
    <row r="53" spans="1:6" ht="15.75" x14ac:dyDescent="0.25">
      <c r="A53" s="11" t="s">
        <v>53</v>
      </c>
      <c r="B53" s="2" t="s">
        <v>18</v>
      </c>
      <c r="C53" s="2" t="s">
        <v>12</v>
      </c>
      <c r="D53" s="14">
        <v>3314848.6</v>
      </c>
      <c r="E53" s="14">
        <v>3768206.6</v>
      </c>
      <c r="F53" s="14">
        <v>3522352.1</v>
      </c>
    </row>
    <row r="54" spans="1:6" ht="31.5" x14ac:dyDescent="0.25">
      <c r="A54" s="11" t="s">
        <v>54</v>
      </c>
      <c r="B54" s="2" t="s">
        <v>18</v>
      </c>
      <c r="C54" s="2" t="s">
        <v>14</v>
      </c>
      <c r="D54" s="14">
        <v>371236.7</v>
      </c>
      <c r="E54" s="14">
        <v>363995.8</v>
      </c>
      <c r="F54" s="14">
        <v>357183.1</v>
      </c>
    </row>
    <row r="55" spans="1:6" ht="15.75" x14ac:dyDescent="0.25">
      <c r="A55" s="11" t="s">
        <v>86</v>
      </c>
      <c r="B55" s="2" t="s">
        <v>18</v>
      </c>
      <c r="C55" s="2" t="s">
        <v>16</v>
      </c>
      <c r="D55" s="14">
        <v>948165.6</v>
      </c>
      <c r="E55" s="14">
        <v>977707.6</v>
      </c>
      <c r="F55" s="14">
        <v>931659.1</v>
      </c>
    </row>
    <row r="56" spans="1:6" ht="15.75" x14ac:dyDescent="0.25">
      <c r="A56" s="11" t="s">
        <v>87</v>
      </c>
      <c r="B56" s="2" t="s">
        <v>18</v>
      </c>
      <c r="C56" s="2" t="s">
        <v>18</v>
      </c>
      <c r="D56" s="14">
        <v>793671.9</v>
      </c>
      <c r="E56" s="14">
        <v>1031327.6</v>
      </c>
      <c r="F56" s="14">
        <v>1019533</v>
      </c>
    </row>
    <row r="57" spans="1:6" ht="15.75" x14ac:dyDescent="0.25">
      <c r="A57" s="11" t="s">
        <v>55</v>
      </c>
      <c r="B57" s="2" t="s">
        <v>18</v>
      </c>
      <c r="C57" s="2" t="s">
        <v>25</v>
      </c>
      <c r="D57" s="14">
        <v>376118.1</v>
      </c>
      <c r="E57" s="14">
        <v>383048.9</v>
      </c>
      <c r="F57" s="14">
        <v>381269.1</v>
      </c>
    </row>
    <row r="58" spans="1:6" ht="15.75" x14ac:dyDescent="0.25">
      <c r="A58" s="10" t="s">
        <v>56</v>
      </c>
      <c r="B58" s="1" t="s">
        <v>36</v>
      </c>
      <c r="C58" s="1" t="s">
        <v>6</v>
      </c>
      <c r="D58" s="15">
        <f>SUM(D59:D61)</f>
        <v>4269531.4000000004</v>
      </c>
      <c r="E58" s="15">
        <f>SUM(E59:E61)</f>
        <v>2771857.1999999997</v>
      </c>
      <c r="F58" s="15">
        <f>SUM(F59:F61)</f>
        <v>2647498.3000000003</v>
      </c>
    </row>
    <row r="59" spans="1:6" ht="15.75" x14ac:dyDescent="0.25">
      <c r="A59" s="11" t="s">
        <v>57</v>
      </c>
      <c r="B59" s="2" t="s">
        <v>36</v>
      </c>
      <c r="C59" s="2" t="s">
        <v>5</v>
      </c>
      <c r="D59" s="14">
        <v>4222926.9000000004</v>
      </c>
      <c r="E59" s="14">
        <v>2737280.3</v>
      </c>
      <c r="F59" s="14">
        <v>2611944.2000000002</v>
      </c>
    </row>
    <row r="60" spans="1:6" ht="15.75" x14ac:dyDescent="0.25">
      <c r="A60" s="11" t="s">
        <v>104</v>
      </c>
      <c r="B60" s="2" t="s">
        <v>36</v>
      </c>
      <c r="C60" s="2" t="s">
        <v>8</v>
      </c>
      <c r="D60" s="14">
        <v>16000</v>
      </c>
      <c r="E60" s="14">
        <v>0</v>
      </c>
      <c r="F60" s="14">
        <v>0</v>
      </c>
    </row>
    <row r="61" spans="1:6" ht="31.5" x14ac:dyDescent="0.25">
      <c r="A61" s="11" t="s">
        <v>58</v>
      </c>
      <c r="B61" s="2" t="s">
        <v>36</v>
      </c>
      <c r="C61" s="2" t="s">
        <v>12</v>
      </c>
      <c r="D61" s="14">
        <v>30604.5</v>
      </c>
      <c r="E61" s="14">
        <v>34576.9</v>
      </c>
      <c r="F61" s="14">
        <v>35554.1</v>
      </c>
    </row>
    <row r="62" spans="1:6" ht="15.75" x14ac:dyDescent="0.25">
      <c r="A62" s="10" t="s">
        <v>59</v>
      </c>
      <c r="B62" s="1" t="s">
        <v>25</v>
      </c>
      <c r="C62" s="1" t="s">
        <v>6</v>
      </c>
      <c r="D62" s="15">
        <f>SUM(D63:D69)</f>
        <v>22348093.5</v>
      </c>
      <c r="E62" s="15">
        <f>SUM(E63:E69)</f>
        <v>19481427.899999999</v>
      </c>
      <c r="F62" s="15">
        <f>SUM(F63:F69)</f>
        <v>18032634.200000003</v>
      </c>
    </row>
    <row r="63" spans="1:6" ht="15.75" x14ac:dyDescent="0.25">
      <c r="A63" s="11" t="s">
        <v>60</v>
      </c>
      <c r="B63" s="2" t="s">
        <v>25</v>
      </c>
      <c r="C63" s="2" t="s">
        <v>5</v>
      </c>
      <c r="D63" s="14">
        <v>6769159</v>
      </c>
      <c r="E63" s="14">
        <v>5819053.5999999996</v>
      </c>
      <c r="F63" s="14">
        <v>4749431.9000000004</v>
      </c>
    </row>
    <row r="64" spans="1:6" ht="15.75" x14ac:dyDescent="0.25">
      <c r="A64" s="11" t="s">
        <v>61</v>
      </c>
      <c r="B64" s="2" t="s">
        <v>25</v>
      </c>
      <c r="C64" s="2" t="s">
        <v>8</v>
      </c>
      <c r="D64" s="14">
        <f>6764385.6-1000</f>
        <v>6763385.5999999996</v>
      </c>
      <c r="E64" s="14">
        <v>6286431.5999999996</v>
      </c>
      <c r="F64" s="14">
        <v>5870455.9000000004</v>
      </c>
    </row>
    <row r="65" spans="1:6" ht="31.5" x14ac:dyDescent="0.25">
      <c r="A65" s="11" t="s">
        <v>62</v>
      </c>
      <c r="B65" s="2" t="s">
        <v>25</v>
      </c>
      <c r="C65" s="2" t="s">
        <v>10</v>
      </c>
      <c r="D65" s="14">
        <v>66975</v>
      </c>
      <c r="E65" s="14">
        <v>69410</v>
      </c>
      <c r="F65" s="14">
        <v>72029</v>
      </c>
    </row>
    <row r="66" spans="1:6" ht="15.75" x14ac:dyDescent="0.25">
      <c r="A66" s="11" t="s">
        <v>63</v>
      </c>
      <c r="B66" s="2" t="s">
        <v>25</v>
      </c>
      <c r="C66" s="2" t="s">
        <v>12</v>
      </c>
      <c r="D66" s="14">
        <v>902804.4</v>
      </c>
      <c r="E66" s="14">
        <v>458550.2</v>
      </c>
      <c r="F66" s="14">
        <v>468233.1</v>
      </c>
    </row>
    <row r="67" spans="1:6" ht="15.75" x14ac:dyDescent="0.25">
      <c r="A67" s="11" t="s">
        <v>64</v>
      </c>
      <c r="B67" s="2" t="s">
        <v>25</v>
      </c>
      <c r="C67" s="2" t="s">
        <v>14</v>
      </c>
      <c r="D67" s="14">
        <v>122669.9</v>
      </c>
      <c r="E67" s="14">
        <v>118216.8</v>
      </c>
      <c r="F67" s="14">
        <v>120287.1</v>
      </c>
    </row>
    <row r="68" spans="1:6" ht="47.25" x14ac:dyDescent="0.25">
      <c r="A68" s="11" t="s">
        <v>65</v>
      </c>
      <c r="B68" s="2" t="s">
        <v>25</v>
      </c>
      <c r="C68" s="2" t="s">
        <v>16</v>
      </c>
      <c r="D68" s="14">
        <v>317266.5</v>
      </c>
      <c r="E68" s="14">
        <v>329015.8</v>
      </c>
      <c r="F68" s="14">
        <v>341531.8</v>
      </c>
    </row>
    <row r="69" spans="1:6" ht="15.75" x14ac:dyDescent="0.25">
      <c r="A69" s="11" t="s">
        <v>66</v>
      </c>
      <c r="B69" s="2" t="s">
        <v>25</v>
      </c>
      <c r="C69" s="2" t="s">
        <v>25</v>
      </c>
      <c r="D69" s="14">
        <v>7405833.0999999996</v>
      </c>
      <c r="E69" s="14">
        <v>6400749.9000000004</v>
      </c>
      <c r="F69" s="14">
        <v>6410665.4000000004</v>
      </c>
    </row>
    <row r="70" spans="1:6" ht="15.75" x14ac:dyDescent="0.25">
      <c r="A70" s="10" t="s">
        <v>67</v>
      </c>
      <c r="B70" s="1" t="s">
        <v>26</v>
      </c>
      <c r="C70" s="1" t="s">
        <v>6</v>
      </c>
      <c r="D70" s="15">
        <f>SUM(D71:D75)</f>
        <v>37782256.399999999</v>
      </c>
      <c r="E70" s="15">
        <f>SUM(E71:E75)</f>
        <v>35514882.700000003</v>
      </c>
      <c r="F70" s="15">
        <f>SUM(F71:F75)</f>
        <v>35856417.5</v>
      </c>
    </row>
    <row r="71" spans="1:6" ht="15.75" x14ac:dyDescent="0.25">
      <c r="A71" s="11" t="s">
        <v>68</v>
      </c>
      <c r="B71" s="2" t="s">
        <v>26</v>
      </c>
      <c r="C71" s="2" t="s">
        <v>5</v>
      </c>
      <c r="D71" s="14">
        <v>522043.7</v>
      </c>
      <c r="E71" s="14">
        <v>525344.9</v>
      </c>
      <c r="F71" s="14">
        <v>533436.6</v>
      </c>
    </row>
    <row r="72" spans="1:6" ht="15.75" x14ac:dyDescent="0.25">
      <c r="A72" s="11" t="s">
        <v>69</v>
      </c>
      <c r="B72" s="2" t="s">
        <v>26</v>
      </c>
      <c r="C72" s="2" t="s">
        <v>8</v>
      </c>
      <c r="D72" s="14">
        <v>4745757.2</v>
      </c>
      <c r="E72" s="14">
        <v>5016605.0999999996</v>
      </c>
      <c r="F72" s="14">
        <v>4904646.5999999996</v>
      </c>
    </row>
    <row r="73" spans="1:6" ht="15.75" x14ac:dyDescent="0.25">
      <c r="A73" s="11" t="s">
        <v>70</v>
      </c>
      <c r="B73" s="2" t="s">
        <v>26</v>
      </c>
      <c r="C73" s="2" t="s">
        <v>10</v>
      </c>
      <c r="D73" s="14">
        <v>23804368.300000001</v>
      </c>
      <c r="E73" s="14">
        <v>21146772.399999999</v>
      </c>
      <c r="F73" s="14">
        <v>21540152</v>
      </c>
    </row>
    <row r="74" spans="1:6" ht="15.75" x14ac:dyDescent="0.25">
      <c r="A74" s="11" t="s">
        <v>71</v>
      </c>
      <c r="B74" s="2" t="s">
        <v>26</v>
      </c>
      <c r="C74" s="2" t="s">
        <v>12</v>
      </c>
      <c r="D74" s="14">
        <v>7759557.7999999998</v>
      </c>
      <c r="E74" s="14">
        <v>7841473.0999999996</v>
      </c>
      <c r="F74" s="14">
        <v>7902865.7999999998</v>
      </c>
    </row>
    <row r="75" spans="1:6" ht="31.5" x14ac:dyDescent="0.25">
      <c r="A75" s="11" t="s">
        <v>72</v>
      </c>
      <c r="B75" s="2" t="s">
        <v>26</v>
      </c>
      <c r="C75" s="2" t="s">
        <v>16</v>
      </c>
      <c r="D75" s="14">
        <v>950529.4</v>
      </c>
      <c r="E75" s="14">
        <v>984687.2</v>
      </c>
      <c r="F75" s="14">
        <v>975316.5</v>
      </c>
    </row>
    <row r="76" spans="1:6" ht="15.75" x14ac:dyDescent="0.25">
      <c r="A76" s="10" t="s">
        <v>73</v>
      </c>
      <c r="B76" s="1" t="s">
        <v>20</v>
      </c>
      <c r="C76" s="1" t="s">
        <v>6</v>
      </c>
      <c r="D76" s="15">
        <f>SUM(D77:D79)</f>
        <v>2837359.5</v>
      </c>
      <c r="E76" s="15">
        <f>SUM(E77:E79)</f>
        <v>3316674.3999999994</v>
      </c>
      <c r="F76" s="15">
        <f>SUM(F77:F79)</f>
        <v>1902173</v>
      </c>
    </row>
    <row r="77" spans="1:6" ht="15.75" x14ac:dyDescent="0.25">
      <c r="A77" s="11" t="s">
        <v>74</v>
      </c>
      <c r="B77" s="2" t="s">
        <v>20</v>
      </c>
      <c r="C77" s="2" t="s">
        <v>5</v>
      </c>
      <c r="D77" s="14">
        <v>170445.5</v>
      </c>
      <c r="E77" s="14">
        <v>19182.3</v>
      </c>
      <c r="F77" s="14">
        <v>1432.3</v>
      </c>
    </row>
    <row r="78" spans="1:6" ht="15.75" x14ac:dyDescent="0.25">
      <c r="A78" s="11" t="s">
        <v>75</v>
      </c>
      <c r="B78" s="2" t="s">
        <v>20</v>
      </c>
      <c r="C78" s="2" t="s">
        <v>8</v>
      </c>
      <c r="D78" s="14">
        <v>1965824.6</v>
      </c>
      <c r="E78" s="14">
        <v>2551587.4</v>
      </c>
      <c r="F78" s="14">
        <v>1159612</v>
      </c>
    </row>
    <row r="79" spans="1:6" ht="15.75" x14ac:dyDescent="0.25">
      <c r="A79" s="11" t="s">
        <v>76</v>
      </c>
      <c r="B79" s="2" t="s">
        <v>20</v>
      </c>
      <c r="C79" s="2" t="s">
        <v>10</v>
      </c>
      <c r="D79" s="14">
        <v>701089.4</v>
      </c>
      <c r="E79" s="14">
        <v>745904.7</v>
      </c>
      <c r="F79" s="14">
        <v>741128.7</v>
      </c>
    </row>
    <row r="80" spans="1:6" ht="15.75" customHeight="1" x14ac:dyDescent="0.25">
      <c r="A80" s="10" t="s">
        <v>77</v>
      </c>
      <c r="B80" s="1" t="s">
        <v>21</v>
      </c>
      <c r="C80" s="1" t="s">
        <v>6</v>
      </c>
      <c r="D80" s="15">
        <f>SUM(D81:D82)</f>
        <v>430212.7</v>
      </c>
      <c r="E80" s="15">
        <f>SUM(E81:E82)</f>
        <v>396505.8</v>
      </c>
      <c r="F80" s="15">
        <f>SUM(F81:F82)</f>
        <v>396505.8</v>
      </c>
    </row>
    <row r="81" spans="1:6" ht="15.75" x14ac:dyDescent="0.25">
      <c r="A81" s="11" t="s">
        <v>78</v>
      </c>
      <c r="B81" s="2" t="s">
        <v>21</v>
      </c>
      <c r="C81" s="2" t="s">
        <v>5</v>
      </c>
      <c r="D81" s="14">
        <v>350544.7</v>
      </c>
      <c r="E81" s="14">
        <v>308442.3</v>
      </c>
      <c r="F81" s="14">
        <v>308442.3</v>
      </c>
    </row>
    <row r="82" spans="1:6" ht="15.75" x14ac:dyDescent="0.25">
      <c r="A82" s="11" t="s">
        <v>79</v>
      </c>
      <c r="B82" s="2" t="s">
        <v>21</v>
      </c>
      <c r="C82" s="2" t="s">
        <v>8</v>
      </c>
      <c r="D82" s="14">
        <v>79668</v>
      </c>
      <c r="E82" s="14">
        <v>88063.5</v>
      </c>
      <c r="F82" s="14">
        <v>88063.5</v>
      </c>
    </row>
    <row r="83" spans="1:6" ht="47.25" x14ac:dyDescent="0.25">
      <c r="A83" s="10" t="s">
        <v>95</v>
      </c>
      <c r="B83" s="1" t="s">
        <v>23</v>
      </c>
      <c r="C83" s="1" t="s">
        <v>6</v>
      </c>
      <c r="D83" s="15">
        <f>SUM(D84)</f>
        <v>13846.2</v>
      </c>
      <c r="E83" s="15">
        <f>SUM(E84)</f>
        <v>122553.4</v>
      </c>
      <c r="F83" s="15">
        <f>SUM(F84)</f>
        <v>380424.5</v>
      </c>
    </row>
    <row r="84" spans="1:6" ht="35.25" customHeight="1" x14ac:dyDescent="0.25">
      <c r="A84" s="27" t="s">
        <v>94</v>
      </c>
      <c r="B84" s="2" t="s">
        <v>23</v>
      </c>
      <c r="C84" s="2" t="s">
        <v>5</v>
      </c>
      <c r="D84" s="14">
        <v>13846.2</v>
      </c>
      <c r="E84" s="14">
        <v>122553.4</v>
      </c>
      <c r="F84" s="14">
        <v>380424.5</v>
      </c>
    </row>
    <row r="85" spans="1:6" ht="63" x14ac:dyDescent="0.25">
      <c r="A85" s="10" t="s">
        <v>93</v>
      </c>
      <c r="B85" s="1" t="s">
        <v>28</v>
      </c>
      <c r="C85" s="1" t="s">
        <v>6</v>
      </c>
      <c r="D85" s="15">
        <f>SUM(D86:D88)</f>
        <v>6481362.1999999993</v>
      </c>
      <c r="E85" s="15">
        <f>SUM(E86:E88)</f>
        <v>5679971.5</v>
      </c>
      <c r="F85" s="15">
        <f>SUM(F86:F88)</f>
        <v>5174891</v>
      </c>
    </row>
    <row r="86" spans="1:6" ht="47.25" x14ac:dyDescent="0.25">
      <c r="A86" s="11" t="s">
        <v>80</v>
      </c>
      <c r="B86" s="2" t="s">
        <v>28</v>
      </c>
      <c r="C86" s="2" t="s">
        <v>5</v>
      </c>
      <c r="D86" s="14">
        <v>2470864.2999999998</v>
      </c>
      <c r="E86" s="14">
        <v>2445342</v>
      </c>
      <c r="F86" s="14">
        <v>2043721.8</v>
      </c>
    </row>
    <row r="87" spans="1:6" ht="15.75" x14ac:dyDescent="0.25">
      <c r="A87" s="11" t="s">
        <v>81</v>
      </c>
      <c r="B87" s="2" t="s">
        <v>28</v>
      </c>
      <c r="C87" s="2" t="s">
        <v>8</v>
      </c>
      <c r="D87" s="14">
        <v>605000</v>
      </c>
      <c r="E87" s="14">
        <v>606000</v>
      </c>
      <c r="F87" s="14">
        <v>606000</v>
      </c>
    </row>
    <row r="88" spans="1:6" ht="31.5" x14ac:dyDescent="0.25">
      <c r="A88" s="11" t="s">
        <v>82</v>
      </c>
      <c r="B88" s="2" t="s">
        <v>28</v>
      </c>
      <c r="C88" s="2" t="s">
        <v>10</v>
      </c>
      <c r="D88" s="14">
        <f>3404497.9+1000</f>
        <v>3405497.9</v>
      </c>
      <c r="E88" s="14">
        <v>2628629.5</v>
      </c>
      <c r="F88" s="14">
        <v>2525169.2000000002</v>
      </c>
    </row>
  </sheetData>
  <autoFilter ref="A13:F13"/>
  <mergeCells count="6">
    <mergeCell ref="B3:D3"/>
    <mergeCell ref="A10:A11"/>
    <mergeCell ref="B10:B11"/>
    <mergeCell ref="C10:C11"/>
    <mergeCell ref="D10:F10"/>
    <mergeCell ref="A8:F8"/>
  </mergeCells>
  <pageMargins left="0.78740157480314965" right="0.39370078740157483" top="0.78740157480314965" bottom="0.78740157480314965" header="0.39370078740157483" footer="0.39370078740157483"/>
  <pageSetup paperSize="9" scale="75" fitToHeight="0" orientation="portrait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1-й год</vt:lpstr>
      <vt:lpstr>'1-й год'!Print_Titles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rep:2.39.2.148</dc:description>
  <cp:lastModifiedBy>Рыженкова Елена Николаевна</cp:lastModifiedBy>
  <cp:lastPrinted>2020-12-04T10:36:06Z</cp:lastPrinted>
  <dcterms:created xsi:type="dcterms:W3CDTF">2016-08-25T08:51:06Z</dcterms:created>
  <dcterms:modified xsi:type="dcterms:W3CDTF">2021-06-07T08:19:23Z</dcterms:modified>
</cp:coreProperties>
</file>