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50" windowWidth="19425" windowHeight="754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год'!$A$13:$F$13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40" i="1" l="1"/>
  <c r="E44" i="1"/>
  <c r="D88" i="1" l="1"/>
  <c r="D64" i="1"/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3" i="1" l="1"/>
  <c r="D80" i="1"/>
  <c r="D85" i="1" l="1"/>
  <c r="D76" i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<sst xmlns="http://schemas.openxmlformats.org/spreadsheetml/2006/main" count="240" uniqueCount="105">
  <si>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</si>
  <si>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</si>
  <si>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</si>
  <si>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</si>
  <si>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</si>
  <si>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</si>
  <si>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</si>
  <si>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</si>
  <si>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</si>
  <si>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</si>
  <si>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</si>
  <si>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</si>
  <si>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</si>
  <si>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</si>
  <si>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</si>
  <si>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</si>
  <si>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</si>
  <si>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</si>
  <si>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</si>
  <si>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</si>
  <si>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</si>
  <si>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</si>
  <si>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</si>
  <si>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</si>
  <si>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</si>
  <si>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</si>
  <si>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</si>
  <si>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</si>
  <si>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</si>
  <si>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</si>
  <si>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</si>
  <si>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</si>
  <si>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</si>
  <si>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</si>
  <si>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</si>
  <si>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</si>
  <si>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</si>
  <si>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</si>
  <si>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</si>
  <si>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</si>
  <si>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</si>
  <si>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</si>
  <si>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</si>
  <si>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</si>
  <si>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</si>
  <si>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</si>
  <si>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</si>
  <si>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</si>
  <si>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</si>
  <si>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</si>
  <si>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</si>
  <si>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</si>
  <si>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</si>
  <si>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</si>
  <si>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</si>
  <si>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</si>
  <si>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</si>
  <si>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</si>
  <si>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</si>
  <si>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</si>
  <si>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</si>
  <si>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</si>
  <si>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</si>
  <si>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</si>
  <si>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</si>
  <si>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</si>
  <si>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</si>
  <si>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</si>
  <si>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</si>
  <si>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</si>
  <si>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</si>
  <si>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</si>
  <si>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</si>
  <si>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</si>
  <si>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</si>
  <si>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</si>
  <si>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</si>
  <si>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</si>
  <si>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</si>
  <si>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</si>
  <si>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</si>
  <si>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</si>
  <si>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</si>
  <si>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</si>
  <si>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</si>
  <si>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</si>
  <si>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</si>
  <si>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</si>
  <si>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</si>
  <si>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</si>
  <si>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</si>
  <si>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1</t>
  </si>
  <si>
    <t>2021 год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</si>
  <si>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</si>
  <si>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</si>
  <si>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</si>
  <si>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</si>
  <si>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</si>
  <si>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(приложение 8)</t>
  </si>
  <si>
    <t>РАСПРЕДЕЛЕНИЕ
бюджетных ассигнований по разделам и подразделам
классификации расходов бюджетов
на 2021 год и на плановый период 2022 и 2023 годов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</si>
  <si>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</si>
  <si>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</si>
  <si>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от 22 декабря 2020 года № 143-оз</t>
  </si>
  <si>
    <t>(в редакции областного закона</t>
  </si>
  <si>
    <t>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</si>
</sst>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6" zoomScaleNormal="100" workbookViewId="0">
      <selection activeCell="E16" sqref="E16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84</v>
      </c>
      <c r="F1" s="19"/>
    </row>
    <row r="2" spans="1:6" s="8" customFormat="1" ht="15.75" x14ac:dyDescent="0.25">
      <c r="A2" s="6"/>
      <c r="B2" s="7"/>
      <c r="D2" s="18"/>
      <c r="E2" s="25" t="s">
        <v>85</v>
      </c>
      <c r="F2" s="19"/>
    </row>
    <row r="3" spans="1:6" s="8" customFormat="1" ht="15.75" x14ac:dyDescent="0.25">
      <c r="A3" s="6"/>
      <c r="B3" s="30"/>
      <c r="C3" s="31"/>
      <c r="D3" s="31"/>
      <c r="E3" s="26" t="s">
        <v>102</v>
      </c>
      <c r="F3" s="18"/>
    </row>
    <row r="4" spans="1:6" s="8" customFormat="1" ht="15.75" x14ac:dyDescent="0.25">
      <c r="A4" s="6"/>
      <c r="B4" s="7"/>
      <c r="D4" s="18"/>
      <c r="E4" s="25" t="s">
        <v>98</v>
      </c>
      <c r="F4" s="19"/>
    </row>
    <row r="5" spans="1:6" s="8" customFormat="1" ht="15.75" x14ac:dyDescent="0.25">
      <c r="A5" s="6"/>
      <c r="B5" s="7"/>
      <c r="D5" s="18"/>
      <c r="E5" s="26" t="s">
        <v>103</v>
      </c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99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83</v>
      </c>
      <c r="E10" s="36"/>
      <c r="F10" s="36"/>
    </row>
    <row r="11" spans="1:6" ht="15.75" x14ac:dyDescent="0.25">
      <c r="A11" s="33"/>
      <c r="B11" s="35"/>
      <c r="C11" s="35"/>
      <c r="D11" s="20" t="s">
        <v>92</v>
      </c>
      <c r="E11" s="20" t="s">
        <v>96</v>
      </c>
      <c r="F11" s="20" t="s">
        <v>97</v>
      </c>
    </row>
    <row r="12" spans="1:6" ht="15.75" x14ac:dyDescent="0.25">
      <c r="A12" s="2" t="s">
        <v>91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D14+D24+D26+D30+D41+D46+D49+D58+D62+D70+D76+D80+D83+D85</f>
        <v>176437348.29999998</v>
      </c>
      <c r="E13" s="22">
        <f>E14+E24+E26+E30+E41+E46+E49+E58+E62+E70+E76+E80+E83+E85</f>
        <v>160187387.80000001</v>
      </c>
      <c r="F13" s="22">
        <f>F14+F24+F26+F30+F41+F46+F49+F58+F62+F70+F76+F80+F83+F85</f>
        <v>151776623.30000001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SUM(D15:D23)</f>
        <v>10831536.800000001</v>
      </c>
      <c r="E14" s="15">
        <f>SUM(E15:E23)</f>
        <v>8471714.3999999985</v>
      </c>
      <c r="F14" s="15">
        <f>SUM(F15:F23)</f>
        <v>8746407.5999999996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6571.5</v>
      </c>
      <c r="E15" s="14">
        <v>6094.1</v>
      </c>
      <c r="F15" s="14">
        <v>6309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646067.5</v>
      </c>
      <c r="E16" s="14">
        <v>522063.7</v>
      </c>
      <c r="F16" s="14">
        <v>509221.9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3359363.8</v>
      </c>
      <c r="E17" s="14">
        <v>3188468.6</v>
      </c>
      <c r="F17" s="14">
        <v>3266656.5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441713.9</v>
      </c>
      <c r="E18" s="14">
        <v>394135.3</v>
      </c>
      <c r="F18" s="14">
        <v>398427.6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88708.7</v>
      </c>
      <c r="E19" s="14">
        <v>95177.1</v>
      </c>
      <c r="F19" s="14">
        <v>95177.1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197456.5</v>
      </c>
      <c r="E20" s="14">
        <v>94385.8</v>
      </c>
      <c r="F20" s="14">
        <v>93923</v>
      </c>
    </row>
    <row r="21" spans="1:6" ht="31.5" x14ac:dyDescent="0.25">
      <c r="A21" s="13" t="s">
        <v>90</v>
      </c>
      <c r="B21" s="2" t="s">
        <v>5</v>
      </c>
      <c r="C21" s="2" t="s">
        <v>36</v>
      </c>
      <c r="D21" s="14">
        <v>170</v>
      </c>
      <c r="E21" s="14">
        <v>170</v>
      </c>
      <c r="F21" s="14">
        <v>170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1570669.6</v>
      </c>
      <c r="E22" s="14">
        <v>40592.1</v>
      </c>
      <c r="F22" s="14">
        <v>275375.8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4">
        <v>4520815.3</v>
      </c>
      <c r="E23" s="14">
        <v>4130627.7</v>
      </c>
      <c r="F23" s="14">
        <v>4101146.7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5">
        <f>SUM(D25)</f>
        <v>78850.5</v>
      </c>
      <c r="E24" s="15">
        <f>E25</f>
        <v>78850.5</v>
      </c>
      <c r="F24" s="15">
        <f>F25</f>
        <v>78850.5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6">
        <v>78850.5</v>
      </c>
      <c r="E25" s="14">
        <v>78850.5</v>
      </c>
      <c r="F25" s="14">
        <v>78850.5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5">
        <f>SUM(D27:D29)</f>
        <v>2609682.6</v>
      </c>
      <c r="E26" s="15">
        <f>SUM(E27:E29)</f>
        <v>2427194.1</v>
      </c>
      <c r="F26" s="15">
        <f>SUM(F27:F29)</f>
        <v>2434033</v>
      </c>
    </row>
    <row r="27" spans="1:6" ht="15.75" x14ac:dyDescent="0.25">
      <c r="A27" s="11" t="s">
        <v>100</v>
      </c>
      <c r="B27" s="2" t="s">
        <v>10</v>
      </c>
      <c r="C27" s="2" t="s">
        <v>25</v>
      </c>
      <c r="D27" s="14">
        <v>572118.6</v>
      </c>
      <c r="E27" s="14">
        <v>588993.9</v>
      </c>
      <c r="F27" s="14">
        <v>588994</v>
      </c>
    </row>
    <row r="28" spans="1:6" ht="63" x14ac:dyDescent="0.25">
      <c r="A28" s="11" t="s">
        <v>101</v>
      </c>
      <c r="B28" s="2" t="s">
        <v>10</v>
      </c>
      <c r="C28" s="2" t="s">
        <v>26</v>
      </c>
      <c r="D28" s="14">
        <v>1578952.6</v>
      </c>
      <c r="E28" s="14">
        <v>1590318.2</v>
      </c>
      <c r="F28" s="14">
        <v>1590318.2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4">
        <v>458611.4</v>
      </c>
      <c r="E29" s="14">
        <v>247882</v>
      </c>
      <c r="F29" s="14">
        <v>254720.8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5">
        <f>SUM(D31:D40)</f>
        <v>29870228.199999996</v>
      </c>
      <c r="E30" s="15">
        <f>SUM(E31:E40)</f>
        <v>30632723.300000001</v>
      </c>
      <c r="F30" s="15">
        <f>SUM(F31:F40)</f>
        <v>27149982.800000001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4">
        <v>471762.6</v>
      </c>
      <c r="E31" s="14">
        <v>476879.3</v>
      </c>
      <c r="F31" s="14">
        <v>494458.2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4">
        <v>6273</v>
      </c>
      <c r="E32" s="14">
        <v>6524</v>
      </c>
      <c r="F32" s="14">
        <v>6524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4">
        <v>5140223.0999999996</v>
      </c>
      <c r="E33" s="14">
        <v>5403461.0999999996</v>
      </c>
      <c r="F33" s="14">
        <v>5451519.2000000002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4">
        <v>112485.4</v>
      </c>
      <c r="E34" s="14">
        <v>135829.9</v>
      </c>
      <c r="F34" s="14">
        <v>45526.8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4">
        <v>1688577.6</v>
      </c>
      <c r="E35" s="14">
        <v>1700742.5</v>
      </c>
      <c r="F35" s="14">
        <v>1864102.8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4">
        <v>402557.4</v>
      </c>
      <c r="E36" s="14">
        <v>451069.6</v>
      </c>
      <c r="F36" s="14">
        <v>254436.3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4">
        <v>15953061.699999999</v>
      </c>
      <c r="E37" s="14">
        <v>16134239.5</v>
      </c>
      <c r="F37" s="14">
        <v>13497326.699999999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4">
        <v>1598254.7</v>
      </c>
      <c r="E38" s="14">
        <v>1428217.8</v>
      </c>
      <c r="F38" s="14">
        <v>1437762.8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4">
        <v>3500</v>
      </c>
      <c r="E39" s="14">
        <v>17649.099999999999</v>
      </c>
      <c r="F39" s="14">
        <v>17955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4">
        <v>4493532.7</v>
      </c>
      <c r="E40" s="14">
        <f>4853110.5+25000</f>
        <v>4878110.5</v>
      </c>
      <c r="F40" s="14">
        <v>4080371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5">
        <f>SUM(D42:D45)</f>
        <v>17315179.600000001</v>
      </c>
      <c r="E41" s="15">
        <f>SUM(E42:E45)</f>
        <v>14767141.5</v>
      </c>
      <c r="F41" s="15">
        <f>SUM(F42:F45)</f>
        <v>13853341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4">
        <v>5016342.5</v>
      </c>
      <c r="E42" s="14">
        <v>3919809.8</v>
      </c>
      <c r="F42" s="14">
        <v>4876841.5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4">
        <v>9416223.9000000004</v>
      </c>
      <c r="E43" s="14">
        <v>8906266.4000000004</v>
      </c>
      <c r="F43" s="14">
        <v>7106935.9000000004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4">
        <v>2202025.2000000002</v>
      </c>
      <c r="E44" s="14">
        <f>1453839.3-25000</f>
        <v>1428839.3</v>
      </c>
      <c r="F44" s="14">
        <v>1409684.9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4">
        <v>680588</v>
      </c>
      <c r="E45" s="14">
        <v>512226</v>
      </c>
      <c r="F45" s="14">
        <v>459878.7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5">
        <f>SUM(D47:D48)</f>
        <v>604832.9</v>
      </c>
      <c r="E46" s="15">
        <f>SUM(E47:E48)</f>
        <v>508237.1</v>
      </c>
      <c r="F46" s="15">
        <f>SUM(F47:F48)</f>
        <v>520269.7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4">
        <v>129305.7</v>
      </c>
      <c r="E47" s="14">
        <v>135238.79999999999</v>
      </c>
      <c r="F47" s="14">
        <v>140138.5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4">
        <v>475527.2</v>
      </c>
      <c r="E48" s="14">
        <v>372998.3</v>
      </c>
      <c r="F48" s="14">
        <v>380131.2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5">
        <f>SUM(D50:D57)</f>
        <v>40964375.800000012</v>
      </c>
      <c r="E49" s="15">
        <f>SUM(E50:E57)</f>
        <v>36017654</v>
      </c>
      <c r="F49" s="15">
        <f>SUM(F50:F57)</f>
        <v>34603194.399999999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4">
        <v>13498477.6</v>
      </c>
      <c r="E50" s="14">
        <v>11641625.800000001</v>
      </c>
      <c r="F50" s="14">
        <v>11504283.6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4">
        <v>20918363.600000001</v>
      </c>
      <c r="E51" s="14">
        <v>17323731.399999999</v>
      </c>
      <c r="F51" s="14">
        <v>16146881.699999999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4">
        <v>743493.7</v>
      </c>
      <c r="E52" s="14">
        <v>528010.30000000005</v>
      </c>
      <c r="F52" s="14">
        <v>740032.7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4">
        <v>3314848.6</v>
      </c>
      <c r="E53" s="14">
        <v>3768206.6</v>
      </c>
      <c r="F53" s="14">
        <v>3522352.1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4">
        <v>371236.7</v>
      </c>
      <c r="E54" s="14">
        <v>363995.8</v>
      </c>
      <c r="F54" s="14">
        <v>357183.1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4">
        <v>948165.6</v>
      </c>
      <c r="E55" s="14">
        <v>977707.6</v>
      </c>
      <c r="F55" s="14">
        <v>931659.1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4">
        <v>793671.9</v>
      </c>
      <c r="E56" s="14">
        <v>1031327.6</v>
      </c>
      <c r="F56" s="14">
        <v>1019533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4">
        <v>376118.1</v>
      </c>
      <c r="E57" s="14">
        <v>383048.9</v>
      </c>
      <c r="F57" s="14">
        <v>381269.1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5">
        <f>SUM(D59:D61)</f>
        <v>4269531.4000000004</v>
      </c>
      <c r="E58" s="15">
        <f>SUM(E59:E61)</f>
        <v>2771857.1999999997</v>
      </c>
      <c r="F58" s="15">
        <f>SUM(F59:F61)</f>
        <v>2647498.3000000003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4">
        <v>4222926.9000000004</v>
      </c>
      <c r="E59" s="14">
        <v>2737280.3</v>
      </c>
      <c r="F59" s="14">
        <v>2611944.2000000002</v>
      </c>
    </row>
    <row r="60" spans="1:6" ht="15.75" x14ac:dyDescent="0.25">
      <c r="A60" s="11" t="s">
        <v>104</v>
      </c>
      <c r="B60" s="2" t="s">
        <v>36</v>
      </c>
      <c r="C60" s="2" t="s">
        <v>8</v>
      </c>
      <c r="D60" s="14">
        <v>16000</v>
      </c>
      <c r="E60" s="14">
        <v>0</v>
      </c>
      <c r="F60" s="14">
        <v>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4">
        <v>30604.5</v>
      </c>
      <c r="E61" s="14">
        <v>34576.9</v>
      </c>
      <c r="F61" s="14">
        <v>35554.1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5">
        <f>SUM(D63:D69)</f>
        <v>22348093.5</v>
      </c>
      <c r="E62" s="15">
        <f>SUM(E63:E69)</f>
        <v>19481427.899999999</v>
      </c>
      <c r="F62" s="15">
        <f>SUM(F63:F69)</f>
        <v>18032634.200000003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4">
        <v>6769159</v>
      </c>
      <c r="E63" s="14">
        <v>5819053.5999999996</v>
      </c>
      <c r="F63" s="14">
        <v>4749431.9000000004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4">
        <f>6764385.6-1000</f>
        <v>6763385.5999999996</v>
      </c>
      <c r="E64" s="14">
        <v>6286431.5999999996</v>
      </c>
      <c r="F64" s="14">
        <v>5870455.9000000004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4">
        <v>66975</v>
      </c>
      <c r="E65" s="14">
        <v>69410</v>
      </c>
      <c r="F65" s="14">
        <v>72029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4">
        <v>902804.4</v>
      </c>
      <c r="E66" s="14">
        <v>458550.2</v>
      </c>
      <c r="F66" s="14">
        <v>468233.1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4">
        <v>122669.9</v>
      </c>
      <c r="E67" s="14">
        <v>118216.8</v>
      </c>
      <c r="F67" s="14">
        <v>120287.1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4">
        <v>317266.5</v>
      </c>
      <c r="E68" s="14">
        <v>329015.8</v>
      </c>
      <c r="F68" s="14">
        <v>341531.8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4">
        <v>7405833.0999999996</v>
      </c>
      <c r="E69" s="14">
        <v>6400749.9000000004</v>
      </c>
      <c r="F69" s="14">
        <v>6410665.4000000004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5">
        <f>SUM(D71:D75)</f>
        <v>37782256.399999999</v>
      </c>
      <c r="E70" s="15">
        <f>SUM(E71:E75)</f>
        <v>35514882.700000003</v>
      </c>
      <c r="F70" s="15">
        <f>SUM(F71:F75)</f>
        <v>35856417.5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4">
        <v>522043.7</v>
      </c>
      <c r="E71" s="14">
        <v>525344.9</v>
      </c>
      <c r="F71" s="14">
        <v>533436.6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4">
        <v>4745757.2</v>
      </c>
      <c r="E72" s="14">
        <v>5016605.0999999996</v>
      </c>
      <c r="F72" s="14">
        <v>4904646.5999999996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4">
        <v>23804368.300000001</v>
      </c>
      <c r="E73" s="14">
        <v>21146772.399999999</v>
      </c>
      <c r="F73" s="14">
        <v>21540152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4">
        <v>7759557.7999999998</v>
      </c>
      <c r="E74" s="14">
        <v>7841473.0999999996</v>
      </c>
      <c r="F74" s="14">
        <v>7902865.7999999998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4">
        <v>950529.4</v>
      </c>
      <c r="E75" s="14">
        <v>984687.2</v>
      </c>
      <c r="F75" s="14">
        <v>975316.5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5">
        <f>SUM(D77:D79)</f>
        <v>2837359.5</v>
      </c>
      <c r="E76" s="15">
        <f>SUM(E77:E79)</f>
        <v>3316674.3999999994</v>
      </c>
      <c r="F76" s="15">
        <f>SUM(F77:F79)</f>
        <v>1902173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4">
        <v>170445.5</v>
      </c>
      <c r="E77" s="14">
        <v>19182.3</v>
      </c>
      <c r="F77" s="14">
        <v>1432.3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4">
        <v>1965824.6</v>
      </c>
      <c r="E78" s="14">
        <v>2551587.4</v>
      </c>
      <c r="F78" s="14">
        <v>1159612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4">
        <v>701089.4</v>
      </c>
      <c r="E79" s="14">
        <v>745904.7</v>
      </c>
      <c r="F79" s="14">
        <v>741128.7</v>
      </c>
    </row>
    <row r="80" spans="1:6" ht="15.75" customHeight="1" x14ac:dyDescent="0.25">
      <c r="A80" s="10" t="s">
        <v>77</v>
      </c>
      <c r="B80" s="1" t="s">
        <v>21</v>
      </c>
      <c r="C80" s="1" t="s">
        <v>6</v>
      </c>
      <c r="D80" s="15">
        <f>SUM(D81:D82)</f>
        <v>430212.7</v>
      </c>
      <c r="E80" s="15">
        <f>SUM(E81:E82)</f>
        <v>396505.8</v>
      </c>
      <c r="F80" s="15">
        <f>SUM(F81:F82)</f>
        <v>396505.8</v>
      </c>
    </row>
    <row r="81" spans="1:6" ht="15.75" x14ac:dyDescent="0.25">
      <c r="A81" s="11" t="s">
        <v>78</v>
      </c>
      <c r="B81" s="2" t="s">
        <v>21</v>
      </c>
      <c r="C81" s="2" t="s">
        <v>5</v>
      </c>
      <c r="D81" s="14">
        <v>350544.7</v>
      </c>
      <c r="E81" s="14">
        <v>308442.3</v>
      </c>
      <c r="F81" s="14">
        <v>308442.3</v>
      </c>
    </row>
    <row r="82" spans="1:6" ht="15.75" x14ac:dyDescent="0.25">
      <c r="A82" s="11" t="s">
        <v>79</v>
      </c>
      <c r="B82" s="2" t="s">
        <v>21</v>
      </c>
      <c r="C82" s="2" t="s">
        <v>8</v>
      </c>
      <c r="D82" s="14">
        <v>79668</v>
      </c>
      <c r="E82" s="14">
        <v>88063.5</v>
      </c>
      <c r="F82" s="14">
        <v>88063.5</v>
      </c>
    </row>
    <row r="83" spans="1:6" ht="47.25" x14ac:dyDescent="0.25">
      <c r="A83" s="10" t="s">
        <v>95</v>
      </c>
      <c r="B83" s="1" t="s">
        <v>23</v>
      </c>
      <c r="C83" s="1" t="s">
        <v>6</v>
      </c>
      <c r="D83" s="15">
        <f>SUM(D84)</f>
        <v>13846.2</v>
      </c>
      <c r="E83" s="15">
        <f>SUM(E84)</f>
        <v>122553.4</v>
      </c>
      <c r="F83" s="15">
        <f>SUM(F84)</f>
        <v>380424.5</v>
      </c>
    </row>
    <row r="84" spans="1:6" ht="35.25" customHeight="1" x14ac:dyDescent="0.25">
      <c r="A84" s="27" t="s">
        <v>94</v>
      </c>
      <c r="B84" s="2" t="s">
        <v>23</v>
      </c>
      <c r="C84" s="2" t="s">
        <v>5</v>
      </c>
      <c r="D84" s="14">
        <v>13846.2</v>
      </c>
      <c r="E84" s="14">
        <v>122553.4</v>
      </c>
      <c r="F84" s="14">
        <v>380424.5</v>
      </c>
    </row>
    <row r="85" spans="1:6" ht="63" x14ac:dyDescent="0.25">
      <c r="A85" s="10" t="s">
        <v>93</v>
      </c>
      <c r="B85" s="1" t="s">
        <v>28</v>
      </c>
      <c r="C85" s="1" t="s">
        <v>6</v>
      </c>
      <c r="D85" s="15">
        <f>SUM(D86:D88)</f>
        <v>6481362.1999999993</v>
      </c>
      <c r="E85" s="15">
        <f>SUM(E86:E88)</f>
        <v>5679971.5</v>
      </c>
      <c r="F85" s="15">
        <f>SUM(F86:F88)</f>
        <v>5174891</v>
      </c>
    </row>
    <row r="86" spans="1:6" ht="47.25" x14ac:dyDescent="0.25">
      <c r="A86" s="11" t="s">
        <v>80</v>
      </c>
      <c r="B86" s="2" t="s">
        <v>28</v>
      </c>
      <c r="C86" s="2" t="s">
        <v>5</v>
      </c>
      <c r="D86" s="14">
        <v>2470864.2999999998</v>
      </c>
      <c r="E86" s="14">
        <v>2445342</v>
      </c>
      <c r="F86" s="14">
        <v>2043721.8</v>
      </c>
    </row>
    <row r="87" spans="1:6" ht="15.75" x14ac:dyDescent="0.25">
      <c r="A87" s="11" t="s">
        <v>81</v>
      </c>
      <c r="B87" s="2" t="s">
        <v>28</v>
      </c>
      <c r="C87" s="2" t="s">
        <v>8</v>
      </c>
      <c r="D87" s="14">
        <v>605000</v>
      </c>
      <c r="E87" s="14">
        <v>606000</v>
      </c>
      <c r="F87" s="14">
        <v>606000</v>
      </c>
    </row>
    <row r="88" spans="1:6" ht="31.5" x14ac:dyDescent="0.25">
      <c r="A88" s="11" t="s">
        <v>82</v>
      </c>
      <c r="B88" s="2" t="s">
        <v>28</v>
      </c>
      <c r="C88" s="2" t="s">
        <v>10</v>
      </c>
      <c r="D88" s="14">
        <f>3404497.9+1000</f>
        <v>3405497.9</v>
      </c>
      <c r="E88" s="14">
        <v>2628629.5</v>
      </c>
      <c r="F88" s="14">
        <v>2525169.2000000002</v>
      </c>
    </row>
  </sheetData>
  <autoFilter ref="A13:F13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2020-12-04T10:36:06Z</cp:lastPrinted>
  <dcterms:created xsi:type="dcterms:W3CDTF">2016-08-25T08:51:06Z</dcterms:created>
  <dcterms:modified xsi:type="dcterms:W3CDTF">2021-06-07T08:19:23Z</dcterms:modified>
</cp:coreProperties>
</file>