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270" yWindow="765" windowWidth="15315" windowHeight="10590"/>
  </bookViews>
  <sheets>
    <sheet name="Приложение 7" sheetId="5" r:id="rId1"/>
  </sheets>
  <definedNames>
    <definedName name="_xlnm._FilterDatabase" localSheetId="0" hidden="1">'Приложение 7'!$A$3:$M$3</definedName>
    <definedName name="Z_4485ED9F_872E_49A5_AD23_FB7533F8979E_.wvu.FilterData" localSheetId="0" hidden="1">'Приложение 7'!$A$3:$M$3</definedName>
    <definedName name="Z_4485ED9F_872E_49A5_AD23_FB7533F8979E_.wvu.Rows" localSheetId="0" hidden="1">'Приложение 7'!#REF!,'Приложение 7'!#REF!</definedName>
    <definedName name="Z_462936A4_7C82_44B4_92AD_1EBAC4AB7DBD_.wvu.FilterData" localSheetId="0" hidden="1">'Приложение 7'!$A$3:$M$3</definedName>
    <definedName name="Z_A8509581_7C59_45A6_B044_01636FF80625_.wvu.FilterData" localSheetId="0" hidden="1">'Приложение 7'!$A$3:$M$3</definedName>
    <definedName name="Z_A8509581_7C59_45A6_B044_01636FF80625_.wvu.Rows" localSheetId="0" hidden="1">'Приложение 7'!#REF!,'Приложение 7'!#REF!</definedName>
    <definedName name="Z_B08D6E84_9C75_4615_A3C9_11303CB04FDD_.wvu.FilterData" localSheetId="0" hidden="1">'Приложение 7'!$A$3:$M$3</definedName>
    <definedName name="_xlnm.Print_Titles" localSheetId="0">'Приложение 7'!$3:$3</definedName>
  </definedNames>
  <calcPr calcId="145621"/>
  <customWorkbookViews>
    <customWorkbookView name="Савченко Галина Вячеславовна - Личное представление" guid="{4485ED9F-872E-49A5-AD23-FB7533F8979E}" mergeInterval="0" personalView="1" maximized="1" windowWidth="1916" windowHeight="855" activeSheetId="1"/>
    <customWorkbookView name="Михайлов Валерий Михайлович - Личное представление" guid="{A8509581-7C59-45A6-B044-01636FF80625}" mergeInterval="0" personalView="1" maximized="1" windowWidth="1581" windowHeight="689" activeSheetId="1"/>
    <customWorkbookView name="Федирко Татьяна Александровна - Личное представление" guid="{B08D6E84-9C75-4615-A3C9-11303CB04FDD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L91" i="5" l="1"/>
  <c r="L92" i="5" s="1"/>
  <c r="K91" i="5"/>
  <c r="K92" i="5" s="1"/>
  <c r="J91" i="5"/>
  <c r="J92" i="5" s="1"/>
  <c r="I91" i="5"/>
  <c r="I92" i="5" s="1"/>
  <c r="H91" i="5"/>
  <c r="H92" i="5" s="1"/>
  <c r="G91" i="5"/>
  <c r="G92" i="5" s="1"/>
  <c r="F91" i="5"/>
  <c r="F92" i="5" s="1"/>
  <c r="E91" i="5"/>
  <c r="E92" i="5" s="1"/>
  <c r="D91" i="5"/>
  <c r="D92" i="5" s="1"/>
  <c r="L88" i="5"/>
  <c r="L89" i="5" s="1"/>
  <c r="K88" i="5"/>
  <c r="K89" i="5" s="1"/>
  <c r="J88" i="5"/>
  <c r="J89" i="5" s="1"/>
  <c r="I88" i="5"/>
  <c r="I89" i="5" s="1"/>
  <c r="H88" i="5"/>
  <c r="H89" i="5" s="1"/>
  <c r="G88" i="5"/>
  <c r="G89" i="5" s="1"/>
  <c r="F88" i="5"/>
  <c r="F89" i="5" s="1"/>
  <c r="E88" i="5"/>
  <c r="E89" i="5" s="1"/>
  <c r="D88" i="5"/>
  <c r="D89" i="5" s="1"/>
  <c r="L84" i="5"/>
  <c r="L85" i="5" s="1"/>
  <c r="K84" i="5"/>
  <c r="K85" i="5" s="1"/>
  <c r="J84" i="5"/>
  <c r="J85" i="5" s="1"/>
  <c r="I84" i="5"/>
  <c r="I85" i="5" s="1"/>
  <c r="H84" i="5"/>
  <c r="H85" i="5" s="1"/>
  <c r="G84" i="5"/>
  <c r="G85" i="5" s="1"/>
  <c r="F84" i="5"/>
  <c r="F85" i="5" s="1"/>
  <c r="E84" i="5"/>
  <c r="E85" i="5" s="1"/>
  <c r="D84" i="5"/>
  <c r="D85" i="5" s="1"/>
  <c r="L80" i="5"/>
  <c r="K80" i="5"/>
  <c r="J80" i="5"/>
  <c r="I80" i="5"/>
  <c r="H80" i="5"/>
  <c r="G80" i="5"/>
  <c r="F80" i="5"/>
  <c r="E80" i="5"/>
  <c r="D80" i="5"/>
  <c r="L75" i="5"/>
  <c r="K75" i="5"/>
  <c r="J75" i="5"/>
  <c r="I75" i="5"/>
  <c r="H75" i="5"/>
  <c r="G75" i="5"/>
  <c r="F75" i="5"/>
  <c r="E75" i="5"/>
  <c r="D75" i="5"/>
  <c r="L73" i="5"/>
  <c r="K73" i="5"/>
  <c r="J73" i="5"/>
  <c r="I73" i="5"/>
  <c r="H73" i="5"/>
  <c r="G73" i="5"/>
  <c r="F73" i="5"/>
  <c r="E73" i="5"/>
  <c r="D73" i="5"/>
  <c r="L71" i="5"/>
  <c r="K71" i="5"/>
  <c r="J71" i="5"/>
  <c r="I71" i="5"/>
  <c r="H71" i="5"/>
  <c r="G71" i="5"/>
  <c r="F71" i="5"/>
  <c r="E71" i="5"/>
  <c r="D71" i="5"/>
  <c r="L67" i="5"/>
  <c r="K67" i="5"/>
  <c r="J67" i="5"/>
  <c r="I67" i="5"/>
  <c r="H67" i="5"/>
  <c r="G67" i="5"/>
  <c r="F67" i="5"/>
  <c r="E67" i="5"/>
  <c r="D67" i="5"/>
  <c r="L60" i="5"/>
  <c r="K60" i="5"/>
  <c r="J60" i="5"/>
  <c r="I60" i="5"/>
  <c r="H60" i="5"/>
  <c r="G60" i="5"/>
  <c r="F60" i="5"/>
  <c r="E60" i="5"/>
  <c r="D60" i="5"/>
  <c r="L58" i="5"/>
  <c r="K58" i="5"/>
  <c r="J58" i="5"/>
  <c r="I58" i="5"/>
  <c r="H58" i="5"/>
  <c r="G58" i="5"/>
  <c r="F58" i="5"/>
  <c r="E58" i="5"/>
  <c r="D58" i="5"/>
  <c r="L52" i="5"/>
  <c r="K52" i="5"/>
  <c r="J52" i="5"/>
  <c r="I52" i="5"/>
  <c r="H52" i="5"/>
  <c r="G52" i="5"/>
  <c r="F52" i="5"/>
  <c r="E52" i="5"/>
  <c r="D52" i="5"/>
  <c r="L43" i="5"/>
  <c r="K43" i="5"/>
  <c r="J43" i="5"/>
  <c r="I43" i="5"/>
  <c r="H43" i="5"/>
  <c r="G43" i="5"/>
  <c r="F43" i="5"/>
  <c r="E43" i="5"/>
  <c r="D43" i="5"/>
  <c r="L41" i="5"/>
  <c r="K41" i="5"/>
  <c r="J41" i="5"/>
  <c r="I41" i="5"/>
  <c r="H41" i="5"/>
  <c r="G41" i="5"/>
  <c r="F41" i="5"/>
  <c r="E41" i="5"/>
  <c r="D41" i="5"/>
  <c r="L33" i="5"/>
  <c r="L34" i="5" s="1"/>
  <c r="K33" i="5"/>
  <c r="K34" i="5" s="1"/>
  <c r="J33" i="5"/>
  <c r="J34" i="5" s="1"/>
  <c r="I33" i="5"/>
  <c r="I34" i="5" s="1"/>
  <c r="H33" i="5"/>
  <c r="H34" i="5" s="1"/>
  <c r="G33" i="5"/>
  <c r="G34" i="5" s="1"/>
  <c r="F33" i="5"/>
  <c r="F34" i="5" s="1"/>
  <c r="E33" i="5"/>
  <c r="E34" i="5" s="1"/>
  <c r="D33" i="5"/>
  <c r="D34" i="5" s="1"/>
  <c r="L30" i="5"/>
  <c r="L31" i="5" s="1"/>
  <c r="K30" i="5"/>
  <c r="K31" i="5" s="1"/>
  <c r="J30" i="5"/>
  <c r="J31" i="5" s="1"/>
  <c r="I30" i="5"/>
  <c r="I31" i="5" s="1"/>
  <c r="H30" i="5"/>
  <c r="H31" i="5" s="1"/>
  <c r="G30" i="5"/>
  <c r="G31" i="5" s="1"/>
  <c r="F30" i="5"/>
  <c r="F31" i="5" s="1"/>
  <c r="E30" i="5"/>
  <c r="E31" i="5" s="1"/>
  <c r="D30" i="5"/>
  <c r="D31" i="5" s="1"/>
  <c r="L27" i="5"/>
  <c r="K27" i="5"/>
  <c r="J27" i="5"/>
  <c r="I27" i="5"/>
  <c r="H27" i="5"/>
  <c r="G27" i="5"/>
  <c r="F27" i="5"/>
  <c r="E27" i="5"/>
  <c r="D27" i="5"/>
  <c r="L23" i="5"/>
  <c r="K23" i="5"/>
  <c r="J23" i="5"/>
  <c r="I23" i="5"/>
  <c r="H23" i="5"/>
  <c r="G23" i="5"/>
  <c r="F23" i="5"/>
  <c r="E23" i="5"/>
  <c r="D23" i="5"/>
  <c r="L20" i="5"/>
  <c r="K20" i="5"/>
  <c r="J20" i="5"/>
  <c r="I20" i="5"/>
  <c r="H20" i="5"/>
  <c r="G20" i="5"/>
  <c r="F20" i="5"/>
  <c r="E20" i="5"/>
  <c r="D20" i="5"/>
  <c r="L17" i="5"/>
  <c r="K17" i="5"/>
  <c r="J17" i="5"/>
  <c r="I17" i="5"/>
  <c r="H17" i="5"/>
  <c r="G17" i="5"/>
  <c r="F17" i="5"/>
  <c r="E17" i="5"/>
  <c r="D17" i="5"/>
  <c r="H21" i="5" l="1"/>
  <c r="L21" i="5"/>
  <c r="F21" i="5"/>
  <c r="J21" i="5"/>
  <c r="D28" i="5"/>
  <c r="H28" i="5"/>
  <c r="L28" i="5"/>
  <c r="G21" i="5"/>
  <c r="K21" i="5"/>
  <c r="E28" i="5"/>
  <c r="I28" i="5"/>
  <c r="D21" i="5"/>
  <c r="E21" i="5"/>
  <c r="E93" i="5" s="1"/>
  <c r="G28" i="5"/>
  <c r="K28" i="5"/>
  <c r="F28" i="5"/>
  <c r="J28" i="5"/>
  <c r="E81" i="5"/>
  <c r="I81" i="5"/>
  <c r="I21" i="5"/>
  <c r="D81" i="5"/>
  <c r="D93" i="5" s="1"/>
  <c r="H81" i="5"/>
  <c r="H93" i="5" s="1"/>
  <c r="L81" i="5"/>
  <c r="G81" i="5"/>
  <c r="K81" i="5"/>
  <c r="F81" i="5"/>
  <c r="J81" i="5"/>
  <c r="J93" i="5" s="1"/>
  <c r="I93" i="5"/>
  <c r="K93" i="5" l="1"/>
  <c r="L93" i="5"/>
  <c r="G93" i="5"/>
  <c r="F93" i="5"/>
</calcChain>
</file>

<file path=xl/sharedStrings.xml><?xml version="1.0" encoding="utf-8"?>
<sst xmlns="http://schemas.openxmlformats.org/spreadsheetml/2006/main" count="177" uniqueCount="145">
  <si>
    <t>ГРБС</t>
  </si>
  <si>
    <t>Наименование государственной программы</t>
  </si>
  <si>
    <t xml:space="preserve">Наименование объекта </t>
  </si>
  <si>
    <t>План 2021</t>
  </si>
  <si>
    <t>План 2022</t>
  </si>
  <si>
    <t>Примечание</t>
  </si>
  <si>
    <t>ГП ЛО "Комплексное развитие сельских территорий Ленинградской области"</t>
  </si>
  <si>
    <t>Строительство фельдшерско-акушерского пункта, в том числе проектные работы, пос.Васкелово</t>
  </si>
  <si>
    <t>ГП ЛО "Развитие здравоохранения в Ленинградской области"</t>
  </si>
  <si>
    <t>Строительство физкультурно-оздоровительного комплекса на территории спортивной площадки школы № 3 и спортивной площадки на месте незавершенного строительством объекта "Бассейн при школе № 12" в г. Сланцы, ул. Грибоедова 19-а, в том числе проектные работы</t>
  </si>
  <si>
    <t>Строительство дошкольного образовательного учреждения на 180 мест в г. Тосно, мкр. 3, поз. 8.</t>
  </si>
  <si>
    <t>Субсидии на строительство (расселение) жилых помещений для переселения граждан из аварийного жилищного фонда на территории Ленинградской области</t>
  </si>
  <si>
    <t>Строительство мостового перехода через реку Волхов на подъезде к г. Кириши в Киришском районе Ленинградской области</t>
  </si>
  <si>
    <t>Строительство мостового перехода через реку Свирь у города Подпорожье Подпорожского района Ленинградской области</t>
  </si>
  <si>
    <t>Строительство автодорожного путепровода на перегоне Выборг-Таммисуо участка Выборг-Каменногорск взамен закрываемых переездов на ПК 26+30.92, ПК 1276+10.80 и ПК 15+89.60</t>
  </si>
  <si>
    <t>Реконструкция транспортной развязки на 12+575 км автомобильной дороги общего пользования федерального значения Р-21 «Кола»</t>
  </si>
  <si>
    <t>Подключение международного автомобильного вокзала в составе ТПУ «Девяткино» к КАД. 2 этап. Транспортная развязка с КАД на км 30+717 прямого хода КАД"</t>
  </si>
  <si>
    <t>Проектирование и строительство (реконструкция) автомобильных дорог общего пользования местного значения</t>
  </si>
  <si>
    <t>Строительство транспортной развязки на пересечении автомобильной дороги «Санкт-Петербург – з-д им. Свердлова - Всеволожск» (км 39) с железной дорогой на перегоне Всеволожск - Мельничный Ручей во Всеволожском районе Л.О.</t>
  </si>
  <si>
    <t>Строительство подъезда к г. Всеволожску</t>
  </si>
  <si>
    <t>Реконструкция автомобильной дороги общего пользования регионального значения "Санкт-Петербург-Колтуши на участке КАД-Колтуши"</t>
  </si>
  <si>
    <t>Субсидии на мероприятия по строительству и реконструкции объетов водоснабжения, водоотведения и очистки сточных вод</t>
  </si>
  <si>
    <t>Реконструкция водоочистных сооружений, с. Старая Ладога</t>
  </si>
  <si>
    <t>Строительство здания для размещения базы учетно-технической документации объектов капитального строительства Ленинградской области</t>
  </si>
  <si>
    <t>ГП ЛО "Современное образование Ленинградской области" Итог</t>
  </si>
  <si>
    <t>Комитет по дорожному хозяйству Ленинградской области</t>
  </si>
  <si>
    <t>ГП ЛО  "Развитие транспортной системы Ленинградской области"</t>
  </si>
  <si>
    <t>Проектно-изыскательские работы и отвод земель будущих лет</t>
  </si>
  <si>
    <t>Строительство автомобильной дороги нового выхода из Санкт-Петербурга от КАД в обход населенных пунктов Мурино и Новое Девяткино с выходом на существующую автомобильную дорогу "Санкт-Петерубрг-Матокса"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</si>
  <si>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</t>
  </si>
  <si>
    <t>Строительство подъезда к ТПУ "Кудрово"</t>
  </si>
  <si>
    <t>ГП ЛО  "Развитие транспортной системы Ленинградской области" Итог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</si>
  <si>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</si>
  <si>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Субсидии на 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</si>
  <si>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ГП ЛО "Комплексное развитие сельских территорий Ленинградской области" Итог</t>
  </si>
  <si>
    <t>Комитет по дорожному хозяйству Ленинградской области Итог</t>
  </si>
  <si>
    <t>комитет по жилищно-коммунальному хозяйству Ленинградской области</t>
  </si>
  <si>
    <t>Субсидии бюджетам субъектов Российской Федерации на строительство и реконструкцию (модернизацию) объектов питьевого водоснабжения</t>
  </si>
  <si>
    <t>ГП ЛО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 Итог</t>
  </si>
  <si>
    <t>комитет по жилищно-коммунальному хозяйству Ленинградской области Итог</t>
  </si>
  <si>
    <t>Реконструкция объекта недвижимости в рамках концессионного соглашения</t>
  </si>
  <si>
    <t>ГП ЛО "Развитие здравоохранения в Ленинградской области" Итог</t>
  </si>
  <si>
    <t>Комитет по здравоохранению Ленинградской области Итог</t>
  </si>
  <si>
    <t>Приобретение модульных зданий для размещения муниципальных учреждений культуры</t>
  </si>
  <si>
    <t>ГП ЛО "Развитие культуры в Ленинградской области" Итог</t>
  </si>
  <si>
    <t>комитет по культуре и туризму Ленинградской области Итог</t>
  </si>
  <si>
    <t>комитет по строительству Ленинградской области</t>
  </si>
  <si>
    <t>ГП ЛО  "Безопасность Ленинградской области"</t>
  </si>
  <si>
    <t>Здание поисково-спасательной станции (ПСС) для размещения поисково-спасательного отряда (5 машино-выездов) в г.Тосно Ленинградской области</t>
  </si>
  <si>
    <t>Отапливаемый гаражно-складской комплекс для стоянки, обслуживания автомобильной техники (20 машино-выездов), размещения водительского состава, а также складов материально-технических запасов в г.Тосно Ленинградской области</t>
  </si>
  <si>
    <t>Пожарное депо II типа на 2 автомобиля (3 машино-выезда) в пос.Агалатово Ленинградской области по адресу: Ленинградская область, Всеволожский муниципальный район, Агалатовское сельское поселение, пос.Агалатово</t>
  </si>
  <si>
    <t>Пожарное депо II типа на 4 машино-выезда в г. Сертолово Всеволожского муниципального района Ленинградской области</t>
  </si>
  <si>
    <t>Склад имущества гражданской обороны с помещениями для работников и химико­радиометрической лабораторией (на 10 854 единицы хранения) в г.Тосно Ленинградской области</t>
  </si>
  <si>
    <t>Строительство слипа г. Новая Ладога</t>
  </si>
  <si>
    <t>ГП ЛО  "Безопасность Ленинградской области" Итог</t>
  </si>
  <si>
    <t>ГП ЛО  "Развитие сельского хозяйства Ленинградской области"</t>
  </si>
  <si>
    <t>Строительство здания ветеринарной лечебницы г. Сосновый Бор, ул. Петра Великого, участок 7</t>
  </si>
  <si>
    <t>ГП ЛО  "Развитие сельского хозяйства Ленинградской области" Итог</t>
  </si>
  <si>
    <t>Строительство Дома культуры в поселке Торковичи Лужского района Ленинградской области по адресу: Ленинградская область, Лужский район, п.Торковичи, ул. 2-я Гражданская (150 мест)</t>
  </si>
  <si>
    <t>Строительство дома культуры на 120 мест, в том числе ПИР пос. Заборье</t>
  </si>
  <si>
    <t>Строительство дома культуры на 150 мест в пос. Курск Волосовского муниципального района</t>
  </si>
  <si>
    <t>Строительство сельского дома культуры со зрительным залом на 150 мест с библиотекой и спортзалом МО Скребловское сельское поселение в пос.Скреблово Лужский муниципальный район Ленинградской области</t>
  </si>
  <si>
    <t>Строительство фельдшерско-акушерского пункта в дер. Овсище Сланцевского муниципального района</t>
  </si>
  <si>
    <t>Строительство фельдшерско-акушерского пункта, в том числе проектные работы, дер.Усадище, Волховский муниципальный район</t>
  </si>
  <si>
    <t>Строительство фельдшерско-акушерского пункта, в том числе проектные работы, дер.Яльгелево, Ломоносовский муниципальный район</t>
  </si>
  <si>
    <t>ГБУЗ ЛО "Кировская межрайонная больница" Поликлиника, в т.ч. проектирование</t>
  </si>
  <si>
    <t>ГБУЗ ЛО "Ломоносовская межрайонная больница им. И.Н.Юдченко" Новосельская поликлиника</t>
  </si>
  <si>
    <t>ГБУЗ ЛО "Токсовская межрайонная больница" Поликлиника в г.Мурино</t>
  </si>
  <si>
    <t>Строительство врачебной амбулатории в гор. пос. Толмачево Лужского района</t>
  </si>
  <si>
    <t>Строительство поликлиники на 380 посещений в смену в г. Выборг</t>
  </si>
  <si>
    <t>Строительство ДК в пос. Красный Бор Тосненского МР</t>
  </si>
  <si>
    <t>Реконструкция стадиона в г. Никольское Тосненского района</t>
  </si>
  <si>
    <t>Строительство биатлонно-лыжного комплекса в пос.Шапки Тосненского района (1 этап строительства)</t>
  </si>
  <si>
    <t>Строительство крытого футбольного манежа в г. Выборг</t>
  </si>
  <si>
    <t>Строительство физкультурно-оздоровительного комплекса с 25-метровым бассейном и универсальным игровым залом в д. Виллози Ломоносовского района</t>
  </si>
  <si>
    <t>Строительство центра спортивного с универсальным игровым залом, плавательным бассейном и крытым катком с искусственным льдом, г.Выборг (второй этап)</t>
  </si>
  <si>
    <t>ГП ЛО "Развитие физической культуры и спорта в Ленинградской области" Итог</t>
  </si>
  <si>
    <t>Реконструкция школы на 115 мест с размещением МК ДОУ «Заборьевский детский сад» на 2 группы (35 детей), пос.Заборье Бокситогорского район</t>
  </si>
  <si>
    <t>Строительство здания для организации производственного бизнес-инкубатора "Муниципального фонда поддержки малого и среднего предпринимательства" Всеволожского муниципального района</t>
  </si>
  <si>
    <t>ГП ЛО "Стимулирование экономической активности Ленинградской области" Итог</t>
  </si>
  <si>
    <t>ГП ЛО "Устойчивое общественное развитие в Ленинградской области"</t>
  </si>
  <si>
    <t>Завершение реконструкции второй очереди здания ГБУ ЛО «Центр досуговых, оздоровительных и учебных программ «Молодежный»</t>
  </si>
  <si>
    <t>ГП ЛО "Устойчивое общественное развитие в Ленинградской области" Итог</t>
  </si>
  <si>
    <t>Приобретение (строительство) жилых помещений для предоставления гражданам, пострадавшим в результате пожара муниципального жилищного фонда</t>
  </si>
  <si>
    <t>Создание инженерной и транспортной инфраструктуры на земельных участках, предоставленных бесплатно гражданам</t>
  </si>
  <si>
    <t>Субсидии на мероприятия по обеспечению устойчивого сокращения непригодного для проживания жилищного фонда на территории Ленинградской области на 2021 год в рамках этапа 2019-2020 годов РАП "Переселение граждан из аварийного жилищного фонда на территории Ленинградской области в 2019-2025 годах"</t>
  </si>
  <si>
    <t>ГП ЛО "Формирование городской среды и обеспечение качественным жильем граждан на территории Ленинградской области" Итог</t>
  </si>
  <si>
    <t>Непрограммные расходы органов государственной власти ЛО</t>
  </si>
  <si>
    <t>Непрограммные расходы органов государственной власти ЛО Итог</t>
  </si>
  <si>
    <t>комитет по строительству Ленинградской области Итог</t>
  </si>
  <si>
    <t>Реконструкция кабельной линии 10 кВ, воздушной линии 10 кВ, трансформаторной подстанции № 2, трансформаторной подстанции № 3, трансформаторной подстанции № 4 в пос. Песочное</t>
  </si>
  <si>
    <t>Реконструкция трансформаторной подстанции № 463 в пос. Мурино</t>
  </si>
  <si>
    <t>Комитет по топливно-энергетическому комплексу Ленинградской области Итог</t>
  </si>
  <si>
    <t>Создание(строительство) и эксплуатация объекта спорта-плавательного бассейна в г. Гатчина в рамках концессионного соглашения.</t>
  </si>
  <si>
    <t>Создание(строительство) и эксплуатация объекта спорта-плавательного бассейна в г. Сертолово в рамках концессионного соглашения.</t>
  </si>
  <si>
    <t>комитет по физической культуре и спорту Ленинградской области Итог</t>
  </si>
  <si>
    <t>Ленинградский областной комитет по управлению государственным имуществом</t>
  </si>
  <si>
    <t>Ленинградский областной комитет по управлению государственным имуществом Итог</t>
  </si>
  <si>
    <t>План 2023</t>
  </si>
  <si>
    <t>ИТОГ</t>
  </si>
  <si>
    <t>на оплату тех.присоединения</t>
  </si>
  <si>
    <t xml:space="preserve"> «Строительство 2-й нитки водовода от ВОС г. Всеволожска до ВНС пос. Романовка. Реконструкция ВНС пос. Романовка»  ; «Реконструкция сетей водоснабжения в дер. Бегуницы» -      </t>
  </si>
  <si>
    <t xml:space="preserve">за счет  остатка неиспользованных средств в 2020 году в целях завершения строительства             </t>
  </si>
  <si>
    <t>остатки 2020года</t>
  </si>
  <si>
    <t>в связи с необходимостью разработки ПСД</t>
  </si>
  <si>
    <t xml:space="preserve"> в связи с необходимостью внесения изменений в проектно-сметную документацию</t>
  </si>
  <si>
    <t xml:space="preserve">для завершения проектных работ (ВОС г. Волхов, ВОС с. Колчаново, ВОС г. Лодейное поле, ВОС п. Паша)  в пределах неиспользованного остатка средств по итогам 2020 года.        </t>
  </si>
  <si>
    <t xml:space="preserve">снятие нераспределенного остатка по обьектам МО в 2021г.  и  для софинансирование со стороны Ленинградской области платы концедента по концессионному соглашению в отношении объектов водоснабжения и водоотведения Новодевяткинского сельского поселения Всеволожского муниципального района Ленинградской области.( 2022.2023гг)                                                                                                                                       </t>
  </si>
  <si>
    <t>перенос ассигнований с 2021 на 2022г в связи с расторжением МК и корректировкой ПСД</t>
  </si>
  <si>
    <t>для завершения работ(остатки прошлых лет)</t>
  </si>
  <si>
    <t>в пределах остатка 2020г. для завершения работ</t>
  </si>
  <si>
    <t>экономия по МК</t>
  </si>
  <si>
    <t>для завершения СМР и приобретения оборудования</t>
  </si>
  <si>
    <t xml:space="preserve">для проведения ПИР </t>
  </si>
  <si>
    <t xml:space="preserve">Софинансирование расходных обязательств субъектов Российской Федерации, возникающих при реализации региональных программ модернизации первичного звена здравоохранения на реализацию  мероприятия "Строительство (реконструкция) объектов здравоохранения и приобретение объектов недвижимого имущества для нужд здравоохранения".      </t>
  </si>
  <si>
    <t>перераспределение ассигнований с 2021 на 2023г.( в 2021г планируется оплата ПИР и тех.присоединения)</t>
  </si>
  <si>
    <t>уточнение ассигнований по результатам гос.экспертизы и для заключения договора авторского надзора</t>
  </si>
  <si>
    <t>остаткипрошлых лет для завершения объекта.</t>
  </si>
  <si>
    <t>нераспределенный остаток ассигнований</t>
  </si>
  <si>
    <t>корректировка ПСД</t>
  </si>
  <si>
    <t xml:space="preserve">в пределах остатка ассигнований 2020г. </t>
  </si>
  <si>
    <t>остататок нераспределенных ассигнований</t>
  </si>
  <si>
    <t xml:space="preserve">Остатки нераспределенных ассигнований                </t>
  </si>
  <si>
    <t>необходимо уточнение комплекса работ</t>
  </si>
  <si>
    <t>в сответствии с заключением гос.экспертизы</t>
  </si>
  <si>
    <t>для проведения СМР по результатам заключенного ГК</t>
  </si>
  <si>
    <t>перенос ассигнований с 2021 на 2022г в связи с корректировкой сроков ввода обьекта</t>
  </si>
  <si>
    <t>В связи с увеличением расходов по объектам проектно-изыскательских работ будущих лет на прохождение экспертизы проектной документации по объектам ПИР б/лет.  и завершения ПИР (в том числе за счет остатков ДФ 2020 г)</t>
  </si>
  <si>
    <t>В связи с увеличением расходов на исполнение принятых расходных обязательств по заключенным гос. контрактам за счет остатков ДФ 2020 г.</t>
  </si>
  <si>
    <t>Уменьшение расходов в связи с досрочным завершением работ на объекте и вводом объекта в эксплуатацию в 2020г.</t>
  </si>
  <si>
    <t xml:space="preserve"> В связи с увеличением расходов на прохождение экспертизы проектной документации . (частично за счет остатков ДФ 2020 г.),  выполнение комплекса инж-технических услуг на объекте </t>
  </si>
  <si>
    <t>Уменьшение бюджетных ассигнований за счет средств федерального бюджета в связи с заключением соглашения с ФДА</t>
  </si>
  <si>
    <t>Создание в Ленинградской области дополнительных мест для детей в возрвсте от 2 мес. до 3 лет в общеобразовательных организациях реализующих программы дошкольного образования</t>
  </si>
  <si>
    <t>Средства необходимы на оплату тех. присоединения (за счет остатка ДФ 2020 г)</t>
  </si>
  <si>
    <t>В связи с уточнением объемов финансирования адресной инвестиционной программы объектов строительства и реконструкции (по объектам за счет остатков ДФ 2020 г и в связи с изменением сметной стоимости объектов), включая проектирование а/д общего пользования местного значения. Включен новый объект "строительство улицы Гидротехников от ул. Центральной до ул. Серафимовской по адресу: Ленинградская область,Ломоносовский район, Аннинское городское поселение, г.п. Новоселье (2 этап). Протяженность 0,2185 км.</t>
  </si>
  <si>
    <t>В связи с тем, что не завершены ПИР по объектам строительства и реконструкции ,  средства частично распределены на предоставление субсидий бюджетам МО, в том числе на капитальный ремонт и ремонт автомобильных дорог общего пользования местного значения, имеющих приоритетный социально значимый характер в рамках ГП "Развитие транспортной системы ЛО"</t>
  </si>
  <si>
    <t>Средства, предусмотренных на финансирование объекта реконструкции  автодороги "Подъезд к п. Михалево" (Администрация МО "Каменногорское ГП" Выборгского района), в связи с выделением средств из федерального бюджета (67%) на софинансирование объекта, частично перераспределены на предоставление субсидий бюджетам МО в рамках ГП "Развитие транспортной системы ЛО"</t>
  </si>
  <si>
    <t xml:space="preserve"> Изменения
2021</t>
  </si>
  <si>
    <t xml:space="preserve"> План 2021
(с учетом изменений)</t>
  </si>
  <si>
    <t xml:space="preserve"> Изменения 
2022</t>
  </si>
  <si>
    <t xml:space="preserve"> План 2022
(с учетом изменений)</t>
  </si>
  <si>
    <t>Изменения 
2023</t>
  </si>
  <si>
    <t xml:space="preserve"> План 2023
(с учетом изменений)</t>
  </si>
  <si>
    <t>тыс. руб.</t>
  </si>
  <si>
    <t>Приложение 7 к Пояснительной записке. 
Адресная инвестиционная программа Ленинградской области на 2021 год и на плановый период 2022 и 2023 по главным распорядителям бюджетных средств (ГРБС),
государственным программам Ленинградской области и объектам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</si>
</sst>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</numFmts>
  <fonts count="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41">
    <xf numFmtId="0" fontId="0" fillId="0" borderId="0"/>
    <xf numFmtId="165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164" fontId="8" fillId="0" borderId="1" xfId="0" applyNumberFormat="1" applyFont="1" applyBorder="1"/>
    <xf numFmtId="164" fontId="4" fillId="0" borderId="1" xfId="0" applyNumberFormat="1" applyFont="1" applyBorder="1"/>
    <xf numFmtId="164" fontId="8" fillId="0" borderId="1" xfId="0" applyNumberFormat="1" applyFont="1" applyFill="1" applyBorder="1"/>
    <xf numFmtId="164" fontId="4" fillId="0" borderId="1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8" fillId="0" borderId="1" xfId="0" applyFont="1" applyBorder="1"/>
    <xf numFmtId="0" fontId="4" fillId="0" borderId="1" xfId="0" applyFont="1" applyBorder="1"/>
    <xf numFmtId="0" fontId="8" fillId="0" borderId="1" xfId="0" applyFont="1" applyBorder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Fill="1"/>
    <xf numFmtId="164" fontId="4" fillId="0" borderId="0" xfId="0" applyNumberFormat="1" applyFont="1"/>
    <xf numFmtId="0" fontId="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</cellXfs>
  <cellStyles count="1441">
    <cellStyle name="Денежный 2" xfId="1"/>
    <cellStyle name="Обычный" xfId="0" builtinId="0"/>
    <cellStyle name="Обычный 10" xfId="2"/>
    <cellStyle name="Обычный 10 10" xfId="1161"/>
    <cellStyle name="Обычный 10 2" xfId="3"/>
    <cellStyle name="Обычный 10 2 2" xfId="4"/>
    <cellStyle name="Обычный 10 2 2 2" xfId="5"/>
    <cellStyle name="Обычный 10 2 2 2 2" xfId="6"/>
    <cellStyle name="Обычный 10 2 2 2 2 2" xfId="865"/>
    <cellStyle name="Обычный 10 2 2 2 2 3" xfId="1432"/>
    <cellStyle name="Обычный 10 2 2 2 3" xfId="7"/>
    <cellStyle name="Обычный 10 2 2 2 3 2" xfId="1144"/>
    <cellStyle name="Обычный 10 2 2 2 4" xfId="676"/>
    <cellStyle name="Обычный 10 2 2 2 5" xfId="1243"/>
    <cellStyle name="Обычный 10 2 2 3" xfId="8"/>
    <cellStyle name="Обычный 10 2 2 3 2" xfId="9"/>
    <cellStyle name="Обычный 10 2 2 3 2 2" xfId="919"/>
    <cellStyle name="Обычный 10 2 2 3 3" xfId="10"/>
    <cellStyle name="Обычный 10 2 2 3 3 2" xfId="1099"/>
    <cellStyle name="Обычный 10 2 2 3 4" xfId="820"/>
    <cellStyle name="Обычный 10 2 2 3 5" xfId="1387"/>
    <cellStyle name="Обычный 10 2 2 4" xfId="11"/>
    <cellStyle name="Обычный 10 2 2 4 2" xfId="687"/>
    <cellStyle name="Обычный 10 2 2 4 3" xfId="1254"/>
    <cellStyle name="Обычный 10 2 2 5" xfId="12"/>
    <cellStyle name="Обычный 10 2 2 5 2" xfId="966"/>
    <cellStyle name="Обычный 10 2 2 6" xfId="631"/>
    <cellStyle name="Обычный 10 2 2 7" xfId="1198"/>
    <cellStyle name="Обычный 10 2 3" xfId="13"/>
    <cellStyle name="Обычный 10 2 3 2" xfId="14"/>
    <cellStyle name="Обычный 10 2 3 2 2" xfId="15"/>
    <cellStyle name="Обычный 10 2 3 2 2 2" xfId="893"/>
    <cellStyle name="Обычный 10 2 3 2 3" xfId="16"/>
    <cellStyle name="Обычный 10 2 3 2 3 2" xfId="1073"/>
    <cellStyle name="Обычный 10 2 3 2 4" xfId="794"/>
    <cellStyle name="Обычный 10 2 3 2 5" xfId="1361"/>
    <cellStyle name="Обычный 10 2 3 3" xfId="17"/>
    <cellStyle name="Обычный 10 2 3 3 2" xfId="688"/>
    <cellStyle name="Обычный 10 2 3 3 3" xfId="1255"/>
    <cellStyle name="Обычный 10 2 3 4" xfId="18"/>
    <cellStyle name="Обычный 10 2 3 4 2" xfId="967"/>
    <cellStyle name="Обычный 10 2 3 5" xfId="605"/>
    <cellStyle name="Обычный 10 2 3 6" xfId="1172"/>
    <cellStyle name="Обычный 10 2 4" xfId="19"/>
    <cellStyle name="Обычный 10 2 4 2" xfId="20"/>
    <cellStyle name="Обычный 10 2 4 2 2" xfId="21"/>
    <cellStyle name="Обычный 10 2 4 2 2 2" xfId="946"/>
    <cellStyle name="Обычный 10 2 4 2 3" xfId="22"/>
    <cellStyle name="Обычный 10 2 4 2 3 2" xfId="1126"/>
    <cellStyle name="Обычный 10 2 4 2 4" xfId="847"/>
    <cellStyle name="Обычный 10 2 4 2 5" xfId="1414"/>
    <cellStyle name="Обычный 10 2 4 3" xfId="23"/>
    <cellStyle name="Обычный 10 2 4 3 2" xfId="689"/>
    <cellStyle name="Обычный 10 2 4 3 3" xfId="1256"/>
    <cellStyle name="Обычный 10 2 4 4" xfId="24"/>
    <cellStyle name="Обычный 10 2 4 4 2" xfId="968"/>
    <cellStyle name="Обычный 10 2 4 5" xfId="658"/>
    <cellStyle name="Обычный 10 2 4 6" xfId="1225"/>
    <cellStyle name="Обычный 10 2 5" xfId="25"/>
    <cellStyle name="Обычный 10 2 5 2" xfId="26"/>
    <cellStyle name="Обычный 10 2 5 2 2" xfId="883"/>
    <cellStyle name="Обычный 10 2 5 3" xfId="27"/>
    <cellStyle name="Обычный 10 2 5 3 2" xfId="1063"/>
    <cellStyle name="Обычный 10 2 5 4" xfId="784"/>
    <cellStyle name="Обычный 10 2 5 5" xfId="1351"/>
    <cellStyle name="Обычный 10 2 6" xfId="28"/>
    <cellStyle name="Обычный 10 2 6 2" xfId="686"/>
    <cellStyle name="Обычный 10 2 6 3" xfId="1253"/>
    <cellStyle name="Обычный 10 2 7" xfId="29"/>
    <cellStyle name="Обычный 10 2 7 2" xfId="965"/>
    <cellStyle name="Обычный 10 2 8" xfId="595"/>
    <cellStyle name="Обычный 10 2 9" xfId="1162"/>
    <cellStyle name="Обычный 10 3" xfId="30"/>
    <cellStyle name="Обычный 10 3 2" xfId="31"/>
    <cellStyle name="Обычный 10 3 2 2" xfId="32"/>
    <cellStyle name="Обычный 10 3 2 2 2" xfId="33"/>
    <cellStyle name="Обычный 10 3 2 2 2 2" xfId="945"/>
    <cellStyle name="Обычный 10 3 2 2 3" xfId="34"/>
    <cellStyle name="Обычный 10 3 2 2 3 2" xfId="1125"/>
    <cellStyle name="Обычный 10 3 2 2 4" xfId="846"/>
    <cellStyle name="Обычный 10 3 2 2 5" xfId="1413"/>
    <cellStyle name="Обычный 10 3 2 3" xfId="35"/>
    <cellStyle name="Обычный 10 3 2 3 2" xfId="691"/>
    <cellStyle name="Обычный 10 3 2 3 3" xfId="1258"/>
    <cellStyle name="Обычный 10 3 2 4" xfId="36"/>
    <cellStyle name="Обычный 10 3 2 4 2" xfId="970"/>
    <cellStyle name="Обычный 10 3 2 5" xfId="657"/>
    <cellStyle name="Обычный 10 3 2 6" xfId="1224"/>
    <cellStyle name="Обычный 10 3 3" xfId="37"/>
    <cellStyle name="Обычный 10 3 3 2" xfId="38"/>
    <cellStyle name="Обычный 10 3 3 2 2" xfId="918"/>
    <cellStyle name="Обычный 10 3 3 3" xfId="39"/>
    <cellStyle name="Обычный 10 3 3 3 2" xfId="1098"/>
    <cellStyle name="Обычный 10 3 3 4" xfId="819"/>
    <cellStyle name="Обычный 10 3 3 5" xfId="1386"/>
    <cellStyle name="Обычный 10 3 4" xfId="40"/>
    <cellStyle name="Обычный 10 3 4 2" xfId="690"/>
    <cellStyle name="Обычный 10 3 4 3" xfId="1257"/>
    <cellStyle name="Обычный 10 3 5" xfId="41"/>
    <cellStyle name="Обычный 10 3 5 2" xfId="969"/>
    <cellStyle name="Обычный 10 3 6" xfId="630"/>
    <cellStyle name="Обычный 10 3 7" xfId="1197"/>
    <cellStyle name="Обычный 10 4" xfId="42"/>
    <cellStyle name="Обычный 10 4 2" xfId="43"/>
    <cellStyle name="Обычный 10 4 2 2" xfId="44"/>
    <cellStyle name="Обычный 10 4 2 2 2" xfId="45"/>
    <cellStyle name="Обычный 10 4 2 2 2 2" xfId="955"/>
    <cellStyle name="Обычный 10 4 2 2 3" xfId="46"/>
    <cellStyle name="Обычный 10 4 2 2 3 2" xfId="1135"/>
    <cellStyle name="Обычный 10 4 2 2 4" xfId="856"/>
    <cellStyle name="Обычный 10 4 2 2 5" xfId="1423"/>
    <cellStyle name="Обычный 10 4 2 3" xfId="47"/>
    <cellStyle name="Обычный 10 4 2 3 2" xfId="693"/>
    <cellStyle name="Обычный 10 4 2 3 3" xfId="1260"/>
    <cellStyle name="Обычный 10 4 2 4" xfId="48"/>
    <cellStyle name="Обычный 10 4 2 4 2" xfId="972"/>
    <cellStyle name="Обычный 10 4 2 5" xfId="667"/>
    <cellStyle name="Обычный 10 4 2 6" xfId="1234"/>
    <cellStyle name="Обычный 10 4 3" xfId="49"/>
    <cellStyle name="Обычный 10 4 3 2" xfId="50"/>
    <cellStyle name="Обычный 10 4 3 2 2" xfId="892"/>
    <cellStyle name="Обычный 10 4 3 3" xfId="51"/>
    <cellStyle name="Обычный 10 4 3 3 2" xfId="1072"/>
    <cellStyle name="Обычный 10 4 3 4" xfId="793"/>
    <cellStyle name="Обычный 10 4 3 5" xfId="1360"/>
    <cellStyle name="Обычный 10 4 4" xfId="52"/>
    <cellStyle name="Обычный 10 4 4 2" xfId="692"/>
    <cellStyle name="Обычный 10 4 4 3" xfId="1259"/>
    <cellStyle name="Обычный 10 4 5" xfId="53"/>
    <cellStyle name="Обычный 10 4 5 2" xfId="971"/>
    <cellStyle name="Обычный 10 4 6" xfId="604"/>
    <cellStyle name="Обычный 10 4 7" xfId="1171"/>
    <cellStyle name="Обычный 10 5" xfId="54"/>
    <cellStyle name="Обычный 10 5 2" xfId="55"/>
    <cellStyle name="Обычный 10 5 2 2" xfId="56"/>
    <cellStyle name="Обычный 10 5 2 2 2" xfId="928"/>
    <cellStyle name="Обычный 10 5 2 3" xfId="57"/>
    <cellStyle name="Обычный 10 5 2 3 2" xfId="1108"/>
    <cellStyle name="Обычный 10 5 2 4" xfId="829"/>
    <cellStyle name="Обычный 10 5 2 5" xfId="1396"/>
    <cellStyle name="Обычный 10 5 3" xfId="58"/>
    <cellStyle name="Обычный 10 5 3 2" xfId="694"/>
    <cellStyle name="Обычный 10 5 3 3" xfId="1261"/>
    <cellStyle name="Обычный 10 5 4" xfId="59"/>
    <cellStyle name="Обычный 10 5 4 2" xfId="973"/>
    <cellStyle name="Обычный 10 5 5" xfId="640"/>
    <cellStyle name="Обычный 10 5 6" xfId="1207"/>
    <cellStyle name="Обычный 10 6" xfId="60"/>
    <cellStyle name="Обычный 10 6 2" xfId="61"/>
    <cellStyle name="Обычный 10 6 2 2" xfId="882"/>
    <cellStyle name="Обычный 10 6 3" xfId="62"/>
    <cellStyle name="Обычный 10 6 3 2" xfId="1062"/>
    <cellStyle name="Обычный 10 6 4" xfId="783"/>
    <cellStyle name="Обычный 10 6 5" xfId="1350"/>
    <cellStyle name="Обычный 10 7" xfId="63"/>
    <cellStyle name="Обычный 10 7 2" xfId="685"/>
    <cellStyle name="Обычный 10 7 3" xfId="1252"/>
    <cellStyle name="Обычный 10 8" xfId="64"/>
    <cellStyle name="Обычный 10 8 2" xfId="964"/>
    <cellStyle name="Обычный 10 9" xfId="594"/>
    <cellStyle name="Обычный 2" xfId="65"/>
    <cellStyle name="Обычный 2 10" xfId="586"/>
    <cellStyle name="Обычный 2 11" xfId="1153"/>
    <cellStyle name="Обычный 2 2" xfId="66"/>
    <cellStyle name="Обычный 2 2 2" xfId="67"/>
    <cellStyle name="Обычный 2 2 2 2" xfId="68"/>
    <cellStyle name="Обычный 2 3" xfId="69"/>
    <cellStyle name="Обычный 2 3 2" xfId="70"/>
    <cellStyle name="Обычный 2 3 2 2" xfId="71"/>
    <cellStyle name="Обычный 2 3 2 2 2" xfId="72"/>
    <cellStyle name="Обычный 2 3 2 2 2 2" xfId="866"/>
    <cellStyle name="Обычный 2 3 2 2 2 3" xfId="1433"/>
    <cellStyle name="Обычный 2 3 2 2 3" xfId="73"/>
    <cellStyle name="Обычный 2 3 2 2 3 2" xfId="1145"/>
    <cellStyle name="Обычный 2 3 2 2 4" xfId="677"/>
    <cellStyle name="Обычный 2 3 2 2 5" xfId="1244"/>
    <cellStyle name="Обычный 2 3 2 3" xfId="74"/>
    <cellStyle name="Обычный 2 3 2 3 2" xfId="75"/>
    <cellStyle name="Обычный 2 3 2 3 2 2" xfId="920"/>
    <cellStyle name="Обычный 2 3 2 3 3" xfId="76"/>
    <cellStyle name="Обычный 2 3 2 3 3 2" xfId="1100"/>
    <cellStyle name="Обычный 2 3 2 3 4" xfId="821"/>
    <cellStyle name="Обычный 2 3 2 3 5" xfId="1388"/>
    <cellStyle name="Обычный 2 3 2 4" xfId="77"/>
    <cellStyle name="Обычный 2 3 2 4 2" xfId="697"/>
    <cellStyle name="Обычный 2 3 2 4 3" xfId="1264"/>
    <cellStyle name="Обычный 2 3 2 5" xfId="78"/>
    <cellStyle name="Обычный 2 3 2 5 2" xfId="976"/>
    <cellStyle name="Обычный 2 3 2 6" xfId="632"/>
    <cellStyle name="Обычный 2 3 2 7" xfId="1199"/>
    <cellStyle name="Обычный 2 3 3" xfId="79"/>
    <cellStyle name="Обычный 2 3 3 2" xfId="80"/>
    <cellStyle name="Обычный 2 3 3 2 2" xfId="81"/>
    <cellStyle name="Обычный 2 3 3 2 2 2" xfId="895"/>
    <cellStyle name="Обычный 2 3 3 2 3" xfId="82"/>
    <cellStyle name="Обычный 2 3 3 2 3 2" xfId="1075"/>
    <cellStyle name="Обычный 2 3 3 2 4" xfId="796"/>
    <cellStyle name="Обычный 2 3 3 2 5" xfId="1363"/>
    <cellStyle name="Обычный 2 3 3 3" xfId="83"/>
    <cellStyle name="Обычный 2 3 3 3 2" xfId="698"/>
    <cellStyle name="Обычный 2 3 3 3 3" xfId="1265"/>
    <cellStyle name="Обычный 2 3 3 4" xfId="84"/>
    <cellStyle name="Обычный 2 3 3 4 2" xfId="977"/>
    <cellStyle name="Обычный 2 3 3 5" xfId="607"/>
    <cellStyle name="Обычный 2 3 3 6" xfId="1174"/>
    <cellStyle name="Обычный 2 3 4" xfId="85"/>
    <cellStyle name="Обычный 2 3 4 2" xfId="86"/>
    <cellStyle name="Обычный 2 3 4 2 2" xfId="87"/>
    <cellStyle name="Обычный 2 3 4 2 2 2" xfId="947"/>
    <cellStyle name="Обычный 2 3 4 2 3" xfId="88"/>
    <cellStyle name="Обычный 2 3 4 2 3 2" xfId="1127"/>
    <cellStyle name="Обычный 2 3 4 2 4" xfId="848"/>
    <cellStyle name="Обычный 2 3 4 2 5" xfId="1415"/>
    <cellStyle name="Обычный 2 3 4 3" xfId="89"/>
    <cellStyle name="Обычный 2 3 4 3 2" xfId="699"/>
    <cellStyle name="Обычный 2 3 4 3 3" xfId="1266"/>
    <cellStyle name="Обычный 2 3 4 4" xfId="90"/>
    <cellStyle name="Обычный 2 3 4 4 2" xfId="978"/>
    <cellStyle name="Обычный 2 3 4 5" xfId="659"/>
    <cellStyle name="Обычный 2 3 4 6" xfId="1226"/>
    <cellStyle name="Обычный 2 3 5" xfId="91"/>
    <cellStyle name="Обычный 2 3 5 2" xfId="92"/>
    <cellStyle name="Обычный 2 3 5 2 2" xfId="884"/>
    <cellStyle name="Обычный 2 3 5 3" xfId="93"/>
    <cellStyle name="Обычный 2 3 5 3 2" xfId="1064"/>
    <cellStyle name="Обычный 2 3 5 4" xfId="785"/>
    <cellStyle name="Обычный 2 3 5 5" xfId="1352"/>
    <cellStyle name="Обычный 2 3 6" xfId="94"/>
    <cellStyle name="Обычный 2 3 6 2" xfId="696"/>
    <cellStyle name="Обычный 2 3 6 3" xfId="1263"/>
    <cellStyle name="Обычный 2 3 7" xfId="95"/>
    <cellStyle name="Обычный 2 3 7 2" xfId="975"/>
    <cellStyle name="Обычный 2 3 8" xfId="596"/>
    <cellStyle name="Обычный 2 3 9" xfId="1163"/>
    <cellStyle name="Обычный 2 4" xfId="96"/>
    <cellStyle name="Обычный 2 4 2" xfId="97"/>
    <cellStyle name="Обычный 2 4 2 2" xfId="98"/>
    <cellStyle name="Обычный 2 4 2 2 2" xfId="99"/>
    <cellStyle name="Обычный 2 4 2 2 2 2" xfId="937"/>
    <cellStyle name="Обычный 2 4 2 2 3" xfId="100"/>
    <cellStyle name="Обычный 2 4 2 2 3 2" xfId="1117"/>
    <cellStyle name="Обычный 2 4 2 2 4" xfId="838"/>
    <cellStyle name="Обычный 2 4 2 2 5" xfId="1405"/>
    <cellStyle name="Обычный 2 4 2 3" xfId="101"/>
    <cellStyle name="Обычный 2 4 2 3 2" xfId="701"/>
    <cellStyle name="Обычный 2 4 2 3 3" xfId="1268"/>
    <cellStyle name="Обычный 2 4 2 4" xfId="102"/>
    <cellStyle name="Обычный 2 4 2 4 2" xfId="980"/>
    <cellStyle name="Обычный 2 4 2 5" xfId="649"/>
    <cellStyle name="Обычный 2 4 2 6" xfId="1216"/>
    <cellStyle name="Обычный 2 4 3" xfId="103"/>
    <cellStyle name="Обычный 2 4 3 2" xfId="104"/>
    <cellStyle name="Обычный 2 4 3 2 2" xfId="910"/>
    <cellStyle name="Обычный 2 4 3 3" xfId="105"/>
    <cellStyle name="Обычный 2 4 3 3 2" xfId="1090"/>
    <cellStyle name="Обычный 2 4 3 4" xfId="811"/>
    <cellStyle name="Обычный 2 4 3 5" xfId="1378"/>
    <cellStyle name="Обычный 2 4 4" xfId="106"/>
    <cellStyle name="Обычный 2 4 4 2" xfId="700"/>
    <cellStyle name="Обычный 2 4 4 3" xfId="1267"/>
    <cellStyle name="Обычный 2 4 5" xfId="107"/>
    <cellStyle name="Обычный 2 4 5 2" xfId="979"/>
    <cellStyle name="Обычный 2 4 6" xfId="622"/>
    <cellStyle name="Обычный 2 4 7" xfId="1189"/>
    <cellStyle name="Обычный 2 5" xfId="108"/>
    <cellStyle name="Обычный 2 5 2" xfId="109"/>
    <cellStyle name="Обычный 2 5 2 2" xfId="110"/>
    <cellStyle name="Обычный 2 5 2 2 2" xfId="111"/>
    <cellStyle name="Обычный 2 5 2 2 2 2" xfId="956"/>
    <cellStyle name="Обычный 2 5 2 2 3" xfId="112"/>
    <cellStyle name="Обычный 2 5 2 2 3 2" xfId="1136"/>
    <cellStyle name="Обычный 2 5 2 2 4" xfId="857"/>
    <cellStyle name="Обычный 2 5 2 2 5" xfId="1424"/>
    <cellStyle name="Обычный 2 5 2 3" xfId="113"/>
    <cellStyle name="Обычный 2 5 2 3 2" xfId="703"/>
    <cellStyle name="Обычный 2 5 2 3 3" xfId="1270"/>
    <cellStyle name="Обычный 2 5 2 4" xfId="114"/>
    <cellStyle name="Обычный 2 5 2 4 2" xfId="982"/>
    <cellStyle name="Обычный 2 5 2 5" xfId="668"/>
    <cellStyle name="Обычный 2 5 2 6" xfId="1235"/>
    <cellStyle name="Обычный 2 5 3" xfId="115"/>
    <cellStyle name="Обычный 2 5 3 2" xfId="116"/>
    <cellStyle name="Обычный 2 5 3 2 2" xfId="894"/>
    <cellStyle name="Обычный 2 5 3 3" xfId="117"/>
    <cellStyle name="Обычный 2 5 3 3 2" xfId="1074"/>
    <cellStyle name="Обычный 2 5 3 4" xfId="795"/>
    <cellStyle name="Обычный 2 5 3 5" xfId="1362"/>
    <cellStyle name="Обычный 2 5 4" xfId="118"/>
    <cellStyle name="Обычный 2 5 4 2" xfId="702"/>
    <cellStyle name="Обычный 2 5 4 3" xfId="1269"/>
    <cellStyle name="Обычный 2 5 5" xfId="119"/>
    <cellStyle name="Обычный 2 5 5 2" xfId="981"/>
    <cellStyle name="Обычный 2 5 6" xfId="606"/>
    <cellStyle name="Обычный 2 5 7" xfId="1173"/>
    <cellStyle name="Обычный 2 6" xfId="120"/>
    <cellStyle name="Обычный 2 6 2" xfId="121"/>
    <cellStyle name="Обычный 2 6 2 2" xfId="122"/>
    <cellStyle name="Обычный 2 6 2 2 2" xfId="929"/>
    <cellStyle name="Обычный 2 6 2 3" xfId="123"/>
    <cellStyle name="Обычный 2 6 2 3 2" xfId="1109"/>
    <cellStyle name="Обычный 2 6 2 4" xfId="830"/>
    <cellStyle name="Обычный 2 6 2 5" xfId="1397"/>
    <cellStyle name="Обычный 2 6 3" xfId="124"/>
    <cellStyle name="Обычный 2 6 3 2" xfId="704"/>
    <cellStyle name="Обычный 2 6 3 3" xfId="1271"/>
    <cellStyle name="Обычный 2 6 4" xfId="125"/>
    <cellStyle name="Обычный 2 6 4 2" xfId="983"/>
    <cellStyle name="Обычный 2 6 5" xfId="641"/>
    <cellStyle name="Обычный 2 6 6" xfId="1208"/>
    <cellStyle name="Обычный 2 7" xfId="126"/>
    <cellStyle name="Обычный 2 7 2" xfId="127"/>
    <cellStyle name="Обычный 2 7 2 2" xfId="874"/>
    <cellStyle name="Обычный 2 7 3" xfId="128"/>
    <cellStyle name="Обычный 2 7 3 2" xfId="1054"/>
    <cellStyle name="Обычный 2 7 4" xfId="775"/>
    <cellStyle name="Обычный 2 7 5" xfId="1342"/>
    <cellStyle name="Обычный 2 8" xfId="129"/>
    <cellStyle name="Обычный 2 8 2" xfId="695"/>
    <cellStyle name="Обычный 2 8 3" xfId="1262"/>
    <cellStyle name="Обычный 2 9" xfId="130"/>
    <cellStyle name="Обычный 2 9 2" xfId="974"/>
    <cellStyle name="Обычный 2_АИП 2015 год" xfId="131"/>
    <cellStyle name="Обычный 3" xfId="132"/>
    <cellStyle name="Обычный 3 2" xfId="133"/>
    <cellStyle name="Обычный 3 3" xfId="134"/>
    <cellStyle name="Обычный 4" xfId="135"/>
    <cellStyle name="Обычный 4 10" xfId="587"/>
    <cellStyle name="Обычный 4 11" xfId="1154"/>
    <cellStyle name="Обычный 4 2" xfId="136"/>
    <cellStyle name="Обычный 4 2 2" xfId="137"/>
    <cellStyle name="Обычный 4 2 2 2" xfId="138"/>
    <cellStyle name="Обычный 4 2 2 2 2" xfId="139"/>
    <cellStyle name="Обычный 4 2 2 2 2 2" xfId="867"/>
    <cellStyle name="Обычный 4 2 2 2 2 3" xfId="1434"/>
    <cellStyle name="Обычный 4 2 2 2 3" xfId="140"/>
    <cellStyle name="Обычный 4 2 2 2 3 2" xfId="1146"/>
    <cellStyle name="Обычный 4 2 2 2 4" xfId="678"/>
    <cellStyle name="Обычный 4 2 2 2 5" xfId="1245"/>
    <cellStyle name="Обычный 4 2 2 3" xfId="141"/>
    <cellStyle name="Обычный 4 2 2 3 2" xfId="142"/>
    <cellStyle name="Обычный 4 2 2 3 2 2" xfId="921"/>
    <cellStyle name="Обычный 4 2 2 3 3" xfId="143"/>
    <cellStyle name="Обычный 4 2 2 3 3 2" xfId="1101"/>
    <cellStyle name="Обычный 4 2 2 3 4" xfId="822"/>
    <cellStyle name="Обычный 4 2 2 3 5" xfId="1389"/>
    <cellStyle name="Обычный 4 2 2 4" xfId="144"/>
    <cellStyle name="Обычный 4 2 2 4 2" xfId="707"/>
    <cellStyle name="Обычный 4 2 2 4 3" xfId="1274"/>
    <cellStyle name="Обычный 4 2 2 5" xfId="145"/>
    <cellStyle name="Обычный 4 2 2 5 2" xfId="986"/>
    <cellStyle name="Обычный 4 2 2 6" xfId="633"/>
    <cellStyle name="Обычный 4 2 2 7" xfId="1200"/>
    <cellStyle name="Обычный 4 2 3" xfId="146"/>
    <cellStyle name="Обычный 4 2 3 2" xfId="147"/>
    <cellStyle name="Обычный 4 2 3 2 2" xfId="148"/>
    <cellStyle name="Обычный 4 2 3 2 2 2" xfId="897"/>
    <cellStyle name="Обычный 4 2 3 2 3" xfId="149"/>
    <cellStyle name="Обычный 4 2 3 2 3 2" xfId="1077"/>
    <cellStyle name="Обычный 4 2 3 2 4" xfId="798"/>
    <cellStyle name="Обычный 4 2 3 2 5" xfId="1365"/>
    <cellStyle name="Обычный 4 2 3 3" xfId="150"/>
    <cellStyle name="Обычный 4 2 3 3 2" xfId="708"/>
    <cellStyle name="Обычный 4 2 3 3 3" xfId="1275"/>
    <cellStyle name="Обычный 4 2 3 4" xfId="151"/>
    <cellStyle name="Обычный 4 2 3 4 2" xfId="987"/>
    <cellStyle name="Обычный 4 2 3 5" xfId="609"/>
    <cellStyle name="Обычный 4 2 3 6" xfId="1176"/>
    <cellStyle name="Обычный 4 2 4" xfId="152"/>
    <cellStyle name="Обычный 4 2 4 2" xfId="153"/>
    <cellStyle name="Обычный 4 2 4 2 2" xfId="154"/>
    <cellStyle name="Обычный 4 2 4 2 2 2" xfId="948"/>
    <cellStyle name="Обычный 4 2 4 2 3" xfId="155"/>
    <cellStyle name="Обычный 4 2 4 2 3 2" xfId="1128"/>
    <cellStyle name="Обычный 4 2 4 2 4" xfId="849"/>
    <cellStyle name="Обычный 4 2 4 2 5" xfId="1416"/>
    <cellStyle name="Обычный 4 2 4 3" xfId="156"/>
    <cellStyle name="Обычный 4 2 4 3 2" xfId="709"/>
    <cellStyle name="Обычный 4 2 4 3 3" xfId="1276"/>
    <cellStyle name="Обычный 4 2 4 4" xfId="157"/>
    <cellStyle name="Обычный 4 2 4 4 2" xfId="988"/>
    <cellStyle name="Обычный 4 2 4 5" xfId="660"/>
    <cellStyle name="Обычный 4 2 4 6" xfId="1227"/>
    <cellStyle name="Обычный 4 2 5" xfId="158"/>
    <cellStyle name="Обычный 4 2 5 2" xfId="159"/>
    <cellStyle name="Обычный 4 2 5 2 2" xfId="885"/>
    <cellStyle name="Обычный 4 2 5 3" xfId="160"/>
    <cellStyle name="Обычный 4 2 5 3 2" xfId="1065"/>
    <cellStyle name="Обычный 4 2 5 4" xfId="786"/>
    <cellStyle name="Обычный 4 2 5 5" xfId="1353"/>
    <cellStyle name="Обычный 4 2 6" xfId="161"/>
    <cellStyle name="Обычный 4 2 6 2" xfId="706"/>
    <cellStyle name="Обычный 4 2 6 3" xfId="1273"/>
    <cellStyle name="Обычный 4 2 7" xfId="162"/>
    <cellStyle name="Обычный 4 2 7 2" xfId="985"/>
    <cellStyle name="Обычный 4 2 8" xfId="597"/>
    <cellStyle name="Обычный 4 2 9" xfId="1164"/>
    <cellStyle name="Обычный 4 3" xfId="163"/>
    <cellStyle name="Обычный 4 3 2" xfId="164"/>
    <cellStyle name="Обычный 4 3 2 2" xfId="165"/>
    <cellStyle name="Обычный 4 3 2 2 2" xfId="166"/>
    <cellStyle name="Обычный 4 3 2 2 2 2" xfId="938"/>
    <cellStyle name="Обычный 4 3 2 2 3" xfId="167"/>
    <cellStyle name="Обычный 4 3 2 2 3 2" xfId="1118"/>
    <cellStyle name="Обычный 4 3 2 2 4" xfId="839"/>
    <cellStyle name="Обычный 4 3 2 2 5" xfId="1406"/>
    <cellStyle name="Обычный 4 3 2 3" xfId="168"/>
    <cellStyle name="Обычный 4 3 2 3 2" xfId="710"/>
    <cellStyle name="Обычный 4 3 2 3 3" xfId="1277"/>
    <cellStyle name="Обычный 4 3 2 4" xfId="169"/>
    <cellStyle name="Обычный 4 3 2 4 2" xfId="989"/>
    <cellStyle name="Обычный 4 3 2 5" xfId="650"/>
    <cellStyle name="Обычный 4 3 2 6" xfId="1217"/>
    <cellStyle name="Обычный 4 4" xfId="170"/>
    <cellStyle name="Обычный 4 4 2" xfId="171"/>
    <cellStyle name="Обычный 4 4 2 2" xfId="172"/>
    <cellStyle name="Обычный 4 4 2 2 2" xfId="173"/>
    <cellStyle name="Обычный 4 4 2 2 2 2" xfId="957"/>
    <cellStyle name="Обычный 4 4 2 2 3" xfId="174"/>
    <cellStyle name="Обычный 4 4 2 2 3 2" xfId="1137"/>
    <cellStyle name="Обычный 4 4 2 2 4" xfId="858"/>
    <cellStyle name="Обычный 4 4 2 2 5" xfId="1425"/>
    <cellStyle name="Обычный 4 4 2 3" xfId="175"/>
    <cellStyle name="Обычный 4 4 2 3 2" xfId="712"/>
    <cellStyle name="Обычный 4 4 2 3 3" xfId="1279"/>
    <cellStyle name="Обычный 4 4 2 4" xfId="176"/>
    <cellStyle name="Обычный 4 4 2 4 2" xfId="991"/>
    <cellStyle name="Обычный 4 4 2 5" xfId="669"/>
    <cellStyle name="Обычный 4 4 2 6" xfId="1236"/>
    <cellStyle name="Обычный 4 4 3" xfId="177"/>
    <cellStyle name="Обычный 4 4 3 2" xfId="178"/>
    <cellStyle name="Обычный 4 4 3 2 2" xfId="911"/>
    <cellStyle name="Обычный 4 4 3 3" xfId="179"/>
    <cellStyle name="Обычный 4 4 3 3 2" xfId="1091"/>
    <cellStyle name="Обычный 4 4 3 4" xfId="812"/>
    <cellStyle name="Обычный 4 4 3 5" xfId="1379"/>
    <cellStyle name="Обычный 4 4 4" xfId="180"/>
    <cellStyle name="Обычный 4 4 4 2" xfId="711"/>
    <cellStyle name="Обычный 4 4 4 3" xfId="1278"/>
    <cellStyle name="Обычный 4 4 5" xfId="181"/>
    <cellStyle name="Обычный 4 4 5 2" xfId="990"/>
    <cellStyle name="Обычный 4 4 6" xfId="623"/>
    <cellStyle name="Обычный 4 4 7" xfId="1190"/>
    <cellStyle name="Обычный 4 5" xfId="182"/>
    <cellStyle name="Обычный 4 5 2" xfId="183"/>
    <cellStyle name="Обычный 4 5 2 2" xfId="184"/>
    <cellStyle name="Обычный 4 5 2 2 2" xfId="896"/>
    <cellStyle name="Обычный 4 5 2 3" xfId="185"/>
    <cellStyle name="Обычный 4 5 2 3 2" xfId="1076"/>
    <cellStyle name="Обычный 4 5 2 4" xfId="797"/>
    <cellStyle name="Обычный 4 5 2 5" xfId="1364"/>
    <cellStyle name="Обычный 4 5 3" xfId="186"/>
    <cellStyle name="Обычный 4 5 3 2" xfId="713"/>
    <cellStyle name="Обычный 4 5 3 3" xfId="1280"/>
    <cellStyle name="Обычный 4 5 4" xfId="187"/>
    <cellStyle name="Обычный 4 5 4 2" xfId="992"/>
    <cellStyle name="Обычный 4 5 5" xfId="608"/>
    <cellStyle name="Обычный 4 5 6" xfId="1175"/>
    <cellStyle name="Обычный 4 6" xfId="188"/>
    <cellStyle name="Обычный 4 6 2" xfId="189"/>
    <cellStyle name="Обычный 4 6 2 2" xfId="190"/>
    <cellStyle name="Обычный 4 6 2 2 2" xfId="930"/>
    <cellStyle name="Обычный 4 6 2 3" xfId="191"/>
    <cellStyle name="Обычный 4 6 2 3 2" xfId="1110"/>
    <cellStyle name="Обычный 4 6 2 4" xfId="831"/>
    <cellStyle name="Обычный 4 6 2 5" xfId="1398"/>
    <cellStyle name="Обычный 4 6 3" xfId="192"/>
    <cellStyle name="Обычный 4 6 3 2" xfId="714"/>
    <cellStyle name="Обычный 4 6 3 3" xfId="1281"/>
    <cellStyle name="Обычный 4 6 4" xfId="193"/>
    <cellStyle name="Обычный 4 6 4 2" xfId="993"/>
    <cellStyle name="Обычный 4 6 5" xfId="642"/>
    <cellStyle name="Обычный 4 6 6" xfId="1209"/>
    <cellStyle name="Обычный 4 7" xfId="194"/>
    <cellStyle name="Обычный 4 7 2" xfId="195"/>
    <cellStyle name="Обычный 4 7 2 2" xfId="875"/>
    <cellStyle name="Обычный 4 7 3" xfId="196"/>
    <cellStyle name="Обычный 4 7 3 2" xfId="1055"/>
    <cellStyle name="Обычный 4 7 4" xfId="776"/>
    <cellStyle name="Обычный 4 7 5" xfId="1343"/>
    <cellStyle name="Обычный 4 8" xfId="197"/>
    <cellStyle name="Обычный 4 8 2" xfId="705"/>
    <cellStyle name="Обычный 4 8 3" xfId="1272"/>
    <cellStyle name="Обычный 4 9" xfId="198"/>
    <cellStyle name="Обычный 4 9 2" xfId="984"/>
    <cellStyle name="Обычный 5" xfId="199"/>
    <cellStyle name="Обычный 5 10" xfId="589"/>
    <cellStyle name="Обычный 5 11" xfId="1156"/>
    <cellStyle name="Обычный 5 2" xfId="200"/>
    <cellStyle name="Обычный 5 2 2" xfId="201"/>
    <cellStyle name="Обычный 5 2 2 2" xfId="202"/>
    <cellStyle name="Обычный 5 2 2 2 2" xfId="203"/>
    <cellStyle name="Обычный 5 2 2 2 2 2" xfId="868"/>
    <cellStyle name="Обычный 5 2 2 2 2 3" xfId="1435"/>
    <cellStyle name="Обычный 5 2 2 2 3" xfId="204"/>
    <cellStyle name="Обычный 5 2 2 2 3 2" xfId="1147"/>
    <cellStyle name="Обычный 5 2 2 2 4" xfId="679"/>
    <cellStyle name="Обычный 5 2 2 2 5" xfId="1246"/>
    <cellStyle name="Обычный 5 2 2 3" xfId="205"/>
    <cellStyle name="Обычный 5 2 2 3 2" xfId="206"/>
    <cellStyle name="Обычный 5 2 2 3 2 2" xfId="922"/>
    <cellStyle name="Обычный 5 2 2 3 3" xfId="207"/>
    <cellStyle name="Обычный 5 2 2 3 3 2" xfId="1102"/>
    <cellStyle name="Обычный 5 2 2 3 4" xfId="823"/>
    <cellStyle name="Обычный 5 2 2 3 5" xfId="1390"/>
    <cellStyle name="Обычный 5 2 2 4" xfId="208"/>
    <cellStyle name="Обычный 5 2 2 4 2" xfId="717"/>
    <cellStyle name="Обычный 5 2 2 4 3" xfId="1284"/>
    <cellStyle name="Обычный 5 2 2 5" xfId="209"/>
    <cellStyle name="Обычный 5 2 2 5 2" xfId="996"/>
    <cellStyle name="Обычный 5 2 2 6" xfId="634"/>
    <cellStyle name="Обычный 5 2 2 7" xfId="1201"/>
    <cellStyle name="Обычный 5 2 3" xfId="210"/>
    <cellStyle name="Обычный 5 2 3 2" xfId="211"/>
    <cellStyle name="Обычный 5 2 3 2 2" xfId="212"/>
    <cellStyle name="Обычный 5 2 3 2 2 2" xfId="899"/>
    <cellStyle name="Обычный 5 2 3 2 3" xfId="213"/>
    <cellStyle name="Обычный 5 2 3 2 3 2" xfId="1079"/>
    <cellStyle name="Обычный 5 2 3 2 4" xfId="800"/>
    <cellStyle name="Обычный 5 2 3 2 5" xfId="1367"/>
    <cellStyle name="Обычный 5 2 3 3" xfId="214"/>
    <cellStyle name="Обычный 5 2 3 3 2" xfId="718"/>
    <cellStyle name="Обычный 5 2 3 3 3" xfId="1285"/>
    <cellStyle name="Обычный 5 2 3 4" xfId="215"/>
    <cellStyle name="Обычный 5 2 3 4 2" xfId="997"/>
    <cellStyle name="Обычный 5 2 3 5" xfId="611"/>
    <cellStyle name="Обычный 5 2 3 6" xfId="1178"/>
    <cellStyle name="Обычный 5 2 4" xfId="216"/>
    <cellStyle name="Обычный 5 2 4 2" xfId="217"/>
    <cellStyle name="Обычный 5 2 4 2 2" xfId="218"/>
    <cellStyle name="Обычный 5 2 4 2 2 2" xfId="949"/>
    <cellStyle name="Обычный 5 2 4 2 3" xfId="219"/>
    <cellStyle name="Обычный 5 2 4 2 3 2" xfId="1129"/>
    <cellStyle name="Обычный 5 2 4 2 4" xfId="850"/>
    <cellStyle name="Обычный 5 2 4 2 5" xfId="1417"/>
    <cellStyle name="Обычный 5 2 4 3" xfId="220"/>
    <cellStyle name="Обычный 5 2 4 3 2" xfId="719"/>
    <cellStyle name="Обычный 5 2 4 3 3" xfId="1286"/>
    <cellStyle name="Обычный 5 2 4 4" xfId="221"/>
    <cellStyle name="Обычный 5 2 4 4 2" xfId="998"/>
    <cellStyle name="Обычный 5 2 4 5" xfId="661"/>
    <cellStyle name="Обычный 5 2 4 6" xfId="1228"/>
    <cellStyle name="Обычный 5 2 5" xfId="222"/>
    <cellStyle name="Обычный 5 2 5 2" xfId="223"/>
    <cellStyle name="Обычный 5 2 5 2 2" xfId="886"/>
    <cellStyle name="Обычный 5 2 5 3" xfId="224"/>
    <cellStyle name="Обычный 5 2 5 3 2" xfId="1066"/>
    <cellStyle name="Обычный 5 2 5 4" xfId="787"/>
    <cellStyle name="Обычный 5 2 5 5" xfId="1354"/>
    <cellStyle name="Обычный 5 2 6" xfId="225"/>
    <cellStyle name="Обычный 5 2 6 2" xfId="716"/>
    <cellStyle name="Обычный 5 2 6 3" xfId="1283"/>
    <cellStyle name="Обычный 5 2 7" xfId="226"/>
    <cellStyle name="Обычный 5 2 7 2" xfId="995"/>
    <cellStyle name="Обычный 5 2 8" xfId="598"/>
    <cellStyle name="Обычный 5 2 9" xfId="1165"/>
    <cellStyle name="Обычный 5 3" xfId="227"/>
    <cellStyle name="Обычный 5 3 2" xfId="228"/>
    <cellStyle name="Обычный 5 3 2 2" xfId="229"/>
    <cellStyle name="Обычный 5 3 2 2 2" xfId="230"/>
    <cellStyle name="Обычный 5 3 2 2 2 2" xfId="940"/>
    <cellStyle name="Обычный 5 3 2 2 3" xfId="231"/>
    <cellStyle name="Обычный 5 3 2 2 3 2" xfId="1120"/>
    <cellStyle name="Обычный 5 3 2 2 4" xfId="841"/>
    <cellStyle name="Обычный 5 3 2 2 5" xfId="1408"/>
    <cellStyle name="Обычный 5 3 2 3" xfId="232"/>
    <cellStyle name="Обычный 5 3 2 3 2" xfId="720"/>
    <cellStyle name="Обычный 5 3 2 3 3" xfId="1287"/>
    <cellStyle name="Обычный 5 3 2 4" xfId="233"/>
    <cellStyle name="Обычный 5 3 2 4 2" xfId="999"/>
    <cellStyle name="Обычный 5 3 2 5" xfId="652"/>
    <cellStyle name="Обычный 5 3 2 6" xfId="1219"/>
    <cellStyle name="Обычный 5 4" xfId="234"/>
    <cellStyle name="Обычный 5 4 2" xfId="235"/>
    <cellStyle name="Обычный 5 4 2 2" xfId="236"/>
    <cellStyle name="Обычный 5 4 2 2 2" xfId="237"/>
    <cellStyle name="Обычный 5 4 2 2 2 2" xfId="958"/>
    <cellStyle name="Обычный 5 4 2 2 3" xfId="238"/>
    <cellStyle name="Обычный 5 4 2 2 3 2" xfId="1138"/>
    <cellStyle name="Обычный 5 4 2 2 4" xfId="859"/>
    <cellStyle name="Обычный 5 4 2 2 5" xfId="1426"/>
    <cellStyle name="Обычный 5 4 2 3" xfId="239"/>
    <cellStyle name="Обычный 5 4 2 3 2" xfId="722"/>
    <cellStyle name="Обычный 5 4 2 3 3" xfId="1289"/>
    <cellStyle name="Обычный 5 4 2 4" xfId="240"/>
    <cellStyle name="Обычный 5 4 2 4 2" xfId="1001"/>
    <cellStyle name="Обычный 5 4 2 5" xfId="670"/>
    <cellStyle name="Обычный 5 4 2 6" xfId="1237"/>
    <cellStyle name="Обычный 5 4 3" xfId="241"/>
    <cellStyle name="Обычный 5 4 3 2" xfId="242"/>
    <cellStyle name="Обычный 5 4 3 2 2" xfId="913"/>
    <cellStyle name="Обычный 5 4 3 3" xfId="243"/>
    <cellStyle name="Обычный 5 4 3 3 2" xfId="1093"/>
    <cellStyle name="Обычный 5 4 3 4" xfId="814"/>
    <cellStyle name="Обычный 5 4 3 5" xfId="1381"/>
    <cellStyle name="Обычный 5 4 4" xfId="244"/>
    <cellStyle name="Обычный 5 4 4 2" xfId="721"/>
    <cellStyle name="Обычный 5 4 4 3" xfId="1288"/>
    <cellStyle name="Обычный 5 4 5" xfId="245"/>
    <cellStyle name="Обычный 5 4 5 2" xfId="1000"/>
    <cellStyle name="Обычный 5 4 6" xfId="625"/>
    <cellStyle name="Обычный 5 4 7" xfId="1192"/>
    <cellStyle name="Обычный 5 5" xfId="246"/>
    <cellStyle name="Обычный 5 5 2" xfId="247"/>
    <cellStyle name="Обычный 5 5 2 2" xfId="248"/>
    <cellStyle name="Обычный 5 5 2 2 2" xfId="898"/>
    <cellStyle name="Обычный 5 5 2 3" xfId="249"/>
    <cellStyle name="Обычный 5 5 2 3 2" xfId="1078"/>
    <cellStyle name="Обычный 5 5 2 4" xfId="799"/>
    <cellStyle name="Обычный 5 5 2 5" xfId="1366"/>
    <cellStyle name="Обычный 5 5 3" xfId="250"/>
    <cellStyle name="Обычный 5 5 3 2" xfId="723"/>
    <cellStyle name="Обычный 5 5 3 3" xfId="1290"/>
    <cellStyle name="Обычный 5 5 4" xfId="251"/>
    <cellStyle name="Обычный 5 5 4 2" xfId="1002"/>
    <cellStyle name="Обычный 5 5 5" xfId="610"/>
    <cellStyle name="Обычный 5 5 6" xfId="1177"/>
    <cellStyle name="Обычный 5 6" xfId="252"/>
    <cellStyle name="Обычный 5 6 2" xfId="253"/>
    <cellStyle name="Обычный 5 6 2 2" xfId="254"/>
    <cellStyle name="Обычный 5 6 2 2 2" xfId="931"/>
    <cellStyle name="Обычный 5 6 2 3" xfId="255"/>
    <cellStyle name="Обычный 5 6 2 3 2" xfId="1111"/>
    <cellStyle name="Обычный 5 6 2 4" xfId="832"/>
    <cellStyle name="Обычный 5 6 2 5" xfId="1399"/>
    <cellStyle name="Обычный 5 6 3" xfId="256"/>
    <cellStyle name="Обычный 5 6 3 2" xfId="724"/>
    <cellStyle name="Обычный 5 6 3 3" xfId="1291"/>
    <cellStyle name="Обычный 5 6 4" xfId="257"/>
    <cellStyle name="Обычный 5 6 4 2" xfId="1003"/>
    <cellStyle name="Обычный 5 6 5" xfId="643"/>
    <cellStyle name="Обычный 5 6 6" xfId="1210"/>
    <cellStyle name="Обычный 5 7" xfId="258"/>
    <cellStyle name="Обычный 5 7 2" xfId="259"/>
    <cellStyle name="Обычный 5 7 2 2" xfId="877"/>
    <cellStyle name="Обычный 5 7 3" xfId="260"/>
    <cellStyle name="Обычный 5 7 3 2" xfId="1057"/>
    <cellStyle name="Обычный 5 7 4" xfId="778"/>
    <cellStyle name="Обычный 5 7 5" xfId="1345"/>
    <cellStyle name="Обычный 5 8" xfId="261"/>
    <cellStyle name="Обычный 5 8 2" xfId="715"/>
    <cellStyle name="Обычный 5 8 3" xfId="1282"/>
    <cellStyle name="Обычный 5 9" xfId="262"/>
    <cellStyle name="Обычный 5 9 2" xfId="994"/>
    <cellStyle name="Обычный 6" xfId="263"/>
    <cellStyle name="Обычный 6 10" xfId="1157"/>
    <cellStyle name="Обычный 6 2" xfId="264"/>
    <cellStyle name="Обычный 6 2 2" xfId="265"/>
    <cellStyle name="Обычный 6 2 2 2" xfId="266"/>
    <cellStyle name="Обычный 6 2 2 2 2" xfId="267"/>
    <cellStyle name="Обычный 6 2 2 2 2 2" xfId="869"/>
    <cellStyle name="Обычный 6 2 2 2 2 3" xfId="1436"/>
    <cellStyle name="Обычный 6 2 2 2 3" xfId="268"/>
    <cellStyle name="Обычный 6 2 2 2 3 2" xfId="1148"/>
    <cellStyle name="Обычный 6 2 2 2 4" xfId="680"/>
    <cellStyle name="Обычный 6 2 2 2 5" xfId="1247"/>
    <cellStyle name="Обычный 6 2 2 3" xfId="269"/>
    <cellStyle name="Обычный 6 2 2 3 2" xfId="270"/>
    <cellStyle name="Обычный 6 2 2 3 2 2" xfId="923"/>
    <cellStyle name="Обычный 6 2 2 3 3" xfId="271"/>
    <cellStyle name="Обычный 6 2 2 3 3 2" xfId="1103"/>
    <cellStyle name="Обычный 6 2 2 3 4" xfId="824"/>
    <cellStyle name="Обычный 6 2 2 3 5" xfId="1391"/>
    <cellStyle name="Обычный 6 2 2 4" xfId="272"/>
    <cellStyle name="Обычный 6 2 2 4 2" xfId="727"/>
    <cellStyle name="Обычный 6 2 2 4 3" xfId="1294"/>
    <cellStyle name="Обычный 6 2 2 5" xfId="273"/>
    <cellStyle name="Обычный 6 2 2 5 2" xfId="1006"/>
    <cellStyle name="Обычный 6 2 2 6" xfId="635"/>
    <cellStyle name="Обычный 6 2 2 7" xfId="1202"/>
    <cellStyle name="Обычный 6 2 3" xfId="274"/>
    <cellStyle name="Обычный 6 2 3 2" xfId="275"/>
    <cellStyle name="Обычный 6 2 3 2 2" xfId="276"/>
    <cellStyle name="Обычный 6 2 3 2 2 2" xfId="901"/>
    <cellStyle name="Обычный 6 2 3 2 3" xfId="277"/>
    <cellStyle name="Обычный 6 2 3 2 3 2" xfId="1081"/>
    <cellStyle name="Обычный 6 2 3 2 4" xfId="802"/>
    <cellStyle name="Обычный 6 2 3 2 5" xfId="1369"/>
    <cellStyle name="Обычный 6 2 3 3" xfId="278"/>
    <cellStyle name="Обычный 6 2 3 3 2" xfId="728"/>
    <cellStyle name="Обычный 6 2 3 3 3" xfId="1295"/>
    <cellStyle name="Обычный 6 2 3 4" xfId="279"/>
    <cellStyle name="Обычный 6 2 3 4 2" xfId="1007"/>
    <cellStyle name="Обычный 6 2 3 5" xfId="613"/>
    <cellStyle name="Обычный 6 2 3 6" xfId="1180"/>
    <cellStyle name="Обычный 6 2 4" xfId="280"/>
    <cellStyle name="Обычный 6 2 4 2" xfId="281"/>
    <cellStyle name="Обычный 6 2 4 2 2" xfId="282"/>
    <cellStyle name="Обычный 6 2 4 2 2 2" xfId="950"/>
    <cellStyle name="Обычный 6 2 4 2 3" xfId="283"/>
    <cellStyle name="Обычный 6 2 4 2 3 2" xfId="1130"/>
    <cellStyle name="Обычный 6 2 4 2 4" xfId="851"/>
    <cellStyle name="Обычный 6 2 4 2 5" xfId="1418"/>
    <cellStyle name="Обычный 6 2 4 3" xfId="284"/>
    <cellStyle name="Обычный 6 2 4 3 2" xfId="729"/>
    <cellStyle name="Обычный 6 2 4 3 3" xfId="1296"/>
    <cellStyle name="Обычный 6 2 4 4" xfId="285"/>
    <cellStyle name="Обычный 6 2 4 4 2" xfId="1008"/>
    <cellStyle name="Обычный 6 2 4 5" xfId="662"/>
    <cellStyle name="Обычный 6 2 4 6" xfId="1229"/>
    <cellStyle name="Обычный 6 2 5" xfId="286"/>
    <cellStyle name="Обычный 6 2 5 2" xfId="287"/>
    <cellStyle name="Обычный 6 2 5 2 2" xfId="887"/>
    <cellStyle name="Обычный 6 2 5 3" xfId="288"/>
    <cellStyle name="Обычный 6 2 5 3 2" xfId="1067"/>
    <cellStyle name="Обычный 6 2 5 4" xfId="788"/>
    <cellStyle name="Обычный 6 2 5 5" xfId="1355"/>
    <cellStyle name="Обычный 6 2 6" xfId="289"/>
    <cellStyle name="Обычный 6 2 6 2" xfId="726"/>
    <cellStyle name="Обычный 6 2 6 3" xfId="1293"/>
    <cellStyle name="Обычный 6 2 7" xfId="290"/>
    <cellStyle name="Обычный 6 2 7 2" xfId="1005"/>
    <cellStyle name="Обычный 6 2 8" xfId="599"/>
    <cellStyle name="Обычный 6 2 9" xfId="1166"/>
    <cellStyle name="Обычный 6 3" xfId="291"/>
    <cellStyle name="Обычный 6 3 2" xfId="292"/>
    <cellStyle name="Обычный 6 3 2 2" xfId="293"/>
    <cellStyle name="Обычный 6 3 2 2 2" xfId="294"/>
    <cellStyle name="Обычный 6 3 2 2 2 2" xfId="941"/>
    <cellStyle name="Обычный 6 3 2 2 3" xfId="295"/>
    <cellStyle name="Обычный 6 3 2 2 3 2" xfId="1121"/>
    <cellStyle name="Обычный 6 3 2 2 4" xfId="842"/>
    <cellStyle name="Обычный 6 3 2 2 5" xfId="1409"/>
    <cellStyle name="Обычный 6 3 2 3" xfId="296"/>
    <cellStyle name="Обычный 6 3 2 3 2" xfId="731"/>
    <cellStyle name="Обычный 6 3 2 3 3" xfId="1298"/>
    <cellStyle name="Обычный 6 3 2 4" xfId="297"/>
    <cellStyle name="Обычный 6 3 2 4 2" xfId="1010"/>
    <cellStyle name="Обычный 6 3 2 5" xfId="653"/>
    <cellStyle name="Обычный 6 3 2 6" xfId="1220"/>
    <cellStyle name="Обычный 6 3 3" xfId="298"/>
    <cellStyle name="Обычный 6 3 3 2" xfId="299"/>
    <cellStyle name="Обычный 6 3 3 2 2" xfId="914"/>
    <cellStyle name="Обычный 6 3 3 3" xfId="300"/>
    <cellStyle name="Обычный 6 3 3 3 2" xfId="1094"/>
    <cellStyle name="Обычный 6 3 3 4" xfId="815"/>
    <cellStyle name="Обычный 6 3 3 5" xfId="1382"/>
    <cellStyle name="Обычный 6 3 4" xfId="301"/>
    <cellStyle name="Обычный 6 3 4 2" xfId="730"/>
    <cellStyle name="Обычный 6 3 4 3" xfId="1297"/>
    <cellStyle name="Обычный 6 3 5" xfId="302"/>
    <cellStyle name="Обычный 6 3 5 2" xfId="1009"/>
    <cellStyle name="Обычный 6 3 6" xfId="626"/>
    <cellStyle name="Обычный 6 3 7" xfId="1193"/>
    <cellStyle name="Обычный 6 4" xfId="303"/>
    <cellStyle name="Обычный 6 4 2" xfId="304"/>
    <cellStyle name="Обычный 6 4 2 2" xfId="305"/>
    <cellStyle name="Обычный 6 4 2 2 2" xfId="306"/>
    <cellStyle name="Обычный 6 4 2 2 2 2" xfId="959"/>
    <cellStyle name="Обычный 6 4 2 2 3" xfId="307"/>
    <cellStyle name="Обычный 6 4 2 2 3 2" xfId="1139"/>
    <cellStyle name="Обычный 6 4 2 2 4" xfId="860"/>
    <cellStyle name="Обычный 6 4 2 2 5" xfId="1427"/>
    <cellStyle name="Обычный 6 4 2 3" xfId="308"/>
    <cellStyle name="Обычный 6 4 2 3 2" xfId="733"/>
    <cellStyle name="Обычный 6 4 2 3 3" xfId="1300"/>
    <cellStyle name="Обычный 6 4 2 4" xfId="309"/>
    <cellStyle name="Обычный 6 4 2 4 2" xfId="1012"/>
    <cellStyle name="Обычный 6 4 2 5" xfId="671"/>
    <cellStyle name="Обычный 6 4 2 6" xfId="1238"/>
    <cellStyle name="Обычный 6 4 3" xfId="310"/>
    <cellStyle name="Обычный 6 4 3 2" xfId="311"/>
    <cellStyle name="Обычный 6 4 3 2 2" xfId="900"/>
    <cellStyle name="Обычный 6 4 3 3" xfId="312"/>
    <cellStyle name="Обычный 6 4 3 3 2" xfId="1080"/>
    <cellStyle name="Обычный 6 4 3 4" xfId="801"/>
    <cellStyle name="Обычный 6 4 3 5" xfId="1368"/>
    <cellStyle name="Обычный 6 4 4" xfId="313"/>
    <cellStyle name="Обычный 6 4 4 2" xfId="732"/>
    <cellStyle name="Обычный 6 4 4 3" xfId="1299"/>
    <cellStyle name="Обычный 6 4 5" xfId="314"/>
    <cellStyle name="Обычный 6 4 5 2" xfId="1011"/>
    <cellStyle name="Обычный 6 4 6" xfId="612"/>
    <cellStyle name="Обычный 6 4 7" xfId="1179"/>
    <cellStyle name="Обычный 6 5" xfId="315"/>
    <cellStyle name="Обычный 6 5 2" xfId="316"/>
    <cellStyle name="Обычный 6 5 2 2" xfId="317"/>
    <cellStyle name="Обычный 6 5 2 2 2" xfId="932"/>
    <cellStyle name="Обычный 6 5 2 3" xfId="318"/>
    <cellStyle name="Обычный 6 5 2 3 2" xfId="1112"/>
    <cellStyle name="Обычный 6 5 2 4" xfId="833"/>
    <cellStyle name="Обычный 6 5 2 5" xfId="1400"/>
    <cellStyle name="Обычный 6 5 3" xfId="319"/>
    <cellStyle name="Обычный 6 5 3 2" xfId="734"/>
    <cellStyle name="Обычный 6 5 3 3" xfId="1301"/>
    <cellStyle name="Обычный 6 5 4" xfId="320"/>
    <cellStyle name="Обычный 6 5 4 2" xfId="1013"/>
    <cellStyle name="Обычный 6 5 5" xfId="644"/>
    <cellStyle name="Обычный 6 5 6" xfId="1211"/>
    <cellStyle name="Обычный 6 6" xfId="321"/>
    <cellStyle name="Обычный 6 6 2" xfId="322"/>
    <cellStyle name="Обычный 6 6 2 2" xfId="878"/>
    <cellStyle name="Обычный 6 6 3" xfId="323"/>
    <cellStyle name="Обычный 6 6 3 2" xfId="1058"/>
    <cellStyle name="Обычный 6 6 4" xfId="779"/>
    <cellStyle name="Обычный 6 6 5" xfId="1346"/>
    <cellStyle name="Обычный 6 7" xfId="324"/>
    <cellStyle name="Обычный 6 7 2" xfId="725"/>
    <cellStyle name="Обычный 6 7 3" xfId="1292"/>
    <cellStyle name="Обычный 6 8" xfId="325"/>
    <cellStyle name="Обычный 6 8 2" xfId="1004"/>
    <cellStyle name="Обычный 6 9" xfId="590"/>
    <cellStyle name="Обычный 7" xfId="326"/>
    <cellStyle name="Обычный 7 10" xfId="1158"/>
    <cellStyle name="Обычный 7 2" xfId="327"/>
    <cellStyle name="Обычный 7 2 2" xfId="328"/>
    <cellStyle name="Обычный 7 2 2 2" xfId="329"/>
    <cellStyle name="Обычный 7 2 2 2 2" xfId="330"/>
    <cellStyle name="Обычный 7 2 2 2 2 2" xfId="870"/>
    <cellStyle name="Обычный 7 2 2 2 2 3" xfId="1437"/>
    <cellStyle name="Обычный 7 2 2 2 3" xfId="331"/>
    <cellStyle name="Обычный 7 2 2 2 3 2" xfId="1149"/>
    <cellStyle name="Обычный 7 2 2 2 4" xfId="681"/>
    <cellStyle name="Обычный 7 2 2 2 5" xfId="1248"/>
    <cellStyle name="Обычный 7 2 2 3" xfId="332"/>
    <cellStyle name="Обычный 7 2 2 3 2" xfId="333"/>
    <cellStyle name="Обычный 7 2 2 3 2 2" xfId="924"/>
    <cellStyle name="Обычный 7 2 2 3 3" xfId="334"/>
    <cellStyle name="Обычный 7 2 2 3 3 2" xfId="1104"/>
    <cellStyle name="Обычный 7 2 2 3 4" xfId="825"/>
    <cellStyle name="Обычный 7 2 2 3 5" xfId="1392"/>
    <cellStyle name="Обычный 7 2 2 4" xfId="335"/>
    <cellStyle name="Обычный 7 2 2 4 2" xfId="737"/>
    <cellStyle name="Обычный 7 2 2 4 3" xfId="1304"/>
    <cellStyle name="Обычный 7 2 2 5" xfId="336"/>
    <cellStyle name="Обычный 7 2 2 5 2" xfId="1016"/>
    <cellStyle name="Обычный 7 2 2 6" xfId="636"/>
    <cellStyle name="Обычный 7 2 2 7" xfId="1203"/>
    <cellStyle name="Обычный 7 2 3" xfId="337"/>
    <cellStyle name="Обычный 7 2 3 2" xfId="338"/>
    <cellStyle name="Обычный 7 2 3 2 2" xfId="339"/>
    <cellStyle name="Обычный 7 2 3 2 2 2" xfId="903"/>
    <cellStyle name="Обычный 7 2 3 2 3" xfId="340"/>
    <cellStyle name="Обычный 7 2 3 2 3 2" xfId="1083"/>
    <cellStyle name="Обычный 7 2 3 2 4" xfId="804"/>
    <cellStyle name="Обычный 7 2 3 2 5" xfId="1371"/>
    <cellStyle name="Обычный 7 2 3 3" xfId="341"/>
    <cellStyle name="Обычный 7 2 3 3 2" xfId="738"/>
    <cellStyle name="Обычный 7 2 3 3 3" xfId="1305"/>
    <cellStyle name="Обычный 7 2 3 4" xfId="342"/>
    <cellStyle name="Обычный 7 2 3 4 2" xfId="1017"/>
    <cellStyle name="Обычный 7 2 3 5" xfId="615"/>
    <cellStyle name="Обычный 7 2 3 6" xfId="1182"/>
    <cellStyle name="Обычный 7 2 4" xfId="343"/>
    <cellStyle name="Обычный 7 2 4 2" xfId="344"/>
    <cellStyle name="Обычный 7 2 4 2 2" xfId="345"/>
    <cellStyle name="Обычный 7 2 4 2 2 2" xfId="951"/>
    <cellStyle name="Обычный 7 2 4 2 3" xfId="346"/>
    <cellStyle name="Обычный 7 2 4 2 3 2" xfId="1131"/>
    <cellStyle name="Обычный 7 2 4 2 4" xfId="852"/>
    <cellStyle name="Обычный 7 2 4 2 5" xfId="1419"/>
    <cellStyle name="Обычный 7 2 4 3" xfId="347"/>
    <cellStyle name="Обычный 7 2 4 3 2" xfId="739"/>
    <cellStyle name="Обычный 7 2 4 3 3" xfId="1306"/>
    <cellStyle name="Обычный 7 2 4 4" xfId="348"/>
    <cellStyle name="Обычный 7 2 4 4 2" xfId="1018"/>
    <cellStyle name="Обычный 7 2 4 5" xfId="663"/>
    <cellStyle name="Обычный 7 2 4 6" xfId="1230"/>
    <cellStyle name="Обычный 7 2 5" xfId="349"/>
    <cellStyle name="Обычный 7 2 5 2" xfId="350"/>
    <cellStyle name="Обычный 7 2 5 2 2" xfId="888"/>
    <cellStyle name="Обычный 7 2 5 3" xfId="351"/>
    <cellStyle name="Обычный 7 2 5 3 2" xfId="1068"/>
    <cellStyle name="Обычный 7 2 5 4" xfId="789"/>
    <cellStyle name="Обычный 7 2 5 5" xfId="1356"/>
    <cellStyle name="Обычный 7 2 6" xfId="352"/>
    <cellStyle name="Обычный 7 2 6 2" xfId="736"/>
    <cellStyle name="Обычный 7 2 6 3" xfId="1303"/>
    <cellStyle name="Обычный 7 2 7" xfId="353"/>
    <cellStyle name="Обычный 7 2 7 2" xfId="1015"/>
    <cellStyle name="Обычный 7 2 8" xfId="600"/>
    <cellStyle name="Обычный 7 2 9" xfId="1167"/>
    <cellStyle name="Обычный 7 3" xfId="354"/>
    <cellStyle name="Обычный 7 3 2" xfId="355"/>
    <cellStyle name="Обычный 7 3 2 2" xfId="356"/>
    <cellStyle name="Обычный 7 3 2 2 2" xfId="357"/>
    <cellStyle name="Обычный 7 3 2 2 2 2" xfId="942"/>
    <cellStyle name="Обычный 7 3 2 2 3" xfId="358"/>
    <cellStyle name="Обычный 7 3 2 2 3 2" xfId="1122"/>
    <cellStyle name="Обычный 7 3 2 2 4" xfId="843"/>
    <cellStyle name="Обычный 7 3 2 2 5" xfId="1410"/>
    <cellStyle name="Обычный 7 3 2 3" xfId="359"/>
    <cellStyle name="Обычный 7 3 2 3 2" xfId="741"/>
    <cellStyle name="Обычный 7 3 2 3 3" xfId="1308"/>
    <cellStyle name="Обычный 7 3 2 4" xfId="360"/>
    <cellStyle name="Обычный 7 3 2 4 2" xfId="1020"/>
    <cellStyle name="Обычный 7 3 2 5" xfId="654"/>
    <cellStyle name="Обычный 7 3 2 6" xfId="1221"/>
    <cellStyle name="Обычный 7 3 3" xfId="361"/>
    <cellStyle name="Обычный 7 3 3 2" xfId="362"/>
    <cellStyle name="Обычный 7 3 3 2 2" xfId="915"/>
    <cellStyle name="Обычный 7 3 3 3" xfId="363"/>
    <cellStyle name="Обычный 7 3 3 3 2" xfId="1095"/>
    <cellStyle name="Обычный 7 3 3 4" xfId="816"/>
    <cellStyle name="Обычный 7 3 3 5" xfId="1383"/>
    <cellStyle name="Обычный 7 3 4" xfId="364"/>
    <cellStyle name="Обычный 7 3 4 2" xfId="740"/>
    <cellStyle name="Обычный 7 3 4 3" xfId="1307"/>
    <cellStyle name="Обычный 7 3 5" xfId="365"/>
    <cellStyle name="Обычный 7 3 5 2" xfId="1019"/>
    <cellStyle name="Обычный 7 3 6" xfId="627"/>
    <cellStyle name="Обычный 7 3 7" xfId="1194"/>
    <cellStyle name="Обычный 7 4" xfId="366"/>
    <cellStyle name="Обычный 7 4 2" xfId="367"/>
    <cellStyle name="Обычный 7 4 2 2" xfId="368"/>
    <cellStyle name="Обычный 7 4 2 2 2" xfId="369"/>
    <cellStyle name="Обычный 7 4 2 2 2 2" xfId="960"/>
    <cellStyle name="Обычный 7 4 2 2 3" xfId="370"/>
    <cellStyle name="Обычный 7 4 2 2 3 2" xfId="1140"/>
    <cellStyle name="Обычный 7 4 2 2 4" xfId="861"/>
    <cellStyle name="Обычный 7 4 2 2 5" xfId="1428"/>
    <cellStyle name="Обычный 7 4 2 3" xfId="371"/>
    <cellStyle name="Обычный 7 4 2 3 2" xfId="743"/>
    <cellStyle name="Обычный 7 4 2 3 3" xfId="1310"/>
    <cellStyle name="Обычный 7 4 2 4" xfId="372"/>
    <cellStyle name="Обычный 7 4 2 4 2" xfId="1022"/>
    <cellStyle name="Обычный 7 4 2 5" xfId="672"/>
    <cellStyle name="Обычный 7 4 2 6" xfId="1239"/>
    <cellStyle name="Обычный 7 4 3" xfId="373"/>
    <cellStyle name="Обычный 7 4 3 2" xfId="374"/>
    <cellStyle name="Обычный 7 4 3 2 2" xfId="902"/>
    <cellStyle name="Обычный 7 4 3 3" xfId="375"/>
    <cellStyle name="Обычный 7 4 3 3 2" xfId="1082"/>
    <cellStyle name="Обычный 7 4 3 4" xfId="803"/>
    <cellStyle name="Обычный 7 4 3 5" xfId="1370"/>
    <cellStyle name="Обычный 7 4 4" xfId="376"/>
    <cellStyle name="Обычный 7 4 4 2" xfId="742"/>
    <cellStyle name="Обычный 7 4 4 3" xfId="1309"/>
    <cellStyle name="Обычный 7 4 5" xfId="377"/>
    <cellStyle name="Обычный 7 4 5 2" xfId="1021"/>
    <cellStyle name="Обычный 7 4 6" xfId="614"/>
    <cellStyle name="Обычный 7 4 7" xfId="1181"/>
    <cellStyle name="Обычный 7 5" xfId="378"/>
    <cellStyle name="Обычный 7 5 2" xfId="379"/>
    <cellStyle name="Обычный 7 5 2 2" xfId="380"/>
    <cellStyle name="Обычный 7 5 2 2 2" xfId="933"/>
    <cellStyle name="Обычный 7 5 2 3" xfId="381"/>
    <cellStyle name="Обычный 7 5 2 3 2" xfId="1113"/>
    <cellStyle name="Обычный 7 5 2 4" xfId="834"/>
    <cellStyle name="Обычный 7 5 2 5" xfId="1401"/>
    <cellStyle name="Обычный 7 5 3" xfId="382"/>
    <cellStyle name="Обычный 7 5 3 2" xfId="744"/>
    <cellStyle name="Обычный 7 5 3 3" xfId="1311"/>
    <cellStyle name="Обычный 7 5 4" xfId="383"/>
    <cellStyle name="Обычный 7 5 4 2" xfId="1023"/>
    <cellStyle name="Обычный 7 5 5" xfId="645"/>
    <cellStyle name="Обычный 7 5 6" xfId="1212"/>
    <cellStyle name="Обычный 7 6" xfId="384"/>
    <cellStyle name="Обычный 7 6 2" xfId="385"/>
    <cellStyle name="Обычный 7 6 2 2" xfId="879"/>
    <cellStyle name="Обычный 7 6 3" xfId="386"/>
    <cellStyle name="Обычный 7 6 3 2" xfId="1059"/>
    <cellStyle name="Обычный 7 6 4" xfId="780"/>
    <cellStyle name="Обычный 7 6 5" xfId="1347"/>
    <cellStyle name="Обычный 7 7" xfId="387"/>
    <cellStyle name="Обычный 7 7 2" xfId="735"/>
    <cellStyle name="Обычный 7 7 3" xfId="1302"/>
    <cellStyle name="Обычный 7 8" xfId="388"/>
    <cellStyle name="Обычный 7 8 2" xfId="1014"/>
    <cellStyle name="Обычный 7 9" xfId="591"/>
    <cellStyle name="Обычный 8" xfId="389"/>
    <cellStyle name="Обычный 8 10" xfId="1159"/>
    <cellStyle name="Обычный 8 2" xfId="390"/>
    <cellStyle name="Обычный 8 2 2" xfId="391"/>
    <cellStyle name="Обычный 8 2 2 2" xfId="392"/>
    <cellStyle name="Обычный 8 2 2 2 2" xfId="393"/>
    <cellStyle name="Обычный 8 2 2 2 2 2" xfId="871"/>
    <cellStyle name="Обычный 8 2 2 2 2 3" xfId="1438"/>
    <cellStyle name="Обычный 8 2 2 2 3" xfId="394"/>
    <cellStyle name="Обычный 8 2 2 2 3 2" xfId="1150"/>
    <cellStyle name="Обычный 8 2 2 2 4" xfId="682"/>
    <cellStyle name="Обычный 8 2 2 2 5" xfId="1249"/>
    <cellStyle name="Обычный 8 2 2 3" xfId="395"/>
    <cellStyle name="Обычный 8 2 2 3 2" xfId="396"/>
    <cellStyle name="Обычный 8 2 2 3 2 2" xfId="925"/>
    <cellStyle name="Обычный 8 2 2 3 3" xfId="397"/>
    <cellStyle name="Обычный 8 2 2 3 3 2" xfId="1105"/>
    <cellStyle name="Обычный 8 2 2 3 4" xfId="826"/>
    <cellStyle name="Обычный 8 2 2 3 5" xfId="1393"/>
    <cellStyle name="Обычный 8 2 2 4" xfId="398"/>
    <cellStyle name="Обычный 8 2 2 4 2" xfId="747"/>
    <cellStyle name="Обычный 8 2 2 4 3" xfId="1314"/>
    <cellStyle name="Обычный 8 2 2 5" xfId="399"/>
    <cellStyle name="Обычный 8 2 2 5 2" xfId="1026"/>
    <cellStyle name="Обычный 8 2 2 6" xfId="637"/>
    <cellStyle name="Обычный 8 2 2 7" xfId="1204"/>
    <cellStyle name="Обычный 8 2 3" xfId="400"/>
    <cellStyle name="Обычный 8 2 3 2" xfId="401"/>
    <cellStyle name="Обычный 8 2 3 2 2" xfId="402"/>
    <cellStyle name="Обычный 8 2 3 2 2 2" xfId="905"/>
    <cellStyle name="Обычный 8 2 3 2 3" xfId="403"/>
    <cellStyle name="Обычный 8 2 3 2 3 2" xfId="1085"/>
    <cellStyle name="Обычный 8 2 3 2 4" xfId="806"/>
    <cellStyle name="Обычный 8 2 3 2 5" xfId="1373"/>
    <cellStyle name="Обычный 8 2 3 3" xfId="404"/>
    <cellStyle name="Обычный 8 2 3 3 2" xfId="748"/>
    <cellStyle name="Обычный 8 2 3 3 3" xfId="1315"/>
    <cellStyle name="Обычный 8 2 3 4" xfId="405"/>
    <cellStyle name="Обычный 8 2 3 4 2" xfId="1027"/>
    <cellStyle name="Обычный 8 2 3 5" xfId="617"/>
    <cellStyle name="Обычный 8 2 3 6" xfId="1184"/>
    <cellStyle name="Обычный 8 2 4" xfId="406"/>
    <cellStyle name="Обычный 8 2 4 2" xfId="407"/>
    <cellStyle name="Обычный 8 2 4 2 2" xfId="408"/>
    <cellStyle name="Обычный 8 2 4 2 2 2" xfId="952"/>
    <cellStyle name="Обычный 8 2 4 2 3" xfId="409"/>
    <cellStyle name="Обычный 8 2 4 2 3 2" xfId="1132"/>
    <cellStyle name="Обычный 8 2 4 2 4" xfId="853"/>
    <cellStyle name="Обычный 8 2 4 2 5" xfId="1420"/>
    <cellStyle name="Обычный 8 2 4 3" xfId="410"/>
    <cellStyle name="Обычный 8 2 4 3 2" xfId="749"/>
    <cellStyle name="Обычный 8 2 4 3 3" xfId="1316"/>
    <cellStyle name="Обычный 8 2 4 4" xfId="411"/>
    <cellStyle name="Обычный 8 2 4 4 2" xfId="1028"/>
    <cellStyle name="Обычный 8 2 4 5" xfId="664"/>
    <cellStyle name="Обычный 8 2 4 6" xfId="1231"/>
    <cellStyle name="Обычный 8 2 5" xfId="412"/>
    <cellStyle name="Обычный 8 2 5 2" xfId="413"/>
    <cellStyle name="Обычный 8 2 5 2 2" xfId="889"/>
    <cellStyle name="Обычный 8 2 5 3" xfId="414"/>
    <cellStyle name="Обычный 8 2 5 3 2" xfId="1069"/>
    <cellStyle name="Обычный 8 2 5 4" xfId="790"/>
    <cellStyle name="Обычный 8 2 5 5" xfId="1357"/>
    <cellStyle name="Обычный 8 2 6" xfId="415"/>
    <cellStyle name="Обычный 8 2 6 2" xfId="746"/>
    <cellStyle name="Обычный 8 2 6 3" xfId="1313"/>
    <cellStyle name="Обычный 8 2 7" xfId="416"/>
    <cellStyle name="Обычный 8 2 7 2" xfId="1025"/>
    <cellStyle name="Обычный 8 2 8" xfId="601"/>
    <cellStyle name="Обычный 8 2 9" xfId="1168"/>
    <cellStyle name="Обычный 8 3" xfId="417"/>
    <cellStyle name="Обычный 8 3 2" xfId="418"/>
    <cellStyle name="Обычный 8 3 2 2" xfId="419"/>
    <cellStyle name="Обычный 8 3 2 2 2" xfId="420"/>
    <cellStyle name="Обычный 8 3 2 2 2 2" xfId="943"/>
    <cellStyle name="Обычный 8 3 2 2 3" xfId="421"/>
    <cellStyle name="Обычный 8 3 2 2 3 2" xfId="1123"/>
    <cellStyle name="Обычный 8 3 2 2 4" xfId="844"/>
    <cellStyle name="Обычный 8 3 2 2 5" xfId="1411"/>
    <cellStyle name="Обычный 8 3 2 3" xfId="422"/>
    <cellStyle name="Обычный 8 3 2 3 2" xfId="751"/>
    <cellStyle name="Обычный 8 3 2 3 3" xfId="1318"/>
    <cellStyle name="Обычный 8 3 2 4" xfId="423"/>
    <cellStyle name="Обычный 8 3 2 4 2" xfId="1030"/>
    <cellStyle name="Обычный 8 3 2 5" xfId="655"/>
    <cellStyle name="Обычный 8 3 2 6" xfId="1222"/>
    <cellStyle name="Обычный 8 3 3" xfId="424"/>
    <cellStyle name="Обычный 8 3 3 2" xfId="425"/>
    <cellStyle name="Обычный 8 3 3 2 2" xfId="916"/>
    <cellStyle name="Обычный 8 3 3 3" xfId="426"/>
    <cellStyle name="Обычный 8 3 3 3 2" xfId="1096"/>
    <cellStyle name="Обычный 8 3 3 4" xfId="817"/>
    <cellStyle name="Обычный 8 3 3 5" xfId="1384"/>
    <cellStyle name="Обычный 8 3 4" xfId="427"/>
    <cellStyle name="Обычный 8 3 4 2" xfId="750"/>
    <cellStyle name="Обычный 8 3 4 3" xfId="1317"/>
    <cellStyle name="Обычный 8 3 5" xfId="428"/>
    <cellStyle name="Обычный 8 3 5 2" xfId="1029"/>
    <cellStyle name="Обычный 8 3 6" xfId="628"/>
    <cellStyle name="Обычный 8 3 7" xfId="1195"/>
    <cellStyle name="Обычный 8 4" xfId="429"/>
    <cellStyle name="Обычный 8 4 2" xfId="430"/>
    <cellStyle name="Обычный 8 4 2 2" xfId="431"/>
    <cellStyle name="Обычный 8 4 2 2 2" xfId="432"/>
    <cellStyle name="Обычный 8 4 2 2 2 2" xfId="961"/>
    <cellStyle name="Обычный 8 4 2 2 3" xfId="433"/>
    <cellStyle name="Обычный 8 4 2 2 3 2" xfId="1141"/>
    <cellStyle name="Обычный 8 4 2 2 4" xfId="862"/>
    <cellStyle name="Обычный 8 4 2 2 5" xfId="1429"/>
    <cellStyle name="Обычный 8 4 2 3" xfId="434"/>
    <cellStyle name="Обычный 8 4 2 3 2" xfId="753"/>
    <cellStyle name="Обычный 8 4 2 3 3" xfId="1320"/>
    <cellStyle name="Обычный 8 4 2 4" xfId="435"/>
    <cellStyle name="Обычный 8 4 2 4 2" xfId="1032"/>
    <cellStyle name="Обычный 8 4 2 5" xfId="673"/>
    <cellStyle name="Обычный 8 4 2 6" xfId="1240"/>
    <cellStyle name="Обычный 8 4 3" xfId="436"/>
    <cellStyle name="Обычный 8 4 3 2" xfId="437"/>
    <cellStyle name="Обычный 8 4 3 2 2" xfId="904"/>
    <cellStyle name="Обычный 8 4 3 3" xfId="438"/>
    <cellStyle name="Обычный 8 4 3 3 2" xfId="1084"/>
    <cellStyle name="Обычный 8 4 3 4" xfId="805"/>
    <cellStyle name="Обычный 8 4 3 5" xfId="1372"/>
    <cellStyle name="Обычный 8 4 4" xfId="439"/>
    <cellStyle name="Обычный 8 4 4 2" xfId="752"/>
    <cellStyle name="Обычный 8 4 4 3" xfId="1319"/>
    <cellStyle name="Обычный 8 4 5" xfId="440"/>
    <cellStyle name="Обычный 8 4 5 2" xfId="1031"/>
    <cellStyle name="Обычный 8 4 6" xfId="616"/>
    <cellStyle name="Обычный 8 4 7" xfId="1183"/>
    <cellStyle name="Обычный 8 5" xfId="441"/>
    <cellStyle name="Обычный 8 5 2" xfId="442"/>
    <cellStyle name="Обычный 8 5 2 2" xfId="443"/>
    <cellStyle name="Обычный 8 5 2 2 2" xfId="934"/>
    <cellStyle name="Обычный 8 5 2 3" xfId="444"/>
    <cellStyle name="Обычный 8 5 2 3 2" xfId="1114"/>
    <cellStyle name="Обычный 8 5 2 4" xfId="835"/>
    <cellStyle name="Обычный 8 5 2 5" xfId="1402"/>
    <cellStyle name="Обычный 8 5 3" xfId="445"/>
    <cellStyle name="Обычный 8 5 3 2" xfId="754"/>
    <cellStyle name="Обычный 8 5 3 3" xfId="1321"/>
    <cellStyle name="Обычный 8 5 4" xfId="446"/>
    <cellStyle name="Обычный 8 5 4 2" xfId="1033"/>
    <cellStyle name="Обычный 8 5 5" xfId="646"/>
    <cellStyle name="Обычный 8 5 6" xfId="1213"/>
    <cellStyle name="Обычный 8 6" xfId="447"/>
    <cellStyle name="Обычный 8 6 2" xfId="448"/>
    <cellStyle name="Обычный 8 6 2 2" xfId="880"/>
    <cellStyle name="Обычный 8 6 3" xfId="449"/>
    <cellStyle name="Обычный 8 6 3 2" xfId="1060"/>
    <cellStyle name="Обычный 8 6 4" xfId="781"/>
    <cellStyle name="Обычный 8 6 5" xfId="1348"/>
    <cellStyle name="Обычный 8 7" xfId="450"/>
    <cellStyle name="Обычный 8 7 2" xfId="745"/>
    <cellStyle name="Обычный 8 7 3" xfId="1312"/>
    <cellStyle name="Обычный 8 8" xfId="451"/>
    <cellStyle name="Обычный 8 8 2" xfId="1024"/>
    <cellStyle name="Обычный 8 9" xfId="592"/>
    <cellStyle name="Обычный 9" xfId="452"/>
    <cellStyle name="Обычный 9 10" xfId="1160"/>
    <cellStyle name="Обычный 9 2" xfId="453"/>
    <cellStyle name="Обычный 9 2 2" xfId="454"/>
    <cellStyle name="Обычный 9 2 2 2" xfId="455"/>
    <cellStyle name="Обычный 9 2 2 2 2" xfId="456"/>
    <cellStyle name="Обычный 9 2 2 2 2 2" xfId="872"/>
    <cellStyle name="Обычный 9 2 2 2 2 3" xfId="1439"/>
    <cellStyle name="Обычный 9 2 2 2 3" xfId="457"/>
    <cellStyle name="Обычный 9 2 2 2 3 2" xfId="1151"/>
    <cellStyle name="Обычный 9 2 2 2 4" xfId="683"/>
    <cellStyle name="Обычный 9 2 2 2 5" xfId="1250"/>
    <cellStyle name="Обычный 9 2 2 3" xfId="458"/>
    <cellStyle name="Обычный 9 2 2 3 2" xfId="459"/>
    <cellStyle name="Обычный 9 2 2 3 2 2" xfId="926"/>
    <cellStyle name="Обычный 9 2 2 3 3" xfId="460"/>
    <cellStyle name="Обычный 9 2 2 3 3 2" xfId="1106"/>
    <cellStyle name="Обычный 9 2 2 3 4" xfId="827"/>
    <cellStyle name="Обычный 9 2 2 3 5" xfId="1394"/>
    <cellStyle name="Обычный 9 2 2 4" xfId="461"/>
    <cellStyle name="Обычный 9 2 2 4 2" xfId="757"/>
    <cellStyle name="Обычный 9 2 2 4 3" xfId="1324"/>
    <cellStyle name="Обычный 9 2 2 5" xfId="462"/>
    <cellStyle name="Обычный 9 2 2 5 2" xfId="1036"/>
    <cellStyle name="Обычный 9 2 2 6" xfId="638"/>
    <cellStyle name="Обычный 9 2 2 7" xfId="1205"/>
    <cellStyle name="Обычный 9 2 3" xfId="463"/>
    <cellStyle name="Обычный 9 2 3 2" xfId="464"/>
    <cellStyle name="Обычный 9 2 3 2 2" xfId="465"/>
    <cellStyle name="Обычный 9 2 3 2 2 2" xfId="907"/>
    <cellStyle name="Обычный 9 2 3 2 3" xfId="466"/>
    <cellStyle name="Обычный 9 2 3 2 3 2" xfId="1087"/>
    <cellStyle name="Обычный 9 2 3 2 4" xfId="808"/>
    <cellStyle name="Обычный 9 2 3 2 5" xfId="1375"/>
    <cellStyle name="Обычный 9 2 3 3" xfId="467"/>
    <cellStyle name="Обычный 9 2 3 3 2" xfId="758"/>
    <cellStyle name="Обычный 9 2 3 3 3" xfId="1325"/>
    <cellStyle name="Обычный 9 2 3 4" xfId="468"/>
    <cellStyle name="Обычный 9 2 3 4 2" xfId="1037"/>
    <cellStyle name="Обычный 9 2 3 5" xfId="619"/>
    <cellStyle name="Обычный 9 2 3 6" xfId="1186"/>
    <cellStyle name="Обычный 9 2 4" xfId="469"/>
    <cellStyle name="Обычный 9 2 4 2" xfId="470"/>
    <cellStyle name="Обычный 9 2 4 2 2" xfId="471"/>
    <cellStyle name="Обычный 9 2 4 2 2 2" xfId="953"/>
    <cellStyle name="Обычный 9 2 4 2 3" xfId="472"/>
    <cellStyle name="Обычный 9 2 4 2 3 2" xfId="1133"/>
    <cellStyle name="Обычный 9 2 4 2 4" xfId="854"/>
    <cellStyle name="Обычный 9 2 4 2 5" xfId="1421"/>
    <cellStyle name="Обычный 9 2 4 3" xfId="473"/>
    <cellStyle name="Обычный 9 2 4 3 2" xfId="759"/>
    <cellStyle name="Обычный 9 2 4 3 3" xfId="1326"/>
    <cellStyle name="Обычный 9 2 4 4" xfId="474"/>
    <cellStyle name="Обычный 9 2 4 4 2" xfId="1038"/>
    <cellStyle name="Обычный 9 2 4 5" xfId="665"/>
    <cellStyle name="Обычный 9 2 4 6" xfId="1232"/>
    <cellStyle name="Обычный 9 2 5" xfId="475"/>
    <cellStyle name="Обычный 9 2 5 2" xfId="476"/>
    <cellStyle name="Обычный 9 2 5 2 2" xfId="890"/>
    <cellStyle name="Обычный 9 2 5 3" xfId="477"/>
    <cellStyle name="Обычный 9 2 5 3 2" xfId="1070"/>
    <cellStyle name="Обычный 9 2 5 4" xfId="791"/>
    <cellStyle name="Обычный 9 2 5 5" xfId="1358"/>
    <cellStyle name="Обычный 9 2 6" xfId="478"/>
    <cellStyle name="Обычный 9 2 6 2" xfId="756"/>
    <cellStyle name="Обычный 9 2 6 3" xfId="1323"/>
    <cellStyle name="Обычный 9 2 7" xfId="479"/>
    <cellStyle name="Обычный 9 2 7 2" xfId="1035"/>
    <cellStyle name="Обычный 9 2 8" xfId="602"/>
    <cellStyle name="Обычный 9 2 9" xfId="1169"/>
    <cellStyle name="Обычный 9 3" xfId="480"/>
    <cellStyle name="Обычный 9 3 2" xfId="481"/>
    <cellStyle name="Обычный 9 3 2 2" xfId="482"/>
    <cellStyle name="Обычный 9 3 2 2 2" xfId="483"/>
    <cellStyle name="Обычный 9 3 2 2 2 2" xfId="944"/>
    <cellStyle name="Обычный 9 3 2 2 3" xfId="484"/>
    <cellStyle name="Обычный 9 3 2 2 3 2" xfId="1124"/>
    <cellStyle name="Обычный 9 3 2 2 4" xfId="845"/>
    <cellStyle name="Обычный 9 3 2 2 5" xfId="1412"/>
    <cellStyle name="Обычный 9 3 2 3" xfId="485"/>
    <cellStyle name="Обычный 9 3 2 3 2" xfId="761"/>
    <cellStyle name="Обычный 9 3 2 3 3" xfId="1328"/>
    <cellStyle name="Обычный 9 3 2 4" xfId="486"/>
    <cellStyle name="Обычный 9 3 2 4 2" xfId="1040"/>
    <cellStyle name="Обычный 9 3 2 5" xfId="656"/>
    <cellStyle name="Обычный 9 3 2 6" xfId="1223"/>
    <cellStyle name="Обычный 9 3 3" xfId="487"/>
    <cellStyle name="Обычный 9 3 3 2" xfId="488"/>
    <cellStyle name="Обычный 9 3 3 2 2" xfId="917"/>
    <cellStyle name="Обычный 9 3 3 3" xfId="489"/>
    <cellStyle name="Обычный 9 3 3 3 2" xfId="1097"/>
    <cellStyle name="Обычный 9 3 3 4" xfId="818"/>
    <cellStyle name="Обычный 9 3 3 5" xfId="1385"/>
    <cellStyle name="Обычный 9 3 4" xfId="490"/>
    <cellStyle name="Обычный 9 3 4 2" xfId="760"/>
    <cellStyle name="Обычный 9 3 4 3" xfId="1327"/>
    <cellStyle name="Обычный 9 3 5" xfId="491"/>
    <cellStyle name="Обычный 9 3 5 2" xfId="1039"/>
    <cellStyle name="Обычный 9 3 6" xfId="629"/>
    <cellStyle name="Обычный 9 3 7" xfId="1196"/>
    <cellStyle name="Обычный 9 4" xfId="492"/>
    <cellStyle name="Обычный 9 4 2" xfId="493"/>
    <cellStyle name="Обычный 9 4 2 2" xfId="494"/>
    <cellStyle name="Обычный 9 4 2 2 2" xfId="495"/>
    <cellStyle name="Обычный 9 4 2 2 2 2" xfId="962"/>
    <cellStyle name="Обычный 9 4 2 2 3" xfId="496"/>
    <cellStyle name="Обычный 9 4 2 2 3 2" xfId="1142"/>
    <cellStyle name="Обычный 9 4 2 2 4" xfId="863"/>
    <cellStyle name="Обычный 9 4 2 2 5" xfId="1430"/>
    <cellStyle name="Обычный 9 4 2 3" xfId="497"/>
    <cellStyle name="Обычный 9 4 2 3 2" xfId="763"/>
    <cellStyle name="Обычный 9 4 2 3 3" xfId="1330"/>
    <cellStyle name="Обычный 9 4 2 4" xfId="498"/>
    <cellStyle name="Обычный 9 4 2 4 2" xfId="1042"/>
    <cellStyle name="Обычный 9 4 2 5" xfId="674"/>
    <cellStyle name="Обычный 9 4 2 6" xfId="1241"/>
    <cellStyle name="Обычный 9 4 3" xfId="499"/>
    <cellStyle name="Обычный 9 4 3 2" xfId="500"/>
    <cellStyle name="Обычный 9 4 3 2 2" xfId="906"/>
    <cellStyle name="Обычный 9 4 3 3" xfId="501"/>
    <cellStyle name="Обычный 9 4 3 3 2" xfId="1086"/>
    <cellStyle name="Обычный 9 4 3 4" xfId="807"/>
    <cellStyle name="Обычный 9 4 3 5" xfId="1374"/>
    <cellStyle name="Обычный 9 4 4" xfId="502"/>
    <cellStyle name="Обычный 9 4 4 2" xfId="762"/>
    <cellStyle name="Обычный 9 4 4 3" xfId="1329"/>
    <cellStyle name="Обычный 9 4 5" xfId="503"/>
    <cellStyle name="Обычный 9 4 5 2" xfId="1041"/>
    <cellStyle name="Обычный 9 4 6" xfId="618"/>
    <cellStyle name="Обычный 9 4 7" xfId="1185"/>
    <cellStyle name="Обычный 9 5" xfId="504"/>
    <cellStyle name="Обычный 9 5 2" xfId="505"/>
    <cellStyle name="Обычный 9 5 2 2" xfId="506"/>
    <cellStyle name="Обычный 9 5 2 2 2" xfId="935"/>
    <cellStyle name="Обычный 9 5 2 3" xfId="507"/>
    <cellStyle name="Обычный 9 5 2 3 2" xfId="1115"/>
    <cellStyle name="Обычный 9 5 2 4" xfId="836"/>
    <cellStyle name="Обычный 9 5 2 5" xfId="1403"/>
    <cellStyle name="Обычный 9 5 3" xfId="508"/>
    <cellStyle name="Обычный 9 5 3 2" xfId="764"/>
    <cellStyle name="Обычный 9 5 3 3" xfId="1331"/>
    <cellStyle name="Обычный 9 5 4" xfId="509"/>
    <cellStyle name="Обычный 9 5 4 2" xfId="1043"/>
    <cellStyle name="Обычный 9 5 5" xfId="647"/>
    <cellStyle name="Обычный 9 5 6" xfId="1214"/>
    <cellStyle name="Обычный 9 6" xfId="510"/>
    <cellStyle name="Обычный 9 6 2" xfId="511"/>
    <cellStyle name="Обычный 9 6 2 2" xfId="881"/>
    <cellStyle name="Обычный 9 6 3" xfId="512"/>
    <cellStyle name="Обычный 9 6 3 2" xfId="1061"/>
    <cellStyle name="Обычный 9 6 4" xfId="782"/>
    <cellStyle name="Обычный 9 6 5" xfId="1349"/>
    <cellStyle name="Обычный 9 7" xfId="513"/>
    <cellStyle name="Обычный 9 7 2" xfId="755"/>
    <cellStyle name="Обычный 9 7 3" xfId="1322"/>
    <cellStyle name="Обычный 9 8" xfId="514"/>
    <cellStyle name="Обычный 9 8 2" xfId="1034"/>
    <cellStyle name="Обычный 9 9" xfId="593"/>
    <cellStyle name="Финансовый 2" xfId="515"/>
    <cellStyle name="Финансовый 2 10" xfId="516"/>
    <cellStyle name="Финансовый 2 11" xfId="517"/>
    <cellStyle name="Финансовый 2 2" xfId="518"/>
    <cellStyle name="Финансовый 2 8" xfId="519"/>
    <cellStyle name="Финансовый 2 9" xfId="520"/>
    <cellStyle name="Финансовый 3" xfId="521"/>
    <cellStyle name="Финансовый 3 10" xfId="588"/>
    <cellStyle name="Финансовый 3 11" xfId="1155"/>
    <cellStyle name="Финансовый 3 2" xfId="522"/>
    <cellStyle name="Финансовый 3 2 2" xfId="523"/>
    <cellStyle name="Финансовый 3 2 2 2" xfId="524"/>
    <cellStyle name="Финансовый 3 2 2 2 2" xfId="525"/>
    <cellStyle name="Финансовый 3 2 2 2 2 2" xfId="873"/>
    <cellStyle name="Финансовый 3 2 2 2 2 3" xfId="1440"/>
    <cellStyle name="Финансовый 3 2 2 2 3" xfId="526"/>
    <cellStyle name="Финансовый 3 2 2 2 3 2" xfId="1152"/>
    <cellStyle name="Финансовый 3 2 2 2 4" xfId="684"/>
    <cellStyle name="Финансовый 3 2 2 2 5" xfId="1251"/>
    <cellStyle name="Финансовый 3 2 2 3" xfId="527"/>
    <cellStyle name="Финансовый 3 2 2 3 2" xfId="528"/>
    <cellStyle name="Финансовый 3 2 2 3 2 2" xfId="927"/>
    <cellStyle name="Финансовый 3 2 2 3 3" xfId="529"/>
    <cellStyle name="Финансовый 3 2 2 3 3 2" xfId="1107"/>
    <cellStyle name="Финансовый 3 2 2 3 4" xfId="828"/>
    <cellStyle name="Финансовый 3 2 2 3 5" xfId="1395"/>
    <cellStyle name="Финансовый 3 2 2 4" xfId="530"/>
    <cellStyle name="Финансовый 3 2 2 4 2" xfId="767"/>
    <cellStyle name="Финансовый 3 2 2 4 3" xfId="1334"/>
    <cellStyle name="Финансовый 3 2 2 5" xfId="531"/>
    <cellStyle name="Финансовый 3 2 2 5 2" xfId="1046"/>
    <cellStyle name="Финансовый 3 2 2 6" xfId="639"/>
    <cellStyle name="Финансовый 3 2 2 7" xfId="1206"/>
    <cellStyle name="Финансовый 3 2 3" xfId="532"/>
    <cellStyle name="Финансовый 3 2 3 2" xfId="533"/>
    <cellStyle name="Финансовый 3 2 3 2 2" xfId="534"/>
    <cellStyle name="Финансовый 3 2 3 2 2 2" xfId="909"/>
    <cellStyle name="Финансовый 3 2 3 2 3" xfId="535"/>
    <cellStyle name="Финансовый 3 2 3 2 3 2" xfId="1089"/>
    <cellStyle name="Финансовый 3 2 3 2 4" xfId="810"/>
    <cellStyle name="Финансовый 3 2 3 2 5" xfId="1377"/>
    <cellStyle name="Финансовый 3 2 3 3" xfId="536"/>
    <cellStyle name="Финансовый 3 2 3 3 2" xfId="768"/>
    <cellStyle name="Финансовый 3 2 3 3 3" xfId="1335"/>
    <cellStyle name="Финансовый 3 2 3 4" xfId="537"/>
    <cellStyle name="Финансовый 3 2 3 4 2" xfId="1047"/>
    <cellStyle name="Финансовый 3 2 3 5" xfId="621"/>
    <cellStyle name="Финансовый 3 2 3 6" xfId="1188"/>
    <cellStyle name="Финансовый 3 2 4" xfId="538"/>
    <cellStyle name="Финансовый 3 2 4 2" xfId="539"/>
    <cellStyle name="Финансовый 3 2 4 2 2" xfId="540"/>
    <cellStyle name="Финансовый 3 2 4 2 2 2" xfId="954"/>
    <cellStyle name="Финансовый 3 2 4 2 3" xfId="541"/>
    <cellStyle name="Финансовый 3 2 4 2 3 2" xfId="1134"/>
    <cellStyle name="Финансовый 3 2 4 2 4" xfId="855"/>
    <cellStyle name="Финансовый 3 2 4 2 5" xfId="1422"/>
    <cellStyle name="Финансовый 3 2 4 3" xfId="542"/>
    <cellStyle name="Финансовый 3 2 4 3 2" xfId="769"/>
    <cellStyle name="Финансовый 3 2 4 3 3" xfId="1336"/>
    <cellStyle name="Финансовый 3 2 4 4" xfId="543"/>
    <cellStyle name="Финансовый 3 2 4 4 2" xfId="1048"/>
    <cellStyle name="Финансовый 3 2 4 5" xfId="666"/>
    <cellStyle name="Финансовый 3 2 4 6" xfId="1233"/>
    <cellStyle name="Финансовый 3 2 5" xfId="544"/>
    <cellStyle name="Финансовый 3 2 5 2" xfId="545"/>
    <cellStyle name="Финансовый 3 2 5 2 2" xfId="891"/>
    <cellStyle name="Финансовый 3 2 5 3" xfId="546"/>
    <cellStyle name="Финансовый 3 2 5 3 2" xfId="1071"/>
    <cellStyle name="Финансовый 3 2 5 4" xfId="792"/>
    <cellStyle name="Финансовый 3 2 5 5" xfId="1359"/>
    <cellStyle name="Финансовый 3 2 6" xfId="547"/>
    <cellStyle name="Финансовый 3 2 6 2" xfId="766"/>
    <cellStyle name="Финансовый 3 2 6 3" xfId="1333"/>
    <cellStyle name="Финансовый 3 2 7" xfId="548"/>
    <cellStyle name="Финансовый 3 2 7 2" xfId="1045"/>
    <cellStyle name="Финансовый 3 2 8" xfId="603"/>
    <cellStyle name="Финансовый 3 2 9" xfId="1170"/>
    <cellStyle name="Финансовый 3 3" xfId="549"/>
    <cellStyle name="Финансовый 3 3 2" xfId="550"/>
    <cellStyle name="Финансовый 3 3 2 2" xfId="551"/>
    <cellStyle name="Финансовый 3 3 2 2 2" xfId="552"/>
    <cellStyle name="Финансовый 3 3 2 2 2 2" xfId="939"/>
    <cellStyle name="Финансовый 3 3 2 2 3" xfId="553"/>
    <cellStyle name="Финансовый 3 3 2 2 3 2" xfId="1119"/>
    <cellStyle name="Финансовый 3 3 2 2 4" xfId="840"/>
    <cellStyle name="Финансовый 3 3 2 2 5" xfId="1407"/>
    <cellStyle name="Финансовый 3 3 2 3" xfId="554"/>
    <cellStyle name="Финансовый 3 3 2 3 2" xfId="770"/>
    <cellStyle name="Финансовый 3 3 2 3 3" xfId="1337"/>
    <cellStyle name="Финансовый 3 3 2 4" xfId="555"/>
    <cellStyle name="Финансовый 3 3 2 4 2" xfId="1049"/>
    <cellStyle name="Финансовый 3 3 2 5" xfId="651"/>
    <cellStyle name="Финансовый 3 3 2 6" xfId="1218"/>
    <cellStyle name="Финансовый 3 4" xfId="556"/>
    <cellStyle name="Финансовый 3 4 2" xfId="557"/>
    <cellStyle name="Финансовый 3 4 2 2" xfId="558"/>
    <cellStyle name="Финансовый 3 4 2 2 2" xfId="559"/>
    <cellStyle name="Финансовый 3 4 2 2 2 2" xfId="963"/>
    <cellStyle name="Финансовый 3 4 2 2 3" xfId="560"/>
    <cellStyle name="Финансовый 3 4 2 2 3 2" xfId="1143"/>
    <cellStyle name="Финансовый 3 4 2 2 4" xfId="864"/>
    <cellStyle name="Финансовый 3 4 2 2 5" xfId="1431"/>
    <cellStyle name="Финансовый 3 4 2 3" xfId="561"/>
    <cellStyle name="Финансовый 3 4 2 3 2" xfId="772"/>
    <cellStyle name="Финансовый 3 4 2 3 3" xfId="1339"/>
    <cellStyle name="Финансовый 3 4 2 4" xfId="562"/>
    <cellStyle name="Финансовый 3 4 2 4 2" xfId="1051"/>
    <cellStyle name="Финансовый 3 4 2 5" xfId="675"/>
    <cellStyle name="Финансовый 3 4 2 6" xfId="1242"/>
    <cellStyle name="Финансовый 3 4 3" xfId="563"/>
    <cellStyle name="Финансовый 3 4 3 2" xfId="564"/>
    <cellStyle name="Финансовый 3 4 3 2 2" xfId="912"/>
    <cellStyle name="Финансовый 3 4 3 3" xfId="565"/>
    <cellStyle name="Финансовый 3 4 3 3 2" xfId="1092"/>
    <cellStyle name="Финансовый 3 4 3 4" xfId="813"/>
    <cellStyle name="Финансовый 3 4 3 5" xfId="1380"/>
    <cellStyle name="Финансовый 3 4 4" xfId="566"/>
    <cellStyle name="Финансовый 3 4 4 2" xfId="771"/>
    <cellStyle name="Финансовый 3 4 4 3" xfId="1338"/>
    <cellStyle name="Финансовый 3 4 5" xfId="567"/>
    <cellStyle name="Финансовый 3 4 5 2" xfId="1050"/>
    <cellStyle name="Финансовый 3 4 6" xfId="624"/>
    <cellStyle name="Финансовый 3 4 7" xfId="1191"/>
    <cellStyle name="Финансовый 3 5" xfId="568"/>
    <cellStyle name="Финансовый 3 5 2" xfId="569"/>
    <cellStyle name="Финансовый 3 5 2 2" xfId="570"/>
    <cellStyle name="Финансовый 3 5 2 2 2" xfId="908"/>
    <cellStyle name="Финансовый 3 5 2 3" xfId="571"/>
    <cellStyle name="Финансовый 3 5 2 3 2" xfId="1088"/>
    <cellStyle name="Финансовый 3 5 2 4" xfId="809"/>
    <cellStyle name="Финансовый 3 5 2 5" xfId="1376"/>
    <cellStyle name="Финансовый 3 5 3" xfId="572"/>
    <cellStyle name="Финансовый 3 5 3 2" xfId="773"/>
    <cellStyle name="Финансовый 3 5 3 3" xfId="1340"/>
    <cellStyle name="Финансовый 3 5 4" xfId="573"/>
    <cellStyle name="Финансовый 3 5 4 2" xfId="1052"/>
    <cellStyle name="Финансовый 3 5 5" xfId="620"/>
    <cellStyle name="Финансовый 3 5 6" xfId="1187"/>
    <cellStyle name="Финансовый 3 6" xfId="574"/>
    <cellStyle name="Финансовый 3 6 2" xfId="575"/>
    <cellStyle name="Финансовый 3 6 2 2" xfId="576"/>
    <cellStyle name="Финансовый 3 6 2 2 2" xfId="936"/>
    <cellStyle name="Финансовый 3 6 2 3" xfId="577"/>
    <cellStyle name="Финансовый 3 6 2 3 2" xfId="1116"/>
    <cellStyle name="Финансовый 3 6 2 4" xfId="837"/>
    <cellStyle name="Финансовый 3 6 2 5" xfId="1404"/>
    <cellStyle name="Финансовый 3 6 3" xfId="578"/>
    <cellStyle name="Финансовый 3 6 3 2" xfId="774"/>
    <cellStyle name="Финансовый 3 6 3 3" xfId="1341"/>
    <cellStyle name="Финансовый 3 6 4" xfId="579"/>
    <cellStyle name="Финансовый 3 6 4 2" xfId="1053"/>
    <cellStyle name="Финансовый 3 6 5" xfId="648"/>
    <cellStyle name="Финансовый 3 6 6" xfId="1215"/>
    <cellStyle name="Финансовый 3 7" xfId="580"/>
    <cellStyle name="Финансовый 3 7 2" xfId="581"/>
    <cellStyle name="Финансовый 3 7 2 2" xfId="876"/>
    <cellStyle name="Финансовый 3 7 3" xfId="582"/>
    <cellStyle name="Финансовый 3 7 3 2" xfId="1056"/>
    <cellStyle name="Финансовый 3 7 4" xfId="777"/>
    <cellStyle name="Финансовый 3 7 5" xfId="1344"/>
    <cellStyle name="Финансовый 3 8" xfId="583"/>
    <cellStyle name="Финансовый 3 8 2" xfId="765"/>
    <cellStyle name="Финансовый 3 8 3" xfId="1332"/>
    <cellStyle name="Финансовый 3 9" xfId="584"/>
    <cellStyle name="Финансовый 3 9 2" xfId="1044"/>
    <cellStyle name="Финансовый 4" xfId="5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7"/>
  <sheetViews>
    <sheetView tabSelected="1" zoomScaleNormal="100" workbookViewId="0">
      <selection activeCell="C5" sqref="C5"/>
    </sheetView>
  </sheetViews>
  <sheetFormatPr defaultRowHeight="12.75" x14ac:dyDescent="0.2"/>
  <cols>
    <col min="1" max="1" width="17.28515625" style="16" customWidth="1"/>
    <col min="2" max="2" width="23.5703125" style="16" customWidth="1"/>
    <col min="3" max="3" width="44.140625" style="17" customWidth="1"/>
    <col min="4" max="4" width="11.5703125" style="8" customWidth="1"/>
    <col min="5" max="5" width="11.5703125" style="18" customWidth="1"/>
    <col min="6" max="7" width="11.5703125" style="8" customWidth="1"/>
    <col min="8" max="8" width="11.5703125" style="18" customWidth="1"/>
    <col min="9" max="9" width="11.5703125" style="8" customWidth="1"/>
    <col min="10" max="11" width="11.5703125" style="18" customWidth="1"/>
    <col min="12" max="12" width="11.5703125" style="8" customWidth="1"/>
    <col min="13" max="13" width="25.5703125" style="8" customWidth="1"/>
    <col min="14" max="14" width="9.140625" style="8"/>
    <col min="15" max="15" width="11.28515625" style="8" customWidth="1"/>
    <col min="16" max="16" width="9.140625" style="8"/>
    <col min="17" max="17" width="11.85546875" style="8" customWidth="1"/>
    <col min="18" max="18" width="13.85546875" style="8" customWidth="1"/>
    <col min="19" max="19" width="12.85546875" style="8" customWidth="1"/>
    <col min="20" max="20" width="14" style="8" customWidth="1"/>
    <col min="21" max="21" width="13.28515625" style="8" customWidth="1"/>
    <col min="22" max="22" width="9.140625" style="8"/>
    <col min="23" max="23" width="12.5703125" style="8" customWidth="1"/>
    <col min="24" max="16384" width="9.140625" style="8"/>
  </cols>
  <sheetData>
    <row r="1" spans="1:13" ht="59.25" customHeight="1" x14ac:dyDescent="0.2">
      <c r="A1" s="25" t="s">
        <v>144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.75" customHeight="1" x14ac:dyDescent="0.2">
      <c r="A2" s="20" t="s">
        <v>143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10" customFormat="1" ht="51" x14ac:dyDescent="0.2">
      <c r="A3" s="5" t="s">
        <v>0</v>
      </c>
      <c r="B3" s="5" t="s">
        <v>1</v>
      </c>
      <c r="C3" s="5" t="s">
        <v>2</v>
      </c>
      <c r="D3" s="5" t="s">
        <v>3</v>
      </c>
      <c r="E3" s="9" t="s">
        <v>137</v>
      </c>
      <c r="F3" s="5" t="s">
        <v>138</v>
      </c>
      <c r="G3" s="5" t="s">
        <v>4</v>
      </c>
      <c r="H3" s="9" t="s">
        <v>139</v>
      </c>
      <c r="I3" s="5" t="s">
        <v>140</v>
      </c>
      <c r="J3" s="9" t="s">
        <v>98</v>
      </c>
      <c r="K3" s="9" t="s">
        <v>141</v>
      </c>
      <c r="L3" s="5" t="s">
        <v>142</v>
      </c>
      <c r="M3" s="5" t="s">
        <v>5</v>
      </c>
    </row>
    <row r="4" spans="1:13" ht="62.25" customHeight="1" x14ac:dyDescent="0.2">
      <c r="A4" s="26" t="s">
        <v>25</v>
      </c>
      <c r="B4" s="26" t="s">
        <v>26</v>
      </c>
      <c r="C4" s="7" t="s">
        <v>16</v>
      </c>
      <c r="D4" s="4">
        <v>0</v>
      </c>
      <c r="E4" s="4">
        <v>123.3</v>
      </c>
      <c r="F4" s="4">
        <v>123.3</v>
      </c>
      <c r="G4" s="2">
        <v>0</v>
      </c>
      <c r="H4" s="4">
        <v>0</v>
      </c>
      <c r="I4" s="2">
        <v>0</v>
      </c>
      <c r="J4" s="2">
        <v>0</v>
      </c>
      <c r="K4" s="4">
        <v>0</v>
      </c>
      <c r="L4" s="2">
        <v>0</v>
      </c>
      <c r="M4" s="11" t="s">
        <v>133</v>
      </c>
    </row>
    <row r="5" spans="1:13" ht="306" x14ac:dyDescent="0.2">
      <c r="A5" s="27"/>
      <c r="B5" s="27"/>
      <c r="C5" s="7" t="s">
        <v>17</v>
      </c>
      <c r="D5" s="4">
        <v>259055.39</v>
      </c>
      <c r="E5" s="4">
        <v>66342.049999999988</v>
      </c>
      <c r="F5" s="4">
        <v>325397.44</v>
      </c>
      <c r="G5" s="2">
        <v>332288.34999999998</v>
      </c>
      <c r="H5" s="4">
        <v>77905.530000000028</v>
      </c>
      <c r="I5" s="2">
        <v>410193.88</v>
      </c>
      <c r="J5" s="2">
        <v>91993.9</v>
      </c>
      <c r="K5" s="4">
        <v>59671.520000000019</v>
      </c>
      <c r="L5" s="2">
        <v>151665.42000000001</v>
      </c>
      <c r="M5" s="12" t="s">
        <v>134</v>
      </c>
    </row>
    <row r="6" spans="1:13" ht="127.5" x14ac:dyDescent="0.2">
      <c r="A6" s="27"/>
      <c r="B6" s="27"/>
      <c r="C6" s="7" t="s">
        <v>27</v>
      </c>
      <c r="D6" s="4">
        <v>204100</v>
      </c>
      <c r="E6" s="4">
        <v>91856.420000000013</v>
      </c>
      <c r="F6" s="4">
        <v>295956.42000000004</v>
      </c>
      <c r="G6" s="2">
        <v>106100.1</v>
      </c>
      <c r="H6" s="4">
        <v>0</v>
      </c>
      <c r="I6" s="2">
        <v>106100.1</v>
      </c>
      <c r="J6" s="2">
        <v>48000</v>
      </c>
      <c r="K6" s="4">
        <v>0</v>
      </c>
      <c r="L6" s="2">
        <v>48000</v>
      </c>
      <c r="M6" s="12" t="s">
        <v>127</v>
      </c>
    </row>
    <row r="7" spans="1:13" ht="89.25" x14ac:dyDescent="0.2">
      <c r="A7" s="27"/>
      <c r="B7" s="27"/>
      <c r="C7" s="7" t="s">
        <v>20</v>
      </c>
      <c r="D7" s="4">
        <v>692500</v>
      </c>
      <c r="E7" s="4">
        <v>600.5800000000163</v>
      </c>
      <c r="F7" s="4">
        <v>693100.58000000007</v>
      </c>
      <c r="G7" s="2">
        <v>1025153</v>
      </c>
      <c r="H7" s="4">
        <v>-127000</v>
      </c>
      <c r="I7" s="2">
        <v>898153</v>
      </c>
      <c r="J7" s="2">
        <v>436000</v>
      </c>
      <c r="K7" s="4">
        <v>423500</v>
      </c>
      <c r="L7" s="2">
        <v>859500</v>
      </c>
      <c r="M7" s="12" t="s">
        <v>128</v>
      </c>
    </row>
    <row r="8" spans="1:13" ht="89.25" x14ac:dyDescent="0.2">
      <c r="A8" s="27"/>
      <c r="B8" s="27"/>
      <c r="C8" s="7" t="s">
        <v>15</v>
      </c>
      <c r="D8" s="4">
        <v>0</v>
      </c>
      <c r="E8" s="4">
        <v>31907.82</v>
      </c>
      <c r="F8" s="4">
        <v>31907.82</v>
      </c>
      <c r="G8" s="2">
        <v>4000</v>
      </c>
      <c r="H8" s="4">
        <v>0</v>
      </c>
      <c r="I8" s="2">
        <v>4000</v>
      </c>
      <c r="J8" s="2">
        <v>0</v>
      </c>
      <c r="K8" s="4">
        <v>0</v>
      </c>
      <c r="L8" s="2">
        <v>0</v>
      </c>
      <c r="M8" s="12" t="s">
        <v>128</v>
      </c>
    </row>
    <row r="9" spans="1:13" ht="63.75" x14ac:dyDescent="0.2">
      <c r="A9" s="27"/>
      <c r="B9" s="27"/>
      <c r="C9" s="7" t="s">
        <v>14</v>
      </c>
      <c r="D9" s="4">
        <v>15000</v>
      </c>
      <c r="E9" s="4">
        <v>-15000</v>
      </c>
      <c r="F9" s="4">
        <v>0</v>
      </c>
      <c r="G9" s="2">
        <v>0</v>
      </c>
      <c r="H9" s="4">
        <v>0</v>
      </c>
      <c r="I9" s="2">
        <v>0</v>
      </c>
      <c r="J9" s="2">
        <v>0</v>
      </c>
      <c r="K9" s="4">
        <v>0</v>
      </c>
      <c r="L9" s="2">
        <v>0</v>
      </c>
      <c r="M9" s="12" t="s">
        <v>129</v>
      </c>
    </row>
    <row r="10" spans="1:13" ht="89.25" x14ac:dyDescent="0.2">
      <c r="A10" s="27"/>
      <c r="B10" s="27"/>
      <c r="C10" s="7" t="s">
        <v>28</v>
      </c>
      <c r="D10" s="4">
        <v>559401.12</v>
      </c>
      <c r="E10" s="4">
        <v>32729.150000000023</v>
      </c>
      <c r="F10" s="4">
        <v>592130.27</v>
      </c>
      <c r="G10" s="2">
        <v>534617.42999999993</v>
      </c>
      <c r="H10" s="4">
        <v>0</v>
      </c>
      <c r="I10" s="2">
        <v>534617.42999999993</v>
      </c>
      <c r="J10" s="2">
        <v>559617.43000000005</v>
      </c>
      <c r="K10" s="4">
        <v>328970</v>
      </c>
      <c r="L10" s="2">
        <v>888587.43</v>
      </c>
      <c r="M10" s="12" t="s">
        <v>128</v>
      </c>
    </row>
    <row r="11" spans="1:13" ht="76.5" x14ac:dyDescent="0.2">
      <c r="A11" s="27"/>
      <c r="B11" s="27"/>
      <c r="C11" s="7" t="s">
        <v>29</v>
      </c>
      <c r="D11" s="4">
        <v>759750</v>
      </c>
      <c r="E11" s="4">
        <v>-350000</v>
      </c>
      <c r="F11" s="4">
        <v>409750</v>
      </c>
      <c r="G11" s="2">
        <v>746000</v>
      </c>
      <c r="H11" s="4">
        <v>-310000</v>
      </c>
      <c r="I11" s="2">
        <v>436000</v>
      </c>
      <c r="J11" s="2">
        <v>40000</v>
      </c>
      <c r="K11" s="4">
        <v>1000000</v>
      </c>
      <c r="L11" s="2">
        <v>1040000</v>
      </c>
      <c r="M11" s="12" t="s">
        <v>131</v>
      </c>
    </row>
    <row r="12" spans="1:13" ht="76.5" x14ac:dyDescent="0.2">
      <c r="A12" s="27"/>
      <c r="B12" s="27"/>
      <c r="C12" s="7" t="s">
        <v>12</v>
      </c>
      <c r="D12" s="4">
        <v>907439.37</v>
      </c>
      <c r="E12" s="4">
        <v>0</v>
      </c>
      <c r="F12" s="4">
        <v>907439.37</v>
      </c>
      <c r="G12" s="2">
        <v>906709.3</v>
      </c>
      <c r="H12" s="4">
        <v>-400000</v>
      </c>
      <c r="I12" s="2">
        <v>506709.3</v>
      </c>
      <c r="J12" s="2">
        <v>670936.9</v>
      </c>
      <c r="K12" s="4">
        <v>400000</v>
      </c>
      <c r="L12" s="2">
        <v>1070936.8999999999</v>
      </c>
      <c r="M12" s="12" t="s">
        <v>131</v>
      </c>
    </row>
    <row r="13" spans="1:13" ht="89.25" x14ac:dyDescent="0.2">
      <c r="A13" s="27"/>
      <c r="B13" s="27"/>
      <c r="C13" s="7" t="s">
        <v>13</v>
      </c>
      <c r="D13" s="4">
        <v>571000</v>
      </c>
      <c r="E13" s="4">
        <v>3398.2099999999627</v>
      </c>
      <c r="F13" s="4">
        <v>574398.21</v>
      </c>
      <c r="G13" s="2">
        <v>571000</v>
      </c>
      <c r="H13" s="4">
        <v>0</v>
      </c>
      <c r="I13" s="2">
        <v>571000</v>
      </c>
      <c r="J13" s="2">
        <v>571000</v>
      </c>
      <c r="K13" s="4">
        <v>0</v>
      </c>
      <c r="L13" s="2">
        <v>571000</v>
      </c>
      <c r="M13" s="12" t="s">
        <v>128</v>
      </c>
    </row>
    <row r="14" spans="1:13" ht="102" x14ac:dyDescent="0.2">
      <c r="A14" s="27"/>
      <c r="B14" s="27"/>
      <c r="C14" s="7" t="s">
        <v>19</v>
      </c>
      <c r="D14" s="4">
        <v>1000</v>
      </c>
      <c r="E14" s="4">
        <v>14146.27</v>
      </c>
      <c r="F14" s="4">
        <v>15146.27</v>
      </c>
      <c r="G14" s="2">
        <v>10000</v>
      </c>
      <c r="H14" s="4">
        <v>0</v>
      </c>
      <c r="I14" s="2">
        <v>10000</v>
      </c>
      <c r="J14" s="2">
        <v>10000</v>
      </c>
      <c r="K14" s="4">
        <v>0</v>
      </c>
      <c r="L14" s="2">
        <v>10000</v>
      </c>
      <c r="M14" s="12" t="s">
        <v>130</v>
      </c>
    </row>
    <row r="15" spans="1:13" ht="89.25" x14ac:dyDescent="0.2">
      <c r="A15" s="27"/>
      <c r="B15" s="27"/>
      <c r="C15" s="7" t="s">
        <v>30</v>
      </c>
      <c r="D15" s="4">
        <v>0</v>
      </c>
      <c r="E15" s="4">
        <v>32057.759999999998</v>
      </c>
      <c r="F15" s="4">
        <v>32057.759999999998</v>
      </c>
      <c r="G15" s="2">
        <v>4000</v>
      </c>
      <c r="H15" s="4">
        <v>0</v>
      </c>
      <c r="I15" s="2">
        <v>4000</v>
      </c>
      <c r="J15" s="2">
        <v>0</v>
      </c>
      <c r="K15" s="4">
        <v>0</v>
      </c>
      <c r="L15" s="2">
        <v>0</v>
      </c>
      <c r="M15" s="12" t="s">
        <v>128</v>
      </c>
    </row>
    <row r="16" spans="1:13" s="10" customFormat="1" ht="76.5" x14ac:dyDescent="0.2">
      <c r="A16" s="27"/>
      <c r="B16" s="27"/>
      <c r="C16" s="7" t="s">
        <v>18</v>
      </c>
      <c r="D16" s="4">
        <v>690541.67999999993</v>
      </c>
      <c r="E16" s="4">
        <v>0</v>
      </c>
      <c r="F16" s="4">
        <v>690541.67999999993</v>
      </c>
      <c r="G16" s="2">
        <v>386574.9</v>
      </c>
      <c r="H16" s="4">
        <v>-146000</v>
      </c>
      <c r="I16" s="2">
        <v>240574.9</v>
      </c>
      <c r="J16" s="2">
        <v>0</v>
      </c>
      <c r="K16" s="4">
        <v>0</v>
      </c>
      <c r="L16" s="2">
        <v>0</v>
      </c>
      <c r="M16" s="12" t="s">
        <v>131</v>
      </c>
    </row>
    <row r="17" spans="1:13" s="10" customFormat="1" x14ac:dyDescent="0.2">
      <c r="A17" s="27"/>
      <c r="B17" s="26" t="s">
        <v>31</v>
      </c>
      <c r="C17" s="27"/>
      <c r="D17" s="3">
        <f>SUM(D4:D16)</f>
        <v>4659787.5600000005</v>
      </c>
      <c r="E17" s="3">
        <f t="shared" ref="E17:L17" si="0">SUM(E4:E16)</f>
        <v>-91838.439999999973</v>
      </c>
      <c r="F17" s="3">
        <f t="shared" si="0"/>
        <v>4567949.12</v>
      </c>
      <c r="G17" s="1">
        <f t="shared" si="0"/>
        <v>4626443.08</v>
      </c>
      <c r="H17" s="1">
        <f t="shared" si="0"/>
        <v>-905094.47</v>
      </c>
      <c r="I17" s="1">
        <f t="shared" si="0"/>
        <v>3721348.61</v>
      </c>
      <c r="J17" s="1">
        <f t="shared" si="0"/>
        <v>2427548.23</v>
      </c>
      <c r="K17" s="1">
        <f t="shared" si="0"/>
        <v>2212141.52</v>
      </c>
      <c r="L17" s="1">
        <f t="shared" si="0"/>
        <v>4639689.75</v>
      </c>
      <c r="M17" s="13"/>
    </row>
    <row r="18" spans="1:13" ht="204" x14ac:dyDescent="0.2">
      <c r="A18" s="27"/>
      <c r="B18" s="26" t="s">
        <v>6</v>
      </c>
      <c r="C18" s="7" t="s">
        <v>32</v>
      </c>
      <c r="D18" s="4">
        <v>175384.59</v>
      </c>
      <c r="E18" s="4">
        <v>-128994.32</v>
      </c>
      <c r="F18" s="4">
        <v>46390.27</v>
      </c>
      <c r="G18" s="2">
        <v>135552.56</v>
      </c>
      <c r="H18" s="4">
        <v>0</v>
      </c>
      <c r="I18" s="2">
        <v>135552.56</v>
      </c>
      <c r="J18" s="2">
        <v>0</v>
      </c>
      <c r="K18" s="4">
        <v>372392.69</v>
      </c>
      <c r="L18" s="2">
        <v>372392.69</v>
      </c>
      <c r="M18" s="11" t="s">
        <v>135</v>
      </c>
    </row>
    <row r="19" spans="1:13" s="10" customFormat="1" ht="229.5" x14ac:dyDescent="0.2">
      <c r="A19" s="27"/>
      <c r="B19" s="27"/>
      <c r="C19" s="7" t="s">
        <v>33</v>
      </c>
      <c r="D19" s="4">
        <v>139215.71000000002</v>
      </c>
      <c r="E19" s="4">
        <v>-66245.58</v>
      </c>
      <c r="F19" s="4">
        <v>72970.13</v>
      </c>
      <c r="G19" s="2">
        <v>178241.81</v>
      </c>
      <c r="H19" s="4">
        <v>-77905.53</v>
      </c>
      <c r="I19" s="2">
        <v>100336.28</v>
      </c>
      <c r="J19" s="2">
        <v>397301.63</v>
      </c>
      <c r="K19" s="4">
        <v>-372392.69</v>
      </c>
      <c r="L19" s="2">
        <v>24908.940000000002</v>
      </c>
      <c r="M19" s="11" t="s">
        <v>136</v>
      </c>
    </row>
    <row r="20" spans="1:13" s="10" customFormat="1" ht="28.5" customHeight="1" x14ac:dyDescent="0.2">
      <c r="A20" s="27"/>
      <c r="B20" s="26" t="s">
        <v>34</v>
      </c>
      <c r="C20" s="27"/>
      <c r="D20" s="3">
        <f>SUM(D18:D19)</f>
        <v>314600.30000000005</v>
      </c>
      <c r="E20" s="3">
        <f t="shared" ref="E20:L20" si="1">SUM(E18:E19)</f>
        <v>-195239.90000000002</v>
      </c>
      <c r="F20" s="3">
        <f t="shared" si="1"/>
        <v>119360.4</v>
      </c>
      <c r="G20" s="1">
        <f t="shared" si="1"/>
        <v>313794.37</v>
      </c>
      <c r="H20" s="1">
        <f t="shared" si="1"/>
        <v>-77905.53</v>
      </c>
      <c r="I20" s="1">
        <f t="shared" si="1"/>
        <v>235888.84</v>
      </c>
      <c r="J20" s="1">
        <f t="shared" si="1"/>
        <v>397301.63</v>
      </c>
      <c r="K20" s="1">
        <f t="shared" si="1"/>
        <v>0</v>
      </c>
      <c r="L20" s="1">
        <f t="shared" si="1"/>
        <v>397301.63</v>
      </c>
      <c r="M20" s="13"/>
    </row>
    <row r="21" spans="1:13" x14ac:dyDescent="0.2">
      <c r="A21" s="28" t="s">
        <v>35</v>
      </c>
      <c r="B21" s="29"/>
      <c r="C21" s="29"/>
      <c r="D21" s="4">
        <f>D17+D20</f>
        <v>4974387.8600000003</v>
      </c>
      <c r="E21" s="4">
        <f t="shared" ref="E21:L21" si="2">E17+E20</f>
        <v>-287078.33999999997</v>
      </c>
      <c r="F21" s="4">
        <f t="shared" si="2"/>
        <v>4687309.5200000005</v>
      </c>
      <c r="G21" s="2">
        <f t="shared" si="2"/>
        <v>4940237.45</v>
      </c>
      <c r="H21" s="2">
        <f t="shared" si="2"/>
        <v>-983000</v>
      </c>
      <c r="I21" s="2">
        <f t="shared" si="2"/>
        <v>3957237.4499999997</v>
      </c>
      <c r="J21" s="2">
        <f t="shared" si="2"/>
        <v>2824849.86</v>
      </c>
      <c r="K21" s="2">
        <f t="shared" si="2"/>
        <v>2212141.52</v>
      </c>
      <c r="L21" s="2">
        <f t="shared" si="2"/>
        <v>5036991.38</v>
      </c>
      <c r="M21" s="14"/>
    </row>
    <row r="22" spans="1:13" s="10" customFormat="1" ht="63.75" x14ac:dyDescent="0.2">
      <c r="A22" s="26" t="s">
        <v>36</v>
      </c>
      <c r="B22" s="5" t="s">
        <v>6</v>
      </c>
      <c r="C22" s="7" t="s">
        <v>101</v>
      </c>
      <c r="D22" s="4">
        <v>0</v>
      </c>
      <c r="E22" s="4">
        <v>18167.3</v>
      </c>
      <c r="F22" s="4">
        <v>18167.3</v>
      </c>
      <c r="G22" s="2">
        <v>0</v>
      </c>
      <c r="H22" s="4">
        <v>0</v>
      </c>
      <c r="I22" s="2">
        <v>0</v>
      </c>
      <c r="J22" s="2">
        <v>0</v>
      </c>
      <c r="K22" s="4">
        <v>0</v>
      </c>
      <c r="L22" s="2">
        <v>0</v>
      </c>
      <c r="M22" s="12" t="s">
        <v>102</v>
      </c>
    </row>
    <row r="23" spans="1:13" x14ac:dyDescent="0.2">
      <c r="A23" s="27"/>
      <c r="B23" s="28" t="s">
        <v>34</v>
      </c>
      <c r="C23" s="29"/>
      <c r="D23" s="4">
        <f>D22</f>
        <v>0</v>
      </c>
      <c r="E23" s="4">
        <f t="shared" ref="E23:L23" si="3">E22</f>
        <v>18167.3</v>
      </c>
      <c r="F23" s="4">
        <f t="shared" si="3"/>
        <v>18167.3</v>
      </c>
      <c r="G23" s="2">
        <f t="shared" si="3"/>
        <v>0</v>
      </c>
      <c r="H23" s="2">
        <f t="shared" si="3"/>
        <v>0</v>
      </c>
      <c r="I23" s="2">
        <f t="shared" si="3"/>
        <v>0</v>
      </c>
      <c r="J23" s="2">
        <f t="shared" si="3"/>
        <v>0</v>
      </c>
      <c r="K23" s="2">
        <f t="shared" si="3"/>
        <v>0</v>
      </c>
      <c r="L23" s="2">
        <f t="shared" si="3"/>
        <v>0</v>
      </c>
      <c r="M23" s="12"/>
    </row>
    <row r="24" spans="1:13" ht="51" x14ac:dyDescent="0.2">
      <c r="A24" s="27"/>
      <c r="B24" s="27"/>
      <c r="C24" s="7" t="s">
        <v>22</v>
      </c>
      <c r="D24" s="4">
        <v>120000</v>
      </c>
      <c r="E24" s="4">
        <v>-50000</v>
      </c>
      <c r="F24" s="4">
        <v>70000</v>
      </c>
      <c r="G24" s="2">
        <v>0</v>
      </c>
      <c r="H24" s="4">
        <v>0</v>
      </c>
      <c r="I24" s="2">
        <v>0</v>
      </c>
      <c r="J24" s="2">
        <v>0</v>
      </c>
      <c r="K24" s="4">
        <v>0</v>
      </c>
      <c r="L24" s="2">
        <v>0</v>
      </c>
      <c r="M24" s="12" t="s">
        <v>105</v>
      </c>
    </row>
    <row r="25" spans="1:13" s="10" customFormat="1" ht="102" x14ac:dyDescent="0.2">
      <c r="A25" s="27"/>
      <c r="B25" s="27"/>
      <c r="C25" s="7" t="s">
        <v>37</v>
      </c>
      <c r="D25" s="4">
        <v>0</v>
      </c>
      <c r="E25" s="4">
        <v>1765.6</v>
      </c>
      <c r="F25" s="4">
        <v>1765.6</v>
      </c>
      <c r="G25" s="2">
        <v>15975.3</v>
      </c>
      <c r="H25" s="4">
        <v>0</v>
      </c>
      <c r="I25" s="2">
        <v>15975.3</v>
      </c>
      <c r="J25" s="2">
        <v>13628.11</v>
      </c>
      <c r="K25" s="4">
        <v>0</v>
      </c>
      <c r="L25" s="2">
        <v>13628.11</v>
      </c>
      <c r="M25" s="12" t="s">
        <v>106</v>
      </c>
    </row>
    <row r="26" spans="1:13" ht="204" x14ac:dyDescent="0.2">
      <c r="A26" s="27"/>
      <c r="B26" s="27"/>
      <c r="C26" s="7" t="s">
        <v>21</v>
      </c>
      <c r="D26" s="4">
        <v>1052.67</v>
      </c>
      <c r="E26" s="4">
        <v>-100000</v>
      </c>
      <c r="F26" s="4">
        <v>-98947.33</v>
      </c>
      <c r="G26" s="2">
        <v>182000</v>
      </c>
      <c r="H26" s="4">
        <v>119201</v>
      </c>
      <c r="I26" s="2">
        <v>301201</v>
      </c>
      <c r="J26" s="2">
        <v>0</v>
      </c>
      <c r="K26" s="4">
        <v>42596.6</v>
      </c>
      <c r="L26" s="2">
        <v>42596.6</v>
      </c>
      <c r="M26" s="12" t="s">
        <v>107</v>
      </c>
    </row>
    <row r="27" spans="1:13" s="10" customFormat="1" x14ac:dyDescent="0.2">
      <c r="A27" s="27"/>
      <c r="B27" s="26" t="s">
        <v>38</v>
      </c>
      <c r="C27" s="27"/>
      <c r="D27" s="3">
        <f t="shared" ref="D27:L27" si="4">SUM(D24:D26)</f>
        <v>121052.67</v>
      </c>
      <c r="E27" s="3">
        <f t="shared" si="4"/>
        <v>-148234.4</v>
      </c>
      <c r="F27" s="3">
        <f t="shared" si="4"/>
        <v>-27181.729999999996</v>
      </c>
      <c r="G27" s="1">
        <f t="shared" si="4"/>
        <v>197975.3</v>
      </c>
      <c r="H27" s="1">
        <f t="shared" si="4"/>
        <v>119201</v>
      </c>
      <c r="I27" s="1">
        <f t="shared" si="4"/>
        <v>317176.3</v>
      </c>
      <c r="J27" s="1">
        <f t="shared" si="4"/>
        <v>13628.11</v>
      </c>
      <c r="K27" s="1">
        <f t="shared" si="4"/>
        <v>42596.6</v>
      </c>
      <c r="L27" s="1">
        <f t="shared" si="4"/>
        <v>56224.71</v>
      </c>
      <c r="M27" s="15"/>
    </row>
    <row r="28" spans="1:13" x14ac:dyDescent="0.2">
      <c r="A28" s="22" t="s">
        <v>39</v>
      </c>
      <c r="B28" s="23"/>
      <c r="C28" s="24"/>
      <c r="D28" s="3">
        <f t="shared" ref="D28:L28" si="5">D23+D27</f>
        <v>121052.67</v>
      </c>
      <c r="E28" s="3">
        <f t="shared" si="5"/>
        <v>-130067.09999999999</v>
      </c>
      <c r="F28" s="3">
        <f t="shared" si="5"/>
        <v>-9014.4299999999967</v>
      </c>
      <c r="G28" s="1">
        <f t="shared" si="5"/>
        <v>197975.3</v>
      </c>
      <c r="H28" s="1">
        <f t="shared" si="5"/>
        <v>119201</v>
      </c>
      <c r="I28" s="1">
        <f t="shared" si="5"/>
        <v>317176.3</v>
      </c>
      <c r="J28" s="1">
        <f t="shared" si="5"/>
        <v>13628.11</v>
      </c>
      <c r="K28" s="1">
        <f t="shared" si="5"/>
        <v>42596.6</v>
      </c>
      <c r="L28" s="1">
        <f t="shared" si="5"/>
        <v>56224.71</v>
      </c>
      <c r="M28" s="12"/>
    </row>
    <row r="29" spans="1:13" ht="25.5" x14ac:dyDescent="0.2">
      <c r="A29" s="27"/>
      <c r="B29" s="6"/>
      <c r="C29" s="7" t="s">
        <v>40</v>
      </c>
      <c r="D29" s="4">
        <v>731946.83</v>
      </c>
      <c r="E29" s="4">
        <v>348853.43000000005</v>
      </c>
      <c r="F29" s="4">
        <v>1080800.26</v>
      </c>
      <c r="G29" s="2">
        <v>0</v>
      </c>
      <c r="H29" s="4">
        <v>0</v>
      </c>
      <c r="I29" s="2">
        <v>0</v>
      </c>
      <c r="J29" s="2">
        <v>0</v>
      </c>
      <c r="K29" s="4">
        <v>0</v>
      </c>
      <c r="L29" s="2">
        <v>0</v>
      </c>
      <c r="M29" s="12" t="s">
        <v>103</v>
      </c>
    </row>
    <row r="30" spans="1:13" s="10" customFormat="1" x14ac:dyDescent="0.2">
      <c r="A30" s="27"/>
      <c r="B30" s="26" t="s">
        <v>41</v>
      </c>
      <c r="C30" s="27"/>
      <c r="D30" s="3">
        <f t="shared" ref="D30:L30" si="6">SUM(D29:D29)</f>
        <v>731946.83</v>
      </c>
      <c r="E30" s="3">
        <f t="shared" si="6"/>
        <v>348853.43000000005</v>
      </c>
      <c r="F30" s="3">
        <f t="shared" si="6"/>
        <v>1080800.26</v>
      </c>
      <c r="G30" s="1">
        <f t="shared" si="6"/>
        <v>0</v>
      </c>
      <c r="H30" s="1">
        <f t="shared" si="6"/>
        <v>0</v>
      </c>
      <c r="I30" s="1">
        <f t="shared" si="6"/>
        <v>0</v>
      </c>
      <c r="J30" s="1">
        <f t="shared" si="6"/>
        <v>0</v>
      </c>
      <c r="K30" s="1">
        <f t="shared" si="6"/>
        <v>0</v>
      </c>
      <c r="L30" s="1">
        <f t="shared" si="6"/>
        <v>0</v>
      </c>
      <c r="M30" s="15"/>
    </row>
    <row r="31" spans="1:13" x14ac:dyDescent="0.2">
      <c r="A31" s="26" t="s">
        <v>42</v>
      </c>
      <c r="B31" s="27"/>
      <c r="C31" s="27"/>
      <c r="D31" s="3">
        <f>D30</f>
        <v>731946.83</v>
      </c>
      <c r="E31" s="3">
        <f t="shared" ref="E31:L31" si="7">E30</f>
        <v>348853.43000000005</v>
      </c>
      <c r="F31" s="3">
        <f t="shared" si="7"/>
        <v>1080800.26</v>
      </c>
      <c r="G31" s="1">
        <f t="shared" si="7"/>
        <v>0</v>
      </c>
      <c r="H31" s="1">
        <f t="shared" si="7"/>
        <v>0</v>
      </c>
      <c r="I31" s="1">
        <f t="shared" si="7"/>
        <v>0</v>
      </c>
      <c r="J31" s="1">
        <f t="shared" si="7"/>
        <v>0</v>
      </c>
      <c r="K31" s="1">
        <f t="shared" si="7"/>
        <v>0</v>
      </c>
      <c r="L31" s="1">
        <f t="shared" si="7"/>
        <v>0</v>
      </c>
      <c r="M31" s="12"/>
    </row>
    <row r="32" spans="1:13" ht="38.25" x14ac:dyDescent="0.2">
      <c r="A32" s="27"/>
      <c r="B32" s="6"/>
      <c r="C32" s="7" t="s">
        <v>43</v>
      </c>
      <c r="D32" s="4">
        <v>20000</v>
      </c>
      <c r="E32" s="4">
        <v>-20000</v>
      </c>
      <c r="F32" s="4">
        <v>0</v>
      </c>
      <c r="G32" s="2">
        <v>0</v>
      </c>
      <c r="H32" s="4">
        <v>0</v>
      </c>
      <c r="I32" s="2">
        <v>0</v>
      </c>
      <c r="J32" s="2">
        <v>0</v>
      </c>
      <c r="K32" s="4">
        <v>0</v>
      </c>
      <c r="L32" s="2">
        <v>0</v>
      </c>
      <c r="M32" s="12" t="s">
        <v>104</v>
      </c>
    </row>
    <row r="33" spans="1:13" s="10" customFormat="1" x14ac:dyDescent="0.2">
      <c r="A33" s="27"/>
      <c r="B33" s="26" t="s">
        <v>44</v>
      </c>
      <c r="C33" s="27"/>
      <c r="D33" s="3">
        <f t="shared" ref="D33:L33" si="8">SUM(D32:D32)</f>
        <v>20000</v>
      </c>
      <c r="E33" s="3">
        <f t="shared" si="8"/>
        <v>-20000</v>
      </c>
      <c r="F33" s="3">
        <f t="shared" si="8"/>
        <v>0</v>
      </c>
      <c r="G33" s="1">
        <f t="shared" si="8"/>
        <v>0</v>
      </c>
      <c r="H33" s="1">
        <f t="shared" si="8"/>
        <v>0</v>
      </c>
      <c r="I33" s="1">
        <f t="shared" si="8"/>
        <v>0</v>
      </c>
      <c r="J33" s="1">
        <f t="shared" si="8"/>
        <v>0</v>
      </c>
      <c r="K33" s="1">
        <f t="shared" si="8"/>
        <v>0</v>
      </c>
      <c r="L33" s="1">
        <f t="shared" si="8"/>
        <v>0</v>
      </c>
      <c r="M33" s="15"/>
    </row>
    <row r="34" spans="1:13" x14ac:dyDescent="0.2">
      <c r="A34" s="26" t="s">
        <v>45</v>
      </c>
      <c r="B34" s="27"/>
      <c r="C34" s="27"/>
      <c r="D34" s="3">
        <f>D33</f>
        <v>20000</v>
      </c>
      <c r="E34" s="3">
        <f t="shared" ref="E34:L34" si="9">E33</f>
        <v>-20000</v>
      </c>
      <c r="F34" s="3">
        <f t="shared" si="9"/>
        <v>0</v>
      </c>
      <c r="G34" s="1">
        <f t="shared" si="9"/>
        <v>0</v>
      </c>
      <c r="H34" s="1">
        <f t="shared" si="9"/>
        <v>0</v>
      </c>
      <c r="I34" s="1">
        <f t="shared" si="9"/>
        <v>0</v>
      </c>
      <c r="J34" s="1">
        <f t="shared" si="9"/>
        <v>0</v>
      </c>
      <c r="K34" s="1">
        <f t="shared" si="9"/>
        <v>0</v>
      </c>
      <c r="L34" s="1">
        <f t="shared" si="9"/>
        <v>0</v>
      </c>
      <c r="M34" s="12"/>
    </row>
    <row r="35" spans="1:13" ht="51" x14ac:dyDescent="0.2">
      <c r="A35" s="26" t="s">
        <v>46</v>
      </c>
      <c r="B35" s="26" t="s">
        <v>47</v>
      </c>
      <c r="C35" s="7" t="s">
        <v>48</v>
      </c>
      <c r="D35" s="4">
        <v>0</v>
      </c>
      <c r="E35" s="4">
        <v>12</v>
      </c>
      <c r="F35" s="4">
        <v>12</v>
      </c>
      <c r="G35" s="2">
        <v>0</v>
      </c>
      <c r="H35" s="4">
        <v>0</v>
      </c>
      <c r="I35" s="2">
        <v>0</v>
      </c>
      <c r="J35" s="2">
        <v>0</v>
      </c>
      <c r="K35" s="4">
        <v>0</v>
      </c>
      <c r="L35" s="2">
        <v>0</v>
      </c>
      <c r="M35" s="12" t="s">
        <v>103</v>
      </c>
    </row>
    <row r="36" spans="1:13" ht="76.5" x14ac:dyDescent="0.2">
      <c r="A36" s="27"/>
      <c r="B36" s="27"/>
      <c r="C36" s="7" t="s">
        <v>49</v>
      </c>
      <c r="D36" s="4">
        <v>0</v>
      </c>
      <c r="E36" s="4">
        <v>449</v>
      </c>
      <c r="F36" s="4">
        <v>449</v>
      </c>
      <c r="G36" s="2">
        <v>0</v>
      </c>
      <c r="H36" s="4">
        <v>0</v>
      </c>
      <c r="I36" s="2">
        <v>0</v>
      </c>
      <c r="J36" s="2">
        <v>0</v>
      </c>
      <c r="K36" s="4">
        <v>0</v>
      </c>
      <c r="L36" s="2">
        <v>0</v>
      </c>
      <c r="M36" s="12" t="s">
        <v>103</v>
      </c>
    </row>
    <row r="37" spans="1:13" ht="76.5" x14ac:dyDescent="0.2">
      <c r="A37" s="27"/>
      <c r="B37" s="27"/>
      <c r="C37" s="7" t="s">
        <v>50</v>
      </c>
      <c r="D37" s="4">
        <v>0</v>
      </c>
      <c r="E37" s="4">
        <v>1432</v>
      </c>
      <c r="F37" s="4">
        <v>1432</v>
      </c>
      <c r="G37" s="2">
        <v>0</v>
      </c>
      <c r="H37" s="4">
        <v>0</v>
      </c>
      <c r="I37" s="2">
        <v>0</v>
      </c>
      <c r="J37" s="2">
        <v>0</v>
      </c>
      <c r="K37" s="4">
        <v>0</v>
      </c>
      <c r="L37" s="2">
        <v>0</v>
      </c>
      <c r="M37" s="12" t="s">
        <v>103</v>
      </c>
    </row>
    <row r="38" spans="1:13" ht="38.25" x14ac:dyDescent="0.2">
      <c r="A38" s="27"/>
      <c r="B38" s="27"/>
      <c r="C38" s="7" t="s">
        <v>51</v>
      </c>
      <c r="D38" s="4">
        <v>0</v>
      </c>
      <c r="E38" s="4">
        <v>8234.8799999999992</v>
      </c>
      <c r="F38" s="4">
        <v>8234.8799999999992</v>
      </c>
      <c r="G38" s="2">
        <v>0</v>
      </c>
      <c r="H38" s="4">
        <v>0</v>
      </c>
      <c r="I38" s="2">
        <v>0</v>
      </c>
      <c r="J38" s="2">
        <v>0</v>
      </c>
      <c r="K38" s="4">
        <v>0</v>
      </c>
      <c r="L38" s="2">
        <v>0</v>
      </c>
      <c r="M38" s="12" t="s">
        <v>103</v>
      </c>
    </row>
    <row r="39" spans="1:13" s="10" customFormat="1" ht="63.75" x14ac:dyDescent="0.2">
      <c r="A39" s="27"/>
      <c r="B39" s="27"/>
      <c r="C39" s="7" t="s">
        <v>52</v>
      </c>
      <c r="D39" s="4">
        <v>0</v>
      </c>
      <c r="E39" s="4">
        <v>26</v>
      </c>
      <c r="F39" s="4">
        <v>26</v>
      </c>
      <c r="G39" s="2">
        <v>0</v>
      </c>
      <c r="H39" s="4">
        <v>0</v>
      </c>
      <c r="I39" s="2">
        <v>0</v>
      </c>
      <c r="J39" s="2">
        <v>0</v>
      </c>
      <c r="K39" s="4">
        <v>0</v>
      </c>
      <c r="L39" s="2">
        <v>0</v>
      </c>
      <c r="M39" s="12" t="s">
        <v>103</v>
      </c>
    </row>
    <row r="40" spans="1:13" x14ac:dyDescent="0.2">
      <c r="A40" s="27"/>
      <c r="B40" s="27"/>
      <c r="C40" s="7" t="s">
        <v>53</v>
      </c>
      <c r="D40" s="4">
        <v>0</v>
      </c>
      <c r="E40" s="4">
        <v>24002</v>
      </c>
      <c r="F40" s="4">
        <v>24002</v>
      </c>
      <c r="G40" s="2">
        <v>0</v>
      </c>
      <c r="H40" s="4">
        <v>0</v>
      </c>
      <c r="I40" s="2">
        <v>0</v>
      </c>
      <c r="J40" s="2">
        <v>0</v>
      </c>
      <c r="K40" s="4">
        <v>0</v>
      </c>
      <c r="L40" s="2">
        <v>0</v>
      </c>
      <c r="M40" s="12"/>
    </row>
    <row r="41" spans="1:13" s="10" customFormat="1" x14ac:dyDescent="0.2">
      <c r="A41" s="27"/>
      <c r="B41" s="26" t="s">
        <v>54</v>
      </c>
      <c r="C41" s="27"/>
      <c r="D41" s="3">
        <f>SUM(D35:D40)</f>
        <v>0</v>
      </c>
      <c r="E41" s="3">
        <f t="shared" ref="E41:L41" si="10">SUM(E35:E40)</f>
        <v>34155.879999999997</v>
      </c>
      <c r="F41" s="3">
        <f t="shared" si="10"/>
        <v>34155.879999999997</v>
      </c>
      <c r="G41" s="1">
        <f t="shared" si="10"/>
        <v>0</v>
      </c>
      <c r="H41" s="1">
        <f t="shared" si="10"/>
        <v>0</v>
      </c>
      <c r="I41" s="1">
        <f t="shared" si="10"/>
        <v>0</v>
      </c>
      <c r="J41" s="1">
        <f t="shared" si="10"/>
        <v>0</v>
      </c>
      <c r="K41" s="1">
        <f t="shared" si="10"/>
        <v>0</v>
      </c>
      <c r="L41" s="1">
        <f t="shared" si="10"/>
        <v>0</v>
      </c>
      <c r="M41" s="15"/>
    </row>
    <row r="42" spans="1:13" ht="54.75" customHeight="1" x14ac:dyDescent="0.2">
      <c r="A42" s="27"/>
      <c r="B42" s="5" t="s">
        <v>55</v>
      </c>
      <c r="C42" s="7" t="s">
        <v>56</v>
      </c>
      <c r="D42" s="4">
        <v>16252</v>
      </c>
      <c r="E42" s="4">
        <v>28965.9</v>
      </c>
      <c r="F42" s="4">
        <v>45217.9</v>
      </c>
      <c r="G42" s="2">
        <v>0</v>
      </c>
      <c r="H42" s="4">
        <v>0</v>
      </c>
      <c r="I42" s="2">
        <v>0</v>
      </c>
      <c r="J42" s="2">
        <v>0</v>
      </c>
      <c r="K42" s="4">
        <v>0</v>
      </c>
      <c r="L42" s="2">
        <v>0</v>
      </c>
      <c r="M42" s="12" t="s">
        <v>103</v>
      </c>
    </row>
    <row r="43" spans="1:13" s="10" customFormat="1" x14ac:dyDescent="0.2">
      <c r="A43" s="27"/>
      <c r="B43" s="26" t="s">
        <v>57</v>
      </c>
      <c r="C43" s="27"/>
      <c r="D43" s="3">
        <f>D42</f>
        <v>16252</v>
      </c>
      <c r="E43" s="3">
        <f t="shared" ref="E43:L43" si="11">E42</f>
        <v>28965.9</v>
      </c>
      <c r="F43" s="3">
        <f t="shared" si="11"/>
        <v>45217.9</v>
      </c>
      <c r="G43" s="1">
        <f t="shared" si="11"/>
        <v>0</v>
      </c>
      <c r="H43" s="1">
        <f t="shared" si="11"/>
        <v>0</v>
      </c>
      <c r="I43" s="1">
        <f t="shared" si="11"/>
        <v>0</v>
      </c>
      <c r="J43" s="1">
        <f t="shared" si="11"/>
        <v>0</v>
      </c>
      <c r="K43" s="1">
        <f t="shared" si="11"/>
        <v>0</v>
      </c>
      <c r="L43" s="1">
        <f t="shared" si="11"/>
        <v>0</v>
      </c>
      <c r="M43" s="15"/>
    </row>
    <row r="44" spans="1:13" s="10" customFormat="1" ht="63.75" x14ac:dyDescent="0.2">
      <c r="A44" s="27"/>
      <c r="B44" s="27"/>
      <c r="C44" s="7" t="s">
        <v>58</v>
      </c>
      <c r="D44" s="4">
        <v>88419</v>
      </c>
      <c r="E44" s="4">
        <v>-68635.820000000007</v>
      </c>
      <c r="F44" s="4">
        <v>19783.179999999993</v>
      </c>
      <c r="G44" s="2">
        <v>0</v>
      </c>
      <c r="H44" s="4">
        <v>68635.820000000007</v>
      </c>
      <c r="I44" s="2">
        <v>68635.820000000007</v>
      </c>
      <c r="J44" s="2">
        <v>0</v>
      </c>
      <c r="K44" s="4">
        <v>0</v>
      </c>
      <c r="L44" s="2">
        <v>0</v>
      </c>
      <c r="M44" s="12" t="s">
        <v>108</v>
      </c>
    </row>
    <row r="45" spans="1:13" ht="25.5" x14ac:dyDescent="0.2">
      <c r="A45" s="27"/>
      <c r="B45" s="27"/>
      <c r="C45" s="7" t="s">
        <v>59</v>
      </c>
      <c r="D45" s="4">
        <v>0</v>
      </c>
      <c r="E45" s="4">
        <v>6545.24</v>
      </c>
      <c r="F45" s="4">
        <v>6545.24</v>
      </c>
      <c r="G45" s="2">
        <v>0</v>
      </c>
      <c r="H45" s="4">
        <v>0</v>
      </c>
      <c r="I45" s="2">
        <v>0</v>
      </c>
      <c r="J45" s="2">
        <v>0</v>
      </c>
      <c r="K45" s="4">
        <v>0</v>
      </c>
      <c r="L45" s="2">
        <v>0</v>
      </c>
      <c r="M45" s="12" t="s">
        <v>109</v>
      </c>
    </row>
    <row r="46" spans="1:13" ht="38.25" x14ac:dyDescent="0.2">
      <c r="A46" s="27"/>
      <c r="B46" s="27"/>
      <c r="C46" s="7" t="s">
        <v>60</v>
      </c>
      <c r="D46" s="4">
        <v>34650</v>
      </c>
      <c r="E46" s="4">
        <v>5773.4499999999971</v>
      </c>
      <c r="F46" s="4">
        <v>40423.449999999997</v>
      </c>
      <c r="G46" s="2">
        <v>0</v>
      </c>
      <c r="H46" s="4">
        <v>0</v>
      </c>
      <c r="I46" s="2">
        <v>0</v>
      </c>
      <c r="J46" s="2">
        <v>0</v>
      </c>
      <c r="K46" s="4">
        <v>0</v>
      </c>
      <c r="L46" s="2">
        <v>0</v>
      </c>
      <c r="M46" s="12" t="s">
        <v>110</v>
      </c>
    </row>
    <row r="47" spans="1:13" ht="63.75" x14ac:dyDescent="0.2">
      <c r="A47" s="27"/>
      <c r="B47" s="27"/>
      <c r="C47" s="7" t="s">
        <v>61</v>
      </c>
      <c r="D47" s="4">
        <v>181309.59999999998</v>
      </c>
      <c r="E47" s="4">
        <v>-42815.929999999978</v>
      </c>
      <c r="F47" s="4">
        <v>138493.67000000001</v>
      </c>
      <c r="G47" s="2">
        <v>0</v>
      </c>
      <c r="H47" s="4">
        <v>0</v>
      </c>
      <c r="I47" s="2">
        <v>0</v>
      </c>
      <c r="J47" s="2">
        <v>0</v>
      </c>
      <c r="K47" s="4">
        <v>0</v>
      </c>
      <c r="L47" s="2">
        <v>0</v>
      </c>
      <c r="M47" s="12" t="s">
        <v>111</v>
      </c>
    </row>
    <row r="48" spans="1:13" s="10" customFormat="1" ht="38.25" x14ac:dyDescent="0.2">
      <c r="A48" s="27"/>
      <c r="B48" s="27"/>
      <c r="C48" s="7" t="s">
        <v>62</v>
      </c>
      <c r="D48" s="4">
        <v>0</v>
      </c>
      <c r="E48" s="4">
        <v>6364</v>
      </c>
      <c r="F48" s="4">
        <v>6364</v>
      </c>
      <c r="G48" s="2">
        <v>0</v>
      </c>
      <c r="H48" s="4">
        <v>0</v>
      </c>
      <c r="I48" s="2">
        <v>0</v>
      </c>
      <c r="J48" s="2">
        <v>0</v>
      </c>
      <c r="K48" s="4">
        <v>0</v>
      </c>
      <c r="L48" s="2">
        <v>0</v>
      </c>
      <c r="M48" s="12" t="s">
        <v>103</v>
      </c>
    </row>
    <row r="49" spans="1:13" ht="51" x14ac:dyDescent="0.2">
      <c r="A49" s="27"/>
      <c r="B49" s="27"/>
      <c r="C49" s="7" t="s">
        <v>63</v>
      </c>
      <c r="D49" s="4">
        <v>0</v>
      </c>
      <c r="E49" s="4">
        <v>1646.1</v>
      </c>
      <c r="F49" s="4">
        <v>1646.1</v>
      </c>
      <c r="G49" s="2">
        <v>20000</v>
      </c>
      <c r="H49" s="4">
        <v>0</v>
      </c>
      <c r="I49" s="2">
        <v>20000</v>
      </c>
      <c r="J49" s="2">
        <v>41520</v>
      </c>
      <c r="K49" s="4">
        <v>0</v>
      </c>
      <c r="L49" s="2">
        <v>41520</v>
      </c>
      <c r="M49" s="12" t="s">
        <v>103</v>
      </c>
    </row>
    <row r="50" spans="1:13" s="10" customFormat="1" ht="51" x14ac:dyDescent="0.2">
      <c r="A50" s="27"/>
      <c r="B50" s="27"/>
      <c r="C50" s="7" t="s">
        <v>64</v>
      </c>
      <c r="D50" s="4">
        <v>53069</v>
      </c>
      <c r="E50" s="4">
        <v>0</v>
      </c>
      <c r="F50" s="4">
        <v>53069</v>
      </c>
      <c r="G50" s="2">
        <v>0</v>
      </c>
      <c r="H50" s="4">
        <v>5206</v>
      </c>
      <c r="I50" s="2">
        <v>5206</v>
      </c>
      <c r="J50" s="2">
        <v>0</v>
      </c>
      <c r="K50" s="4">
        <v>0</v>
      </c>
      <c r="L50" s="2">
        <v>0</v>
      </c>
      <c r="M50" s="12" t="s">
        <v>112</v>
      </c>
    </row>
    <row r="51" spans="1:13" ht="38.25" x14ac:dyDescent="0.2">
      <c r="A51" s="27"/>
      <c r="B51" s="27"/>
      <c r="C51" s="7" t="s">
        <v>7</v>
      </c>
      <c r="D51" s="4">
        <v>41464</v>
      </c>
      <c r="E51" s="4">
        <v>1212</v>
      </c>
      <c r="F51" s="4">
        <v>42676</v>
      </c>
      <c r="G51" s="2">
        <v>0</v>
      </c>
      <c r="H51" s="4">
        <v>0</v>
      </c>
      <c r="I51" s="2">
        <v>0</v>
      </c>
      <c r="J51" s="2">
        <v>0</v>
      </c>
      <c r="K51" s="4">
        <v>0</v>
      </c>
      <c r="L51" s="2">
        <v>0</v>
      </c>
      <c r="M51" s="12" t="s">
        <v>100</v>
      </c>
    </row>
    <row r="52" spans="1:13" s="10" customFormat="1" x14ac:dyDescent="0.2">
      <c r="A52" s="27"/>
      <c r="B52" s="26" t="s">
        <v>34</v>
      </c>
      <c r="C52" s="27"/>
      <c r="D52" s="3">
        <f t="shared" ref="D52:L52" si="12">SUM(D44:D51)</f>
        <v>398911.6</v>
      </c>
      <c r="E52" s="3">
        <f t="shared" si="12"/>
        <v>-89910.959999999992</v>
      </c>
      <c r="F52" s="3">
        <f t="shared" si="12"/>
        <v>309000.64</v>
      </c>
      <c r="G52" s="1">
        <f t="shared" si="12"/>
        <v>20000</v>
      </c>
      <c r="H52" s="1">
        <f t="shared" si="12"/>
        <v>73841.820000000007</v>
      </c>
      <c r="I52" s="1">
        <f t="shared" si="12"/>
        <v>93841.82</v>
      </c>
      <c r="J52" s="1">
        <f t="shared" si="12"/>
        <v>41520</v>
      </c>
      <c r="K52" s="1">
        <f t="shared" si="12"/>
        <v>0</v>
      </c>
      <c r="L52" s="1">
        <f t="shared" si="12"/>
        <v>41520</v>
      </c>
      <c r="M52" s="15"/>
    </row>
    <row r="53" spans="1:13" ht="25.5" x14ac:dyDescent="0.2">
      <c r="A53" s="27"/>
      <c r="B53" s="26" t="s">
        <v>8</v>
      </c>
      <c r="C53" s="7" t="s">
        <v>65</v>
      </c>
      <c r="D53" s="4">
        <v>0</v>
      </c>
      <c r="E53" s="4">
        <v>3000</v>
      </c>
      <c r="F53" s="4">
        <v>3000</v>
      </c>
      <c r="G53" s="2">
        <v>0</v>
      </c>
      <c r="H53" s="4">
        <v>17000</v>
      </c>
      <c r="I53" s="2">
        <v>17000</v>
      </c>
      <c r="J53" s="2">
        <v>0</v>
      </c>
      <c r="K53" s="4">
        <v>100000</v>
      </c>
      <c r="L53" s="2">
        <v>100000</v>
      </c>
      <c r="M53" s="12" t="s">
        <v>113</v>
      </c>
    </row>
    <row r="54" spans="1:13" ht="204" x14ac:dyDescent="0.2">
      <c r="A54" s="27"/>
      <c r="B54" s="27"/>
      <c r="C54" s="7" t="s">
        <v>66</v>
      </c>
      <c r="D54" s="4">
        <v>0</v>
      </c>
      <c r="E54" s="4">
        <v>321877.5</v>
      </c>
      <c r="F54" s="4">
        <v>321877.5</v>
      </c>
      <c r="G54" s="2">
        <v>0</v>
      </c>
      <c r="H54" s="4">
        <v>371877.5</v>
      </c>
      <c r="I54" s="2">
        <v>371877.5</v>
      </c>
      <c r="J54" s="2">
        <v>0</v>
      </c>
      <c r="K54" s="4">
        <v>195877.5</v>
      </c>
      <c r="L54" s="2">
        <v>195877.5</v>
      </c>
      <c r="M54" s="12" t="s">
        <v>114</v>
      </c>
    </row>
    <row r="55" spans="1:13" ht="204" x14ac:dyDescent="0.2">
      <c r="A55" s="27"/>
      <c r="B55" s="27"/>
      <c r="C55" s="7" t="s">
        <v>67</v>
      </c>
      <c r="D55" s="4">
        <v>0</v>
      </c>
      <c r="E55" s="4">
        <v>50000</v>
      </c>
      <c r="F55" s="4">
        <v>50000</v>
      </c>
      <c r="G55" s="2">
        <v>0</v>
      </c>
      <c r="H55" s="4">
        <v>200000</v>
      </c>
      <c r="I55" s="2">
        <v>200000</v>
      </c>
      <c r="J55" s="2">
        <v>0</v>
      </c>
      <c r="K55" s="4">
        <v>420000</v>
      </c>
      <c r="L55" s="2">
        <v>420000</v>
      </c>
      <c r="M55" s="12" t="s">
        <v>114</v>
      </c>
    </row>
    <row r="56" spans="1:13" ht="25.5" x14ac:dyDescent="0.2">
      <c r="A56" s="27"/>
      <c r="B56" s="27"/>
      <c r="C56" s="7" t="s">
        <v>68</v>
      </c>
      <c r="D56" s="4">
        <v>0</v>
      </c>
      <c r="E56" s="4">
        <v>1673</v>
      </c>
      <c r="F56" s="4">
        <v>1673</v>
      </c>
      <c r="G56" s="2">
        <v>0</v>
      </c>
      <c r="H56" s="4">
        <v>0</v>
      </c>
      <c r="I56" s="2">
        <v>0</v>
      </c>
      <c r="J56" s="2">
        <v>0</v>
      </c>
      <c r="K56" s="4">
        <v>0</v>
      </c>
      <c r="L56" s="2">
        <v>0</v>
      </c>
      <c r="M56" s="12" t="s">
        <v>103</v>
      </c>
    </row>
    <row r="57" spans="1:13" ht="63.75" x14ac:dyDescent="0.2">
      <c r="A57" s="27"/>
      <c r="B57" s="27"/>
      <c r="C57" s="7" t="s">
        <v>69</v>
      </c>
      <c r="D57" s="4">
        <v>87325.63</v>
      </c>
      <c r="E57" s="4">
        <v>-72700</v>
      </c>
      <c r="F57" s="4">
        <v>14625.63</v>
      </c>
      <c r="G57" s="2">
        <v>294111.90000000002</v>
      </c>
      <c r="H57" s="4">
        <v>0</v>
      </c>
      <c r="I57" s="2">
        <v>294111.90000000002</v>
      </c>
      <c r="J57" s="2">
        <v>414733.56</v>
      </c>
      <c r="K57" s="4">
        <v>72700</v>
      </c>
      <c r="L57" s="2">
        <v>487433.56</v>
      </c>
      <c r="M57" s="12" t="s">
        <v>115</v>
      </c>
    </row>
    <row r="58" spans="1:13" s="10" customFormat="1" x14ac:dyDescent="0.2">
      <c r="A58" s="27"/>
      <c r="B58" s="26" t="s">
        <v>41</v>
      </c>
      <c r="C58" s="27"/>
      <c r="D58" s="3">
        <f t="shared" ref="D58:L58" si="13">SUM(D53:D57)</f>
        <v>87325.63</v>
      </c>
      <c r="E58" s="3">
        <f t="shared" si="13"/>
        <v>303850.5</v>
      </c>
      <c r="F58" s="3">
        <f t="shared" si="13"/>
        <v>391176.13</v>
      </c>
      <c r="G58" s="1">
        <f t="shared" si="13"/>
        <v>294111.90000000002</v>
      </c>
      <c r="H58" s="1">
        <f t="shared" si="13"/>
        <v>588877.5</v>
      </c>
      <c r="I58" s="1">
        <f t="shared" si="13"/>
        <v>882989.4</v>
      </c>
      <c r="J58" s="1">
        <f t="shared" si="13"/>
        <v>414733.56</v>
      </c>
      <c r="K58" s="1">
        <f t="shared" si="13"/>
        <v>788577.5</v>
      </c>
      <c r="L58" s="1">
        <f t="shared" si="13"/>
        <v>1203311.06</v>
      </c>
      <c r="M58" s="15"/>
    </row>
    <row r="59" spans="1:13" s="10" customFormat="1" ht="25.5" x14ac:dyDescent="0.2">
      <c r="A59" s="27"/>
      <c r="B59" s="6"/>
      <c r="C59" s="7" t="s">
        <v>70</v>
      </c>
      <c r="D59" s="4">
        <v>130317</v>
      </c>
      <c r="E59" s="4">
        <v>39475.94</v>
      </c>
      <c r="F59" s="4">
        <v>169792.94</v>
      </c>
      <c r="G59" s="2">
        <v>0</v>
      </c>
      <c r="H59" s="4">
        <v>0</v>
      </c>
      <c r="I59" s="2">
        <v>0</v>
      </c>
      <c r="J59" s="2">
        <v>0</v>
      </c>
      <c r="K59" s="4">
        <v>0</v>
      </c>
      <c r="L59" s="2">
        <v>0</v>
      </c>
      <c r="M59" s="12" t="s">
        <v>103</v>
      </c>
    </row>
    <row r="60" spans="1:13" s="10" customFormat="1" x14ac:dyDescent="0.2">
      <c r="A60" s="27"/>
      <c r="B60" s="26" t="s">
        <v>44</v>
      </c>
      <c r="C60" s="27"/>
      <c r="D60" s="3">
        <f>D59</f>
        <v>130317</v>
      </c>
      <c r="E60" s="3">
        <f t="shared" ref="E60:L60" si="14">E59</f>
        <v>39475.94</v>
      </c>
      <c r="F60" s="3">
        <f t="shared" si="14"/>
        <v>169792.94</v>
      </c>
      <c r="G60" s="1">
        <f t="shared" si="14"/>
        <v>0</v>
      </c>
      <c r="H60" s="1">
        <f t="shared" si="14"/>
        <v>0</v>
      </c>
      <c r="I60" s="1">
        <f t="shared" si="14"/>
        <v>0</v>
      </c>
      <c r="J60" s="1">
        <f t="shared" si="14"/>
        <v>0</v>
      </c>
      <c r="K60" s="1">
        <f t="shared" si="14"/>
        <v>0</v>
      </c>
      <c r="L60" s="1">
        <f t="shared" si="14"/>
        <v>0</v>
      </c>
      <c r="M60" s="15"/>
    </row>
    <row r="61" spans="1:13" s="10" customFormat="1" ht="25.5" x14ac:dyDescent="0.2">
      <c r="A61" s="27"/>
      <c r="B61" s="27"/>
      <c r="C61" s="7" t="s">
        <v>71</v>
      </c>
      <c r="D61" s="4">
        <v>0</v>
      </c>
      <c r="E61" s="4">
        <v>13037.39</v>
      </c>
      <c r="F61" s="4">
        <v>13037.39</v>
      </c>
      <c r="G61" s="2">
        <v>0</v>
      </c>
      <c r="H61" s="4">
        <v>0</v>
      </c>
      <c r="I61" s="2">
        <v>0</v>
      </c>
      <c r="J61" s="2">
        <v>0</v>
      </c>
      <c r="K61" s="4">
        <v>0</v>
      </c>
      <c r="L61" s="2">
        <v>0</v>
      </c>
      <c r="M61" s="12" t="s">
        <v>103</v>
      </c>
    </row>
    <row r="62" spans="1:13" ht="38.25" x14ac:dyDescent="0.2">
      <c r="A62" s="27"/>
      <c r="B62" s="27"/>
      <c r="C62" s="7" t="s">
        <v>72</v>
      </c>
      <c r="D62" s="4">
        <v>91354.2</v>
      </c>
      <c r="E62" s="4">
        <v>12005.8</v>
      </c>
      <c r="F62" s="4">
        <v>103360</v>
      </c>
      <c r="G62" s="2">
        <v>0</v>
      </c>
      <c r="H62" s="4">
        <v>0</v>
      </c>
      <c r="I62" s="2">
        <v>0</v>
      </c>
      <c r="J62" s="2">
        <v>0</v>
      </c>
      <c r="K62" s="4">
        <v>0</v>
      </c>
      <c r="L62" s="2">
        <v>0</v>
      </c>
      <c r="M62" s="12" t="s">
        <v>103</v>
      </c>
    </row>
    <row r="63" spans="1:13" s="10" customFormat="1" ht="63.75" x14ac:dyDescent="0.2">
      <c r="A63" s="27"/>
      <c r="B63" s="27"/>
      <c r="C63" s="7" t="s">
        <v>73</v>
      </c>
      <c r="D63" s="4">
        <v>111696.1</v>
      </c>
      <c r="E63" s="4">
        <v>224</v>
      </c>
      <c r="F63" s="4">
        <v>111920.1</v>
      </c>
      <c r="G63" s="2">
        <v>202592.7</v>
      </c>
      <c r="H63" s="4">
        <v>1005</v>
      </c>
      <c r="I63" s="2">
        <v>203597.7</v>
      </c>
      <c r="J63" s="2">
        <v>712576.4</v>
      </c>
      <c r="K63" s="4">
        <v>-448846.7</v>
      </c>
      <c r="L63" s="2">
        <v>263729.69999999995</v>
      </c>
      <c r="M63" s="12" t="s">
        <v>116</v>
      </c>
    </row>
    <row r="64" spans="1:13" ht="76.5" x14ac:dyDescent="0.2">
      <c r="A64" s="27"/>
      <c r="B64" s="27"/>
      <c r="C64" s="7" t="s">
        <v>9</v>
      </c>
      <c r="D64" s="4">
        <v>0</v>
      </c>
      <c r="E64" s="4">
        <v>12359</v>
      </c>
      <c r="F64" s="4">
        <v>12359</v>
      </c>
      <c r="G64" s="2">
        <v>0</v>
      </c>
      <c r="H64" s="4">
        <v>0</v>
      </c>
      <c r="I64" s="2">
        <v>0</v>
      </c>
      <c r="J64" s="2">
        <v>0</v>
      </c>
      <c r="K64" s="4">
        <v>0</v>
      </c>
      <c r="L64" s="2">
        <v>0</v>
      </c>
      <c r="M64" s="12" t="s">
        <v>117</v>
      </c>
    </row>
    <row r="65" spans="1:13" ht="51" x14ac:dyDescent="0.2">
      <c r="A65" s="27"/>
      <c r="B65" s="27"/>
      <c r="C65" s="7" t="s">
        <v>74</v>
      </c>
      <c r="D65" s="4">
        <v>59985</v>
      </c>
      <c r="E65" s="4">
        <v>0</v>
      </c>
      <c r="F65" s="4">
        <v>59985</v>
      </c>
      <c r="G65" s="2">
        <v>15632</v>
      </c>
      <c r="H65" s="4">
        <v>44923</v>
      </c>
      <c r="I65" s="2">
        <v>60555</v>
      </c>
      <c r="J65" s="2">
        <v>0</v>
      </c>
      <c r="K65" s="4">
        <v>0</v>
      </c>
      <c r="L65" s="2">
        <v>0</v>
      </c>
      <c r="M65" s="12" t="s">
        <v>103</v>
      </c>
    </row>
    <row r="66" spans="1:13" ht="51" x14ac:dyDescent="0.2">
      <c r="A66" s="27"/>
      <c r="B66" s="27"/>
      <c r="C66" s="7" t="s">
        <v>75</v>
      </c>
      <c r="D66" s="4">
        <v>0</v>
      </c>
      <c r="E66" s="4">
        <v>2695</v>
      </c>
      <c r="F66" s="4">
        <v>2695</v>
      </c>
      <c r="G66" s="2">
        <v>0</v>
      </c>
      <c r="H66" s="4">
        <v>0</v>
      </c>
      <c r="I66" s="2">
        <v>0</v>
      </c>
      <c r="J66" s="2">
        <v>0</v>
      </c>
      <c r="K66" s="4">
        <v>0</v>
      </c>
      <c r="L66" s="2">
        <v>0</v>
      </c>
      <c r="M66" s="12" t="s">
        <v>103</v>
      </c>
    </row>
    <row r="67" spans="1:13" s="10" customFormat="1" x14ac:dyDescent="0.2">
      <c r="A67" s="27"/>
      <c r="B67" s="26" t="s">
        <v>76</v>
      </c>
      <c r="C67" s="27"/>
      <c r="D67" s="3">
        <f t="shared" ref="D67:L67" si="15">SUM(D61:D66)</f>
        <v>263035.3</v>
      </c>
      <c r="E67" s="3">
        <f t="shared" si="15"/>
        <v>40321.19</v>
      </c>
      <c r="F67" s="3">
        <f t="shared" si="15"/>
        <v>303356.49</v>
      </c>
      <c r="G67" s="1">
        <f t="shared" si="15"/>
        <v>218224.7</v>
      </c>
      <c r="H67" s="1">
        <f t="shared" si="15"/>
        <v>45928</v>
      </c>
      <c r="I67" s="1">
        <f t="shared" si="15"/>
        <v>264152.7</v>
      </c>
      <c r="J67" s="1">
        <f t="shared" si="15"/>
        <v>712576.4</v>
      </c>
      <c r="K67" s="1">
        <f t="shared" si="15"/>
        <v>-448846.7</v>
      </c>
      <c r="L67" s="1">
        <f t="shared" si="15"/>
        <v>263729.69999999995</v>
      </c>
      <c r="M67" s="15"/>
    </row>
    <row r="68" spans="1:13" ht="51" x14ac:dyDescent="0.2">
      <c r="A68" s="27"/>
      <c r="B68" s="27"/>
      <c r="C68" s="7" t="s">
        <v>77</v>
      </c>
      <c r="D68" s="4">
        <v>173778</v>
      </c>
      <c r="E68" s="4">
        <v>22717.399999999994</v>
      </c>
      <c r="F68" s="4">
        <v>196495.4</v>
      </c>
      <c r="G68" s="2">
        <v>107793</v>
      </c>
      <c r="H68" s="4">
        <v>0</v>
      </c>
      <c r="I68" s="2">
        <v>107793</v>
      </c>
      <c r="J68" s="2">
        <v>0</v>
      </c>
      <c r="K68" s="4">
        <v>0</v>
      </c>
      <c r="L68" s="2">
        <v>0</v>
      </c>
      <c r="M68" s="11" t="s">
        <v>103</v>
      </c>
    </row>
    <row r="69" spans="1:13" ht="63.75" x14ac:dyDescent="0.2">
      <c r="A69" s="27"/>
      <c r="B69" s="27"/>
      <c r="C69" s="7" t="s">
        <v>132</v>
      </c>
      <c r="D69" s="4">
        <v>133812.47</v>
      </c>
      <c r="E69" s="4">
        <v>-1758.2000000000007</v>
      </c>
      <c r="F69" s="4">
        <v>132054.27000000002</v>
      </c>
      <c r="G69" s="2">
        <v>0</v>
      </c>
      <c r="H69" s="4">
        <v>0</v>
      </c>
      <c r="I69" s="2">
        <v>0</v>
      </c>
      <c r="J69" s="2">
        <v>0</v>
      </c>
      <c r="K69" s="4">
        <v>0</v>
      </c>
      <c r="L69" s="2">
        <v>0</v>
      </c>
      <c r="M69" s="11" t="s">
        <v>118</v>
      </c>
    </row>
    <row r="70" spans="1:13" ht="38.25" x14ac:dyDescent="0.2">
      <c r="A70" s="27"/>
      <c r="B70" s="27"/>
      <c r="C70" s="7" t="s">
        <v>10</v>
      </c>
      <c r="D70" s="4">
        <v>0</v>
      </c>
      <c r="E70" s="4">
        <v>30809</v>
      </c>
      <c r="F70" s="4">
        <v>30809</v>
      </c>
      <c r="G70" s="2">
        <v>0</v>
      </c>
      <c r="H70" s="4">
        <v>0</v>
      </c>
      <c r="I70" s="2">
        <v>0</v>
      </c>
      <c r="J70" s="2">
        <v>0</v>
      </c>
      <c r="K70" s="4">
        <v>0</v>
      </c>
      <c r="L70" s="2">
        <v>0</v>
      </c>
      <c r="M70" s="12" t="s">
        <v>103</v>
      </c>
    </row>
    <row r="71" spans="1:13" s="10" customFormat="1" x14ac:dyDescent="0.2">
      <c r="A71" s="27"/>
      <c r="B71" s="26" t="s">
        <v>24</v>
      </c>
      <c r="C71" s="27"/>
      <c r="D71" s="3">
        <f>SUM(D68:D70)</f>
        <v>307590.46999999997</v>
      </c>
      <c r="E71" s="3">
        <f t="shared" ref="E71:L71" si="16">SUM(E68:E70)</f>
        <v>51768.2</v>
      </c>
      <c r="F71" s="3">
        <f t="shared" si="16"/>
        <v>359358.67000000004</v>
      </c>
      <c r="G71" s="1">
        <f t="shared" si="16"/>
        <v>107793</v>
      </c>
      <c r="H71" s="1">
        <f t="shared" si="16"/>
        <v>0</v>
      </c>
      <c r="I71" s="1">
        <f t="shared" si="16"/>
        <v>107793</v>
      </c>
      <c r="J71" s="1">
        <f t="shared" si="16"/>
        <v>0</v>
      </c>
      <c r="K71" s="1">
        <f t="shared" si="16"/>
        <v>0</v>
      </c>
      <c r="L71" s="1">
        <f t="shared" si="16"/>
        <v>0</v>
      </c>
      <c r="M71" s="15"/>
    </row>
    <row r="72" spans="1:13" ht="63.75" x14ac:dyDescent="0.2">
      <c r="A72" s="27"/>
      <c r="B72" s="6"/>
      <c r="C72" s="7" t="s">
        <v>78</v>
      </c>
      <c r="D72" s="4">
        <v>132889.4</v>
      </c>
      <c r="E72" s="4">
        <v>-132889.4</v>
      </c>
      <c r="F72" s="4">
        <v>0</v>
      </c>
      <c r="G72" s="2">
        <v>74615.8</v>
      </c>
      <c r="H72" s="4">
        <v>0</v>
      </c>
      <c r="I72" s="2">
        <v>74615.8</v>
      </c>
      <c r="J72" s="2">
        <v>0</v>
      </c>
      <c r="K72" s="4">
        <v>0</v>
      </c>
      <c r="L72" s="2">
        <v>0</v>
      </c>
      <c r="M72" s="12" t="s">
        <v>119</v>
      </c>
    </row>
    <row r="73" spans="1:13" s="10" customFormat="1" x14ac:dyDescent="0.2">
      <c r="A73" s="27"/>
      <c r="B73" s="26" t="s">
        <v>79</v>
      </c>
      <c r="C73" s="27"/>
      <c r="D73" s="3">
        <f>D72</f>
        <v>132889.4</v>
      </c>
      <c r="E73" s="3">
        <f t="shared" ref="E73:L73" si="17">E72</f>
        <v>-132889.4</v>
      </c>
      <c r="F73" s="3">
        <f t="shared" si="17"/>
        <v>0</v>
      </c>
      <c r="G73" s="1">
        <f t="shared" si="17"/>
        <v>74615.8</v>
      </c>
      <c r="H73" s="1">
        <f t="shared" si="17"/>
        <v>0</v>
      </c>
      <c r="I73" s="1">
        <f t="shared" si="17"/>
        <v>74615.8</v>
      </c>
      <c r="J73" s="1">
        <f t="shared" si="17"/>
        <v>0</v>
      </c>
      <c r="K73" s="1">
        <f t="shared" si="17"/>
        <v>0</v>
      </c>
      <c r="L73" s="1">
        <f t="shared" si="17"/>
        <v>0</v>
      </c>
      <c r="M73" s="15"/>
    </row>
    <row r="74" spans="1:13" ht="63.75" x14ac:dyDescent="0.2">
      <c r="A74" s="27"/>
      <c r="B74" s="5" t="s">
        <v>80</v>
      </c>
      <c r="C74" s="7" t="s">
        <v>81</v>
      </c>
      <c r="D74" s="4">
        <v>48618</v>
      </c>
      <c r="E74" s="4">
        <v>3558.5999999999985</v>
      </c>
      <c r="F74" s="4">
        <v>52176.6</v>
      </c>
      <c r="G74" s="2">
        <v>0</v>
      </c>
      <c r="H74" s="4">
        <v>0</v>
      </c>
      <c r="I74" s="2">
        <v>0</v>
      </c>
      <c r="J74" s="2">
        <v>0</v>
      </c>
      <c r="K74" s="4">
        <v>0</v>
      </c>
      <c r="L74" s="2">
        <v>0</v>
      </c>
      <c r="M74" s="12" t="s">
        <v>120</v>
      </c>
    </row>
    <row r="75" spans="1:13" s="10" customFormat="1" x14ac:dyDescent="0.2">
      <c r="A75" s="27"/>
      <c r="B75" s="26" t="s">
        <v>82</v>
      </c>
      <c r="C75" s="27"/>
      <c r="D75" s="3">
        <f>D74</f>
        <v>48618</v>
      </c>
      <c r="E75" s="3">
        <f t="shared" ref="E75:L75" si="18">E74</f>
        <v>3558.5999999999985</v>
      </c>
      <c r="F75" s="3">
        <f t="shared" si="18"/>
        <v>52176.6</v>
      </c>
      <c r="G75" s="1">
        <f t="shared" si="18"/>
        <v>0</v>
      </c>
      <c r="H75" s="1">
        <f t="shared" si="18"/>
        <v>0</v>
      </c>
      <c r="I75" s="1">
        <f t="shared" si="18"/>
        <v>0</v>
      </c>
      <c r="J75" s="1">
        <f t="shared" si="18"/>
        <v>0</v>
      </c>
      <c r="K75" s="1">
        <f t="shared" si="18"/>
        <v>0</v>
      </c>
      <c r="L75" s="1">
        <f t="shared" si="18"/>
        <v>0</v>
      </c>
      <c r="M75" s="15"/>
    </row>
    <row r="76" spans="1:13" ht="51" x14ac:dyDescent="0.2">
      <c r="A76" s="27"/>
      <c r="B76" s="27"/>
      <c r="C76" s="7" t="s">
        <v>83</v>
      </c>
      <c r="D76" s="4">
        <v>23819.51</v>
      </c>
      <c r="E76" s="4">
        <v>-462.32999999999811</v>
      </c>
      <c r="F76" s="4">
        <v>23357.18</v>
      </c>
      <c r="G76" s="2">
        <v>26147.360000000001</v>
      </c>
      <c r="H76" s="4">
        <v>-1032.5299999999988</v>
      </c>
      <c r="I76" s="2">
        <v>25114.83</v>
      </c>
      <c r="J76" s="2">
        <v>25000</v>
      </c>
      <c r="K76" s="4">
        <v>-5283.9399999999987</v>
      </c>
      <c r="L76" s="2">
        <v>19716.060000000001</v>
      </c>
      <c r="M76" s="12" t="s">
        <v>121</v>
      </c>
    </row>
    <row r="77" spans="1:13" ht="38.25" x14ac:dyDescent="0.2">
      <c r="A77" s="27"/>
      <c r="B77" s="27"/>
      <c r="C77" s="7" t="s">
        <v>84</v>
      </c>
      <c r="D77" s="4">
        <v>0</v>
      </c>
      <c r="E77" s="4">
        <v>22528.7</v>
      </c>
      <c r="F77" s="4">
        <v>22528.7</v>
      </c>
      <c r="G77" s="2">
        <v>6600.03</v>
      </c>
      <c r="H77" s="4">
        <v>0</v>
      </c>
      <c r="I77" s="2">
        <v>6600.03</v>
      </c>
      <c r="J77" s="2">
        <v>64669.25</v>
      </c>
      <c r="K77" s="4">
        <v>0</v>
      </c>
      <c r="L77" s="2">
        <v>64669.25</v>
      </c>
      <c r="M77" s="12"/>
    </row>
    <row r="78" spans="1:13" ht="102" x14ac:dyDescent="0.2">
      <c r="A78" s="27"/>
      <c r="B78" s="27"/>
      <c r="C78" s="7" t="s">
        <v>85</v>
      </c>
      <c r="D78" s="4">
        <v>0</v>
      </c>
      <c r="E78" s="4">
        <v>4253.28</v>
      </c>
      <c r="F78" s="4">
        <v>4253.28</v>
      </c>
      <c r="G78" s="2">
        <v>0</v>
      </c>
      <c r="H78" s="4">
        <v>0</v>
      </c>
      <c r="I78" s="2">
        <v>0</v>
      </c>
      <c r="J78" s="2">
        <v>0</v>
      </c>
      <c r="K78" s="4">
        <v>0</v>
      </c>
      <c r="L78" s="2">
        <v>0</v>
      </c>
      <c r="M78" s="12" t="s">
        <v>122</v>
      </c>
    </row>
    <row r="79" spans="1:13" ht="51" x14ac:dyDescent="0.2">
      <c r="A79" s="27"/>
      <c r="B79" s="27"/>
      <c r="C79" s="7" t="s">
        <v>11</v>
      </c>
      <c r="D79" s="4">
        <v>150000</v>
      </c>
      <c r="E79" s="4">
        <v>-58186.86</v>
      </c>
      <c r="F79" s="4">
        <v>91813.14</v>
      </c>
      <c r="G79" s="2">
        <v>300000</v>
      </c>
      <c r="H79" s="4">
        <v>0</v>
      </c>
      <c r="I79" s="2">
        <v>300000</v>
      </c>
      <c r="J79" s="2">
        <v>350000</v>
      </c>
      <c r="K79" s="4">
        <v>0</v>
      </c>
      <c r="L79" s="2">
        <v>350000</v>
      </c>
      <c r="M79" s="12" t="s">
        <v>122</v>
      </c>
    </row>
    <row r="80" spans="1:13" s="10" customFormat="1" x14ac:dyDescent="0.2">
      <c r="A80" s="27"/>
      <c r="B80" s="26" t="s">
        <v>86</v>
      </c>
      <c r="C80" s="27"/>
      <c r="D80" s="3">
        <f>SUM(D76:D79)</f>
        <v>173819.51</v>
      </c>
      <c r="E80" s="3">
        <f t="shared" ref="E80:L80" si="19">SUM(E76:E79)</f>
        <v>-31867.21</v>
      </c>
      <c r="F80" s="3">
        <f t="shared" si="19"/>
        <v>141952.29999999999</v>
      </c>
      <c r="G80" s="1">
        <f t="shared" si="19"/>
        <v>332747.39</v>
      </c>
      <c r="H80" s="1">
        <f t="shared" si="19"/>
        <v>-1032.5299999999988</v>
      </c>
      <c r="I80" s="1">
        <f t="shared" si="19"/>
        <v>331714.86</v>
      </c>
      <c r="J80" s="1">
        <f t="shared" si="19"/>
        <v>439669.25</v>
      </c>
      <c r="K80" s="1">
        <f t="shared" si="19"/>
        <v>-5283.9399999999987</v>
      </c>
      <c r="L80" s="1">
        <f t="shared" si="19"/>
        <v>434385.31</v>
      </c>
      <c r="M80" s="15"/>
    </row>
    <row r="81" spans="1:13" x14ac:dyDescent="0.2">
      <c r="A81" s="26" t="s">
        <v>89</v>
      </c>
      <c r="B81" s="27"/>
      <c r="C81" s="27"/>
      <c r="D81" s="3">
        <f t="shared" ref="D81:L81" si="20">D41+D43+D52+D58+D60+D67+D71+D73+D75+D80</f>
        <v>1558758.91</v>
      </c>
      <c r="E81" s="3">
        <f t="shared" si="20"/>
        <v>247428.63999999998</v>
      </c>
      <c r="F81" s="3">
        <f t="shared" si="20"/>
        <v>1806187.55</v>
      </c>
      <c r="G81" s="1">
        <f t="shared" si="20"/>
        <v>1047492.7900000002</v>
      </c>
      <c r="H81" s="1">
        <f t="shared" si="20"/>
        <v>707614.79</v>
      </c>
      <c r="I81" s="1">
        <f t="shared" si="20"/>
        <v>1755107.58</v>
      </c>
      <c r="J81" s="1">
        <f t="shared" si="20"/>
        <v>1608499.21</v>
      </c>
      <c r="K81" s="1">
        <f t="shared" si="20"/>
        <v>334446.86</v>
      </c>
      <c r="L81" s="1">
        <f t="shared" si="20"/>
        <v>1942946.07</v>
      </c>
      <c r="M81" s="12"/>
    </row>
    <row r="82" spans="1:13" ht="63.75" x14ac:dyDescent="0.2">
      <c r="A82" s="27"/>
      <c r="B82" s="27"/>
      <c r="C82" s="7" t="s">
        <v>90</v>
      </c>
      <c r="D82" s="4">
        <v>37976.910000000003</v>
      </c>
      <c r="E82" s="4">
        <v>-24210.000000000004</v>
      </c>
      <c r="F82" s="4">
        <v>13766.91</v>
      </c>
      <c r="G82" s="2">
        <v>0</v>
      </c>
      <c r="H82" s="4">
        <v>0</v>
      </c>
      <c r="I82" s="2">
        <v>0</v>
      </c>
      <c r="J82" s="2">
        <v>0</v>
      </c>
      <c r="K82" s="4">
        <v>0</v>
      </c>
      <c r="L82" s="2">
        <v>0</v>
      </c>
      <c r="M82" s="12" t="s">
        <v>123</v>
      </c>
    </row>
    <row r="83" spans="1:13" ht="38.25" x14ac:dyDescent="0.2">
      <c r="A83" s="27"/>
      <c r="B83" s="27"/>
      <c r="C83" s="7" t="s">
        <v>91</v>
      </c>
      <c r="D83" s="4">
        <v>15693.15</v>
      </c>
      <c r="E83" s="4">
        <v>0</v>
      </c>
      <c r="F83" s="4">
        <v>15693.15</v>
      </c>
      <c r="G83" s="2">
        <v>0</v>
      </c>
      <c r="H83" s="4">
        <v>24210</v>
      </c>
      <c r="I83" s="2">
        <v>24210</v>
      </c>
      <c r="J83" s="2">
        <v>0</v>
      </c>
      <c r="K83" s="4">
        <v>0</v>
      </c>
      <c r="L83" s="2">
        <v>0</v>
      </c>
      <c r="M83" s="12" t="s">
        <v>124</v>
      </c>
    </row>
    <row r="84" spans="1:13" s="10" customFormat="1" x14ac:dyDescent="0.2">
      <c r="A84" s="27"/>
      <c r="B84" s="26" t="s">
        <v>38</v>
      </c>
      <c r="C84" s="27"/>
      <c r="D84" s="3">
        <f>SUM(D82:D83)</f>
        <v>53670.060000000005</v>
      </c>
      <c r="E84" s="3">
        <f t="shared" ref="E84:L84" si="21">SUM(E82:E83)</f>
        <v>-24210.000000000004</v>
      </c>
      <c r="F84" s="3">
        <f t="shared" si="21"/>
        <v>29460.059999999998</v>
      </c>
      <c r="G84" s="1">
        <f t="shared" si="21"/>
        <v>0</v>
      </c>
      <c r="H84" s="1">
        <f t="shared" si="21"/>
        <v>24210</v>
      </c>
      <c r="I84" s="1">
        <f t="shared" si="21"/>
        <v>24210</v>
      </c>
      <c r="J84" s="1">
        <f t="shared" si="21"/>
        <v>0</v>
      </c>
      <c r="K84" s="1">
        <f t="shared" si="21"/>
        <v>0</v>
      </c>
      <c r="L84" s="1">
        <f t="shared" si="21"/>
        <v>0</v>
      </c>
      <c r="M84" s="15"/>
    </row>
    <row r="85" spans="1:13" x14ac:dyDescent="0.2">
      <c r="A85" s="26" t="s">
        <v>92</v>
      </c>
      <c r="B85" s="27"/>
      <c r="C85" s="27"/>
      <c r="D85" s="3">
        <f>D84</f>
        <v>53670.060000000005</v>
      </c>
      <c r="E85" s="3">
        <f t="shared" ref="E85:L85" si="22">E84</f>
        <v>-24210.000000000004</v>
      </c>
      <c r="F85" s="3">
        <f t="shared" si="22"/>
        <v>29460.059999999998</v>
      </c>
      <c r="G85" s="1">
        <f t="shared" si="22"/>
        <v>0</v>
      </c>
      <c r="H85" s="1">
        <f t="shared" si="22"/>
        <v>24210</v>
      </c>
      <c r="I85" s="1">
        <f t="shared" si="22"/>
        <v>24210</v>
      </c>
      <c r="J85" s="1">
        <f t="shared" si="22"/>
        <v>0</v>
      </c>
      <c r="K85" s="1">
        <f t="shared" si="22"/>
        <v>0</v>
      </c>
      <c r="L85" s="1">
        <f t="shared" si="22"/>
        <v>0</v>
      </c>
      <c r="M85" s="12"/>
    </row>
    <row r="86" spans="1:13" ht="38.25" x14ac:dyDescent="0.2">
      <c r="A86" s="27"/>
      <c r="B86" s="27"/>
      <c r="C86" s="7" t="s">
        <v>93</v>
      </c>
      <c r="D86" s="4">
        <v>0</v>
      </c>
      <c r="E86" s="4">
        <v>361500</v>
      </c>
      <c r="F86" s="4">
        <v>361500</v>
      </c>
      <c r="G86" s="2">
        <v>0</v>
      </c>
      <c r="H86" s="4">
        <v>0</v>
      </c>
      <c r="I86" s="2">
        <v>0</v>
      </c>
      <c r="J86" s="2">
        <v>0</v>
      </c>
      <c r="K86" s="4">
        <v>0</v>
      </c>
      <c r="L86" s="2">
        <v>0</v>
      </c>
      <c r="M86" s="12" t="s">
        <v>103</v>
      </c>
    </row>
    <row r="87" spans="1:13" ht="51" x14ac:dyDescent="0.2">
      <c r="A87" s="27"/>
      <c r="B87" s="27"/>
      <c r="C87" s="7" t="s">
        <v>94</v>
      </c>
      <c r="D87" s="4">
        <v>342659.69</v>
      </c>
      <c r="E87" s="4">
        <v>-342659.69</v>
      </c>
      <c r="F87" s="4">
        <v>0</v>
      </c>
      <c r="G87" s="2">
        <v>0</v>
      </c>
      <c r="H87" s="4">
        <v>342659.69</v>
      </c>
      <c r="I87" s="2">
        <v>342659.69</v>
      </c>
      <c r="J87" s="2">
        <v>0</v>
      </c>
      <c r="K87" s="4">
        <v>0</v>
      </c>
      <c r="L87" s="2">
        <v>0</v>
      </c>
      <c r="M87" s="12" t="s">
        <v>126</v>
      </c>
    </row>
    <row r="88" spans="1:13" s="10" customFormat="1" x14ac:dyDescent="0.2">
      <c r="A88" s="27"/>
      <c r="B88" s="26" t="s">
        <v>76</v>
      </c>
      <c r="C88" s="27"/>
      <c r="D88" s="3">
        <f>SUM(D86:D87)</f>
        <v>342659.69</v>
      </c>
      <c r="E88" s="3">
        <f t="shared" ref="E88:L88" si="23">SUM(E86:E87)</f>
        <v>18840.309999999998</v>
      </c>
      <c r="F88" s="3">
        <f t="shared" si="23"/>
        <v>361500</v>
      </c>
      <c r="G88" s="1">
        <f t="shared" si="23"/>
        <v>0</v>
      </c>
      <c r="H88" s="1">
        <f t="shared" si="23"/>
        <v>342659.69</v>
      </c>
      <c r="I88" s="1">
        <f t="shared" si="23"/>
        <v>342659.69</v>
      </c>
      <c r="J88" s="1">
        <f t="shared" si="23"/>
        <v>0</v>
      </c>
      <c r="K88" s="1">
        <f t="shared" si="23"/>
        <v>0</v>
      </c>
      <c r="L88" s="1">
        <f t="shared" si="23"/>
        <v>0</v>
      </c>
      <c r="M88" s="15"/>
    </row>
    <row r="89" spans="1:13" x14ac:dyDescent="0.2">
      <c r="A89" s="26" t="s">
        <v>95</v>
      </c>
      <c r="B89" s="27"/>
      <c r="C89" s="27"/>
      <c r="D89" s="3">
        <f>D88</f>
        <v>342659.69</v>
      </c>
      <c r="E89" s="3">
        <f t="shared" ref="E89:L89" si="24">E88</f>
        <v>18840.309999999998</v>
      </c>
      <c r="F89" s="3">
        <f t="shared" si="24"/>
        <v>361500</v>
      </c>
      <c r="G89" s="1">
        <f t="shared" si="24"/>
        <v>0</v>
      </c>
      <c r="H89" s="1">
        <f t="shared" si="24"/>
        <v>342659.69</v>
      </c>
      <c r="I89" s="1">
        <f t="shared" si="24"/>
        <v>342659.69</v>
      </c>
      <c r="J89" s="1">
        <f t="shared" si="24"/>
        <v>0</v>
      </c>
      <c r="K89" s="1">
        <f t="shared" si="24"/>
        <v>0</v>
      </c>
      <c r="L89" s="1">
        <f t="shared" si="24"/>
        <v>0</v>
      </c>
      <c r="M89" s="12"/>
    </row>
    <row r="90" spans="1:13" ht="79.5" customHeight="1" x14ac:dyDescent="0.2">
      <c r="A90" s="26" t="s">
        <v>96</v>
      </c>
      <c r="B90" s="5" t="s">
        <v>87</v>
      </c>
      <c r="C90" s="7" t="s">
        <v>23</v>
      </c>
      <c r="D90" s="4">
        <v>61925</v>
      </c>
      <c r="E90" s="4">
        <v>177986.38</v>
      </c>
      <c r="F90" s="4">
        <v>239911.38</v>
      </c>
      <c r="G90" s="2">
        <v>0</v>
      </c>
      <c r="H90" s="4">
        <v>0</v>
      </c>
      <c r="I90" s="2">
        <v>0</v>
      </c>
      <c r="J90" s="2">
        <v>0</v>
      </c>
      <c r="K90" s="4">
        <v>0</v>
      </c>
      <c r="L90" s="2">
        <v>0</v>
      </c>
      <c r="M90" s="12" t="s">
        <v>125</v>
      </c>
    </row>
    <row r="91" spans="1:13" s="10" customFormat="1" x14ac:dyDescent="0.2">
      <c r="A91" s="27"/>
      <c r="B91" s="26" t="s">
        <v>88</v>
      </c>
      <c r="C91" s="27"/>
      <c r="D91" s="3">
        <f>D90</f>
        <v>61925</v>
      </c>
      <c r="E91" s="3">
        <f t="shared" ref="E91:L92" si="25">E90</f>
        <v>177986.38</v>
      </c>
      <c r="F91" s="3">
        <f t="shared" si="25"/>
        <v>239911.38</v>
      </c>
      <c r="G91" s="1">
        <f t="shared" si="25"/>
        <v>0</v>
      </c>
      <c r="H91" s="1">
        <f t="shared" si="25"/>
        <v>0</v>
      </c>
      <c r="I91" s="1">
        <f t="shared" si="25"/>
        <v>0</v>
      </c>
      <c r="J91" s="1">
        <f t="shared" si="25"/>
        <v>0</v>
      </c>
      <c r="K91" s="1">
        <f t="shared" si="25"/>
        <v>0</v>
      </c>
      <c r="L91" s="1">
        <f t="shared" si="25"/>
        <v>0</v>
      </c>
      <c r="M91" s="15"/>
    </row>
    <row r="92" spans="1:13" x14ac:dyDescent="0.2">
      <c r="A92" s="26" t="s">
        <v>97</v>
      </c>
      <c r="B92" s="27"/>
      <c r="C92" s="27"/>
      <c r="D92" s="3">
        <f>D91</f>
        <v>61925</v>
      </c>
      <c r="E92" s="3">
        <f t="shared" si="25"/>
        <v>177986.38</v>
      </c>
      <c r="F92" s="3">
        <f t="shared" si="25"/>
        <v>239911.38</v>
      </c>
      <c r="G92" s="1">
        <f t="shared" si="25"/>
        <v>0</v>
      </c>
      <c r="H92" s="1">
        <f t="shared" si="25"/>
        <v>0</v>
      </c>
      <c r="I92" s="1">
        <f t="shared" si="25"/>
        <v>0</v>
      </c>
      <c r="J92" s="1">
        <f t="shared" si="25"/>
        <v>0</v>
      </c>
      <c r="K92" s="1">
        <f t="shared" si="25"/>
        <v>0</v>
      </c>
      <c r="L92" s="1">
        <f t="shared" si="25"/>
        <v>0</v>
      </c>
      <c r="M92" s="12"/>
    </row>
    <row r="93" spans="1:13" x14ac:dyDescent="0.2">
      <c r="A93" s="26" t="s">
        <v>99</v>
      </c>
      <c r="B93" s="27"/>
      <c r="C93" s="27"/>
      <c r="D93" s="1">
        <f t="shared" ref="D93:L93" si="26">D21+D28+D31+D34+D81+D85+D89+D92</f>
        <v>7864401.0200000005</v>
      </c>
      <c r="E93" s="3">
        <f t="shared" si="26"/>
        <v>331753.32000000007</v>
      </c>
      <c r="F93" s="1">
        <f t="shared" si="26"/>
        <v>8196154.3399999999</v>
      </c>
      <c r="G93" s="1">
        <f t="shared" si="26"/>
        <v>6185705.54</v>
      </c>
      <c r="H93" s="3">
        <f t="shared" si="26"/>
        <v>210685.48000000004</v>
      </c>
      <c r="I93" s="1">
        <f t="shared" si="26"/>
        <v>6396391.0200000005</v>
      </c>
      <c r="J93" s="1">
        <f t="shared" si="26"/>
        <v>4446977.18</v>
      </c>
      <c r="K93" s="3">
        <f t="shared" si="26"/>
        <v>2589184.98</v>
      </c>
      <c r="L93" s="1">
        <f t="shared" si="26"/>
        <v>7036162.1600000001</v>
      </c>
      <c r="M93" s="12"/>
    </row>
    <row r="95" spans="1:13" x14ac:dyDescent="0.2">
      <c r="D95" s="19"/>
      <c r="E95" s="19"/>
      <c r="F95" s="19"/>
      <c r="G95" s="19"/>
      <c r="H95" s="19"/>
      <c r="I95" s="19"/>
      <c r="J95" s="19"/>
      <c r="K95" s="19"/>
      <c r="L95" s="19"/>
    </row>
    <row r="97" spans="4:12" x14ac:dyDescent="0.2">
      <c r="D97" s="19"/>
      <c r="E97" s="19"/>
      <c r="F97" s="19"/>
      <c r="G97" s="19"/>
      <c r="H97" s="19"/>
      <c r="I97" s="19"/>
      <c r="J97" s="19"/>
      <c r="K97" s="19"/>
      <c r="L97" s="19"/>
    </row>
  </sheetData>
  <mergeCells count="48">
    <mergeCell ref="A92:C92"/>
    <mergeCell ref="A93:C93"/>
    <mergeCell ref="A86:A88"/>
    <mergeCell ref="B86:B87"/>
    <mergeCell ref="B88:C88"/>
    <mergeCell ref="A89:C89"/>
    <mergeCell ref="A90:A91"/>
    <mergeCell ref="B91:C91"/>
    <mergeCell ref="B80:C80"/>
    <mergeCell ref="A81:C81"/>
    <mergeCell ref="A82:A84"/>
    <mergeCell ref="B82:B83"/>
    <mergeCell ref="B84:C84"/>
    <mergeCell ref="A85:C85"/>
    <mergeCell ref="B67:C67"/>
    <mergeCell ref="B68:B70"/>
    <mergeCell ref="B71:C71"/>
    <mergeCell ref="B73:C73"/>
    <mergeCell ref="B75:C75"/>
    <mergeCell ref="B76:B79"/>
    <mergeCell ref="A35:A80"/>
    <mergeCell ref="B35:B40"/>
    <mergeCell ref="B41:C41"/>
    <mergeCell ref="B43:C43"/>
    <mergeCell ref="B44:B51"/>
    <mergeCell ref="B52:C52"/>
    <mergeCell ref="B53:B57"/>
    <mergeCell ref="B58:C58"/>
    <mergeCell ref="B60:C60"/>
    <mergeCell ref="B61:B66"/>
    <mergeCell ref="A29:A30"/>
    <mergeCell ref="B30:C30"/>
    <mergeCell ref="A31:C31"/>
    <mergeCell ref="A32:A33"/>
    <mergeCell ref="B33:C33"/>
    <mergeCell ref="A34:C34"/>
    <mergeCell ref="A28:C28"/>
    <mergeCell ref="A1:M1"/>
    <mergeCell ref="A4:A20"/>
    <mergeCell ref="B4:B16"/>
    <mergeCell ref="B17:C17"/>
    <mergeCell ref="B18:B19"/>
    <mergeCell ref="B20:C20"/>
    <mergeCell ref="A21:C21"/>
    <mergeCell ref="A22:A27"/>
    <mergeCell ref="B23:C23"/>
    <mergeCell ref="B24:B26"/>
    <mergeCell ref="B27:C27"/>
  </mergeCells>
  <pageMargins left="0.78740157480314965" right="0.39370078740157483" top="0.78740157480314965" bottom="0.78740157480314965" header="0.31496062992125984" footer="0.31496062992125984"/>
  <pageSetup paperSize="9" scale="63" fitToHeight="0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</vt:lpstr>
      <vt:lpstr>'Приложение 7'!Заголовки_для_печати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Никитенко Егор Фёдорович</dc:creator>
  <cp:lastModifiedBy>Рыженкова Елена Николаевна</cp:lastModifiedBy>
  <cp:lastPrinted>2021-02-25T09:29:04Z</cp:lastPrinted>
  <dcterms:created xsi:type="dcterms:W3CDTF">2020-09-24T14:38:01Z</dcterms:created>
  <dcterms:modified xsi:type="dcterms:W3CDTF">2021-03-02T07:50:00Z</dcterms:modified>
</cp:coreProperties>
</file>