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320" windowHeight="11025"/>
  </bookViews>
  <sheets>
    <sheet name="Лист1" sheetId="1" r:id="rId1"/>
    <sheet name="Лист2" sheetId="2" r:id="rId2"/>
    <sheet name="Лист3" sheetId="3" r:id="rId3"/>
  </sheets>
  <definedNames>
    <definedName name="BossProviderVariable?_ef035e93_c912_4daf_9ff2_398aa2d47608" hidden="1">"25_01_2006"</definedName>
    <definedName name="Print_Titles" localSheetId="0">Лист1!$12:$12</definedName>
    <definedName name="_xlnm.Print_Titles" localSheetId="0">Лист1!$12:$12</definedName>
  </definedNames>
  <calcPr calcId="145621"/>
</workbook>
</file>

<file path=xl/calcChain.xml><?xml version="1.0" encoding="utf-8"?>
<calcChain xmlns="http://schemas.openxmlformats.org/spreadsheetml/2006/main">
  <c r="E61" i="1" l="1"/>
  <c r="C60" i="1" l="1"/>
  <c r="C62" i="1"/>
  <c r="E60" i="1"/>
  <c r="C63" i="1"/>
  <c r="E63" i="1"/>
  <c r="D63" i="1"/>
  <c r="D60" i="1"/>
  <c r="D62" i="1" l="1"/>
  <c r="D61" i="1" l="1"/>
  <c r="C61" i="1"/>
  <c r="E57" i="1"/>
  <c r="E56" i="1" s="1"/>
  <c r="C57" i="1"/>
  <c r="C56" i="1" l="1"/>
  <c r="D57" i="1"/>
  <c r="D56" i="1" s="1"/>
  <c r="E48" i="1" l="1"/>
  <c r="D48" i="1"/>
  <c r="C48" i="1"/>
  <c r="E27" i="1" l="1"/>
  <c r="D27" i="1"/>
  <c r="C27" i="1"/>
  <c r="E54" i="1" l="1"/>
  <c r="D54" i="1"/>
  <c r="C54" i="1"/>
  <c r="E45" i="1"/>
  <c r="D45" i="1"/>
  <c r="C45" i="1"/>
  <c r="D42" i="1" l="1"/>
  <c r="D39" i="1"/>
  <c r="D35" i="1"/>
  <c r="D30" i="1"/>
  <c r="D24" i="1"/>
  <c r="D20" i="1"/>
  <c r="D18" i="1"/>
  <c r="D15" i="1"/>
  <c r="D14" i="1" l="1"/>
  <c r="D13" i="1" s="1"/>
  <c r="C15" i="1"/>
  <c r="E15" i="1"/>
  <c r="C18" i="1"/>
  <c r="E18" i="1"/>
  <c r="C20" i="1"/>
  <c r="E20" i="1"/>
  <c r="C24" i="1"/>
  <c r="E24" i="1"/>
  <c r="C30" i="1"/>
  <c r="E30" i="1"/>
  <c r="C35" i="1"/>
  <c r="E35" i="1"/>
  <c r="C39" i="1"/>
  <c r="E39" i="1"/>
  <c r="C42" i="1"/>
  <c r="E42" i="1"/>
  <c r="E14" i="1" l="1"/>
  <c r="E13" i="1" s="1"/>
  <c r="C14" i="1"/>
  <c r="C13" i="1" s="1"/>
</calcChain>
</file>

<file path=xl/sharedStrings.xml><?xml version="1.0" encoding="utf-8"?>
<sst xmlns="http://schemas.openxmlformats.org/spreadsheetml/2006/main" count="116" uniqueCount="116">
  <si>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</si>
  <si>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</si>
  <si>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</si>
  <si>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</si>
  <si>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</si>
  <si>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</si>
  <si>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</si>
  <si>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</si>
  <si>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</si>
  <si>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</si>
  <si>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</si>
  <si>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1 03 02000 01 0000 110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</si>
  <si>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</si>
  <si>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</si>
  <si>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</si>
  <si>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</si>
  <si>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</si>
  <si>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</si>
  <si>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</si>
  <si>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</si>
  <si>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</si>
  <si>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</si>
  <si>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</si>
  <si>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</si>
  <si>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</si>
  <si>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</si>
  <si>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</si>
  <si>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</si>
  <si>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1 11 00000 00 0000 000</t>
  </si>
  <si>
    <t>1 11 01000 00 0000 120</t>
  </si>
  <si>
    <t>1 11 03000 00 0000 120</t>
  </si>
  <si>
    <t>Проценты, полученные от предоставления бюджетных кредитов внутри страны</t>
  </si>
  <si>
    <t>1 11 05000 00 0000 120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</si>
  <si>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</si>
  <si>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</si>
  <si>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</si>
  <si>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</si>
  <si>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</si>
  <si>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Платежи при пользовании недрами</t>
  </si>
  <si>
    <t>1 12 04000 00 0000 120</t>
  </si>
  <si>
    <t>Плата за использование лесов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</si>
  <si>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</si>
  <si>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</si>
  <si>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</si>
  <si>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</si>
  <si>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</si>
  <si>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</si>
  <si>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</si>
  <si>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</si>
  <si>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</si>
  <si>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1 14 06000 00 0000 430</t>
  </si>
  <si>
    <t>1 15 00000 00 0000 000</t>
  </si>
  <si>
    <t>АДМИНИСТРАТИВНЫЕ ПЛАТЕЖИ</t>
  </si>
  <si>
    <t>1 16 00000 00 0000 000</t>
  </si>
  <si>
    <t>ШТРАФЫ, САНКЦИИ, ВОЗМЕЩЕНИЕ УЩЕРБА</t>
  </si>
  <si>
    <t>Всего доходов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</si>
  <si>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</si>
  <si>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</si>
  <si>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</si>
  <si>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</si>
  <si>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</si>
  <si>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</si>
  <si>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</si>
  <si>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УТВЕРЖДЕНЫ</t>
  </si>
  <si>
    <t>областным законом</t>
  </si>
  <si>
    <t>Сумма
(тысяч рублей)</t>
  </si>
  <si>
    <t>2020 год</t>
  </si>
  <si>
    <t>1 17 00000 00 0000 000</t>
  </si>
  <si>
    <t>ПРОЧИЕ НЕНАЛОГОВЫЕ ДОХОДЫ</t>
  </si>
  <si>
    <t>2021 год</t>
  </si>
  <si>
    <t>2022 год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</si>
  <si>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</si>
  <si>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</si>
  <si>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</si>
  <si>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1 15 07000 01 0000 140</t>
  </si>
  <si>
    <t>Прочие неналоговые доходы</t>
  </si>
  <si>
    <t>1 17 05000 00 0000 180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</si>
  <si>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</si>
  <si>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1 08 06000 01 0000 110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</si>
  <si>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</si>
  <si>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</si>
  <si>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</si>
  <si>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</si>
  <si>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</si>
  <si>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</si>
  <si>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</si>
  <si>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</si>
  <si>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1 16 07000 01 0000 140</t>
  </si>
  <si>
    <t>Платежи в целях возмещения причиненного ущерба (убытков)</t>
  </si>
  <si>
    <t>1 16 10000 00 0000 140</t>
  </si>
  <si>
    <t>Платежи, уплачиваемые в целях возмещения вреда</t>
  </si>
  <si>
    <t>1 16 11000 01 0000 140</t>
  </si>
  <si>
    <t>(приложение 1)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</si>
  <si>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</si>
  <si>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</si>
  <si>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</si>
  <si>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</si>
  <si>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</si>
  <si>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</si>
  <si>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</si>
  <si>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 xml:space="preserve">Субвенции бюджетам бюджетной системы Российской Федерации
</t>
  </si>
  <si>
    <t>2 02 40000 00 0000 150</t>
  </si>
  <si>
    <t>Иные межбюджетные трансферты</t>
  </si>
  <si>
    <t>2 03 00000 00 0000 000</t>
  </si>
  <si>
    <t xml:space="preserve">БЕЗВОЗМЕЗДНЫЕ ПОСТУПЛЕНИЯ ОТ ГОСУДАРСТВЕННЫХ (МУНИЦИПАЛЬНЫХ) ОРГАНИЗАЦИЙ
</t>
  </si>
  <si>
    <t>2 03 02000 02 0000 150</t>
  </si>
  <si>
    <t xml:space="preserve">Безвозмездные поступления от государственных (муниципальных) организаций в бюджеты субъектов Российской Федерации
</t>
  </si>
  <si>
    <t>Прогнозируемые поступления
налоговых, неналоговых доходов и безвозмездных поступлений
в областной бюджет Ленинградской области по кодам видов доходов
на 2020 год и на плановый период 2021 и 2022 годов</t>
  </si>
  <si>
    <t>1 12 02000 00 0000 120</t>
  </si>
  <si>
    <t>от 4 декабря 2019 года № 94-оз</t>
  </si>
  <si>
    <t>(в редакции областного закона</t>
  </si>
  <si>
    <t xml:space="preserve">2 07 00000 00 0000 000
</t>
  </si>
  <si>
    <t xml:space="preserve">ПРОЧИЕ БЕЗВОЗМЕЗДНЫЕ ПОСТУПЛЕНИЯ
</t>
  </si>
  <si>
    <t xml:space="preserve">Прочие безвозмездные поступления в бюджеты субъектов Российской Федерации
</t>
  </si>
  <si>
    <t xml:space="preserve">2 07 02000 02 0000 150
</t>
  </si>
  <si>
    <t>от 2 апреля 2020 года № 32-оз)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</si>
</sst>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164" fontId="2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/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6" fillId="0" borderId="0" xfId="0" applyFont="1"/>
    <xf numFmtId="49" fontId="5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Fill="1"/>
    <xf numFmtId="0" fontId="1" fillId="0" borderId="0" xfId="0" applyFont="1" applyFill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65" fontId="8" fillId="0" borderId="0" xfId="0" applyNumberFormat="1" applyFont="1"/>
    <xf numFmtId="166" fontId="8" fillId="0" borderId="0" xfId="0" applyNumberFormat="1" applyFont="1"/>
    <xf numFmtId="2" fontId="8" fillId="0" borderId="0" xfId="0" applyNumberFormat="1" applyFont="1"/>
    <xf numFmtId="1" fontId="5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view="pageBreakPreview" zoomScaleNormal="90" zoomScaleSheetLayoutView="100" workbookViewId="0">
      <selection activeCell="A8" sqref="A8:E8"/>
    </sheetView>
  </sheetViews>
  <sheetFormatPr defaultColWidth="9.140625" defaultRowHeight="18.75" x14ac:dyDescent="0.3"/>
  <cols>
    <col min="1" max="1" width="30" style="6" customWidth="1"/>
    <col min="2" max="2" width="56.5703125" style="1" customWidth="1"/>
    <col min="3" max="5" width="20.28515625" style="1" customWidth="1"/>
    <col min="6" max="7" width="9.140625" style="1"/>
    <col min="8" max="8" width="10.5703125" style="1" bestFit="1" customWidth="1"/>
    <col min="9" max="16384" width="9.140625" style="1"/>
  </cols>
  <sheetData>
    <row r="1" spans="1:5" x14ac:dyDescent="0.3">
      <c r="D1" s="11" t="s">
        <v>63</v>
      </c>
    </row>
    <row r="2" spans="1:5" x14ac:dyDescent="0.3">
      <c r="D2" s="11" t="s">
        <v>64</v>
      </c>
    </row>
    <row r="3" spans="1:5" x14ac:dyDescent="0.3">
      <c r="D3" s="11" t="s">
        <v>109</v>
      </c>
    </row>
    <row r="4" spans="1:5" x14ac:dyDescent="0.3">
      <c r="D4" s="11" t="s">
        <v>92</v>
      </c>
    </row>
    <row r="5" spans="1:5" x14ac:dyDescent="0.3">
      <c r="D5" s="1" t="s">
        <v>110</v>
      </c>
    </row>
    <row r="6" spans="1:5" x14ac:dyDescent="0.3">
      <c r="D6" s="1" t="s">
        <v>115</v>
      </c>
    </row>
    <row r="8" spans="1:5" ht="90.75" customHeight="1" x14ac:dyDescent="0.3">
      <c r="A8" s="33" t="s">
        <v>107</v>
      </c>
      <c r="B8" s="33"/>
      <c r="C8" s="33"/>
      <c r="D8" s="33"/>
      <c r="E8" s="33"/>
    </row>
    <row r="10" spans="1:5" ht="39" customHeight="1" x14ac:dyDescent="0.3">
      <c r="A10" s="32" t="s">
        <v>0</v>
      </c>
      <c r="B10" s="32" t="s">
        <v>1</v>
      </c>
      <c r="C10" s="32" t="s">
        <v>65</v>
      </c>
      <c r="D10" s="32"/>
      <c r="E10" s="34"/>
    </row>
    <row r="11" spans="1:5" x14ac:dyDescent="0.3">
      <c r="A11" s="32"/>
      <c r="B11" s="32"/>
      <c r="C11" s="26" t="s">
        <v>66</v>
      </c>
      <c r="D11" s="27" t="s">
        <v>69</v>
      </c>
      <c r="E11" s="27" t="s">
        <v>70</v>
      </c>
    </row>
    <row r="12" spans="1:5" x14ac:dyDescent="0.3">
      <c r="A12" s="8">
        <v>1</v>
      </c>
      <c r="B12" s="2">
        <v>2</v>
      </c>
      <c r="C12" s="8">
        <v>3</v>
      </c>
      <c r="D12" s="8">
        <v>4</v>
      </c>
      <c r="E12" s="12">
        <v>5</v>
      </c>
    </row>
    <row r="13" spans="1:5" s="3" customFormat="1" x14ac:dyDescent="0.3">
      <c r="A13" s="7"/>
      <c r="B13" s="9" t="s">
        <v>55</v>
      </c>
      <c r="C13" s="4">
        <f>C14+C56</f>
        <v>146540221.5</v>
      </c>
      <c r="D13" s="4">
        <f>D14+D56</f>
        <v>156116361.40000004</v>
      </c>
      <c r="E13" s="4">
        <f>E14+E56</f>
        <v>164513620</v>
      </c>
    </row>
    <row r="14" spans="1:5" x14ac:dyDescent="0.3">
      <c r="A14" s="8" t="s">
        <v>2</v>
      </c>
      <c r="B14" s="10" t="s">
        <v>3</v>
      </c>
      <c r="C14" s="5">
        <f>C15+C18+C20+C24+C27+C30+C35+C39+C42+C45+C48+C54</f>
        <v>133988650.7</v>
      </c>
      <c r="D14" s="5">
        <f>D15+D18+D20+D24+D27+D30+D35+D39+D42+D45+D48+D54</f>
        <v>142782842.30000004</v>
      </c>
      <c r="E14" s="5">
        <f>E15+E18+E20+E24+E27+E30+E35+E39+E42+E45+E48+E54</f>
        <v>151938053.5</v>
      </c>
    </row>
    <row r="15" spans="1:5" x14ac:dyDescent="0.3">
      <c r="A15" s="8" t="s">
        <v>4</v>
      </c>
      <c r="B15" s="10" t="s">
        <v>5</v>
      </c>
      <c r="C15" s="5">
        <f>C16+C17</f>
        <v>94038389.299999997</v>
      </c>
      <c r="D15" s="5">
        <f>D16+D17</f>
        <v>99590000</v>
      </c>
      <c r="E15" s="5">
        <f>E16+E17</f>
        <v>106165490</v>
      </c>
    </row>
    <row r="16" spans="1:5" x14ac:dyDescent="0.3">
      <c r="A16" s="8" t="s">
        <v>6</v>
      </c>
      <c r="B16" s="10" t="s">
        <v>7</v>
      </c>
      <c r="C16" s="5">
        <v>62527931.299999997</v>
      </c>
      <c r="D16" s="5">
        <v>65968342</v>
      </c>
      <c r="E16" s="5">
        <v>70190316</v>
      </c>
    </row>
    <row r="17" spans="1:5" ht="20.25" customHeight="1" x14ac:dyDescent="0.3">
      <c r="A17" s="8" t="s">
        <v>8</v>
      </c>
      <c r="B17" s="10" t="s">
        <v>9</v>
      </c>
      <c r="C17" s="5">
        <v>31510458</v>
      </c>
      <c r="D17" s="5">
        <v>33621658</v>
      </c>
      <c r="E17" s="5">
        <v>35975174</v>
      </c>
    </row>
    <row r="18" spans="1:5" ht="56.25" x14ac:dyDescent="0.3">
      <c r="A18" s="8" t="s">
        <v>10</v>
      </c>
      <c r="B18" s="10" t="s">
        <v>56</v>
      </c>
      <c r="C18" s="5">
        <f>C19</f>
        <v>10778671</v>
      </c>
      <c r="D18" s="5">
        <f>D19</f>
        <v>11807180</v>
      </c>
      <c r="E18" s="5">
        <f>E19</f>
        <v>11896412</v>
      </c>
    </row>
    <row r="19" spans="1:5" ht="56.25" x14ac:dyDescent="0.3">
      <c r="A19" s="8" t="s">
        <v>11</v>
      </c>
      <c r="B19" s="10" t="s">
        <v>57</v>
      </c>
      <c r="C19" s="5">
        <v>10778671</v>
      </c>
      <c r="D19" s="5">
        <v>11807180</v>
      </c>
      <c r="E19" s="5">
        <v>11896412</v>
      </c>
    </row>
    <row r="20" spans="1:5" x14ac:dyDescent="0.3">
      <c r="A20" s="8" t="s">
        <v>12</v>
      </c>
      <c r="B20" s="10" t="s">
        <v>13</v>
      </c>
      <c r="C20" s="5">
        <f>C21+C22+C23</f>
        <v>26440440</v>
      </c>
      <c r="D20" s="5">
        <f>D21+D22+D23</f>
        <v>28630536</v>
      </c>
      <c r="E20" s="5">
        <f>E21+E22+E23</f>
        <v>31082469</v>
      </c>
    </row>
    <row r="21" spans="1:5" x14ac:dyDescent="0.3">
      <c r="A21" s="8" t="s">
        <v>14</v>
      </c>
      <c r="B21" s="10" t="s">
        <v>15</v>
      </c>
      <c r="C21" s="5">
        <v>23508000</v>
      </c>
      <c r="D21" s="5">
        <v>25553196</v>
      </c>
      <c r="E21" s="5">
        <v>27852984</v>
      </c>
    </row>
    <row r="22" spans="1:5" x14ac:dyDescent="0.3">
      <c r="A22" s="8" t="s">
        <v>16</v>
      </c>
      <c r="B22" s="10" t="s">
        <v>17</v>
      </c>
      <c r="C22" s="5">
        <v>2898000</v>
      </c>
      <c r="D22" s="5">
        <v>3042900</v>
      </c>
      <c r="E22" s="5">
        <v>3195045</v>
      </c>
    </row>
    <row r="23" spans="1:5" x14ac:dyDescent="0.3">
      <c r="A23" s="8" t="s">
        <v>18</v>
      </c>
      <c r="B23" s="10" t="s">
        <v>19</v>
      </c>
      <c r="C23" s="5">
        <v>34440</v>
      </c>
      <c r="D23" s="5">
        <v>34440</v>
      </c>
      <c r="E23" s="5">
        <v>34440</v>
      </c>
    </row>
    <row r="24" spans="1:5" ht="56.25" x14ac:dyDescent="0.3">
      <c r="A24" s="8" t="s">
        <v>20</v>
      </c>
      <c r="B24" s="10" t="s">
        <v>21</v>
      </c>
      <c r="C24" s="5">
        <f>C25+C26</f>
        <v>444075</v>
      </c>
      <c r="D24" s="5">
        <f>D25+D26</f>
        <v>461856</v>
      </c>
      <c r="E24" s="5">
        <f>E25+E26</f>
        <v>480346</v>
      </c>
    </row>
    <row r="25" spans="1:5" x14ac:dyDescent="0.3">
      <c r="A25" s="8" t="s">
        <v>22</v>
      </c>
      <c r="B25" s="10" t="s">
        <v>23</v>
      </c>
      <c r="C25" s="5">
        <v>443275</v>
      </c>
      <c r="D25" s="5">
        <v>461006</v>
      </c>
      <c r="E25" s="5">
        <v>479446</v>
      </c>
    </row>
    <row r="26" spans="1:5" ht="56.25" x14ac:dyDescent="0.3">
      <c r="A26" s="8" t="s">
        <v>24</v>
      </c>
      <c r="B26" s="10" t="s">
        <v>25</v>
      </c>
      <c r="C26" s="5">
        <v>800</v>
      </c>
      <c r="D26" s="5">
        <v>850</v>
      </c>
      <c r="E26" s="5">
        <v>900</v>
      </c>
    </row>
    <row r="27" spans="1:5" x14ac:dyDescent="0.3">
      <c r="A27" s="8" t="s">
        <v>26</v>
      </c>
      <c r="B27" s="10" t="s">
        <v>27</v>
      </c>
      <c r="C27" s="5">
        <f>C28+C29</f>
        <v>484742.2</v>
      </c>
      <c r="D27" s="5">
        <f t="shared" ref="D27:E27" si="0">D28+D29</f>
        <v>483778.8</v>
      </c>
      <c r="E27" s="5">
        <f t="shared" si="0"/>
        <v>482279.8</v>
      </c>
    </row>
    <row r="28" spans="1:5" ht="117.75" customHeight="1" x14ac:dyDescent="0.3">
      <c r="A28" s="8" t="s">
        <v>78</v>
      </c>
      <c r="B28" s="10" t="s">
        <v>77</v>
      </c>
      <c r="C28" s="5">
        <v>29176</v>
      </c>
      <c r="D28" s="5">
        <v>29176</v>
      </c>
      <c r="E28" s="5">
        <v>29176</v>
      </c>
    </row>
    <row r="29" spans="1:5" ht="63" customHeight="1" x14ac:dyDescent="0.3">
      <c r="A29" s="8" t="s">
        <v>80</v>
      </c>
      <c r="B29" s="10" t="s">
        <v>79</v>
      </c>
      <c r="C29" s="5">
        <v>455566.2</v>
      </c>
      <c r="D29" s="5">
        <v>454602.8</v>
      </c>
      <c r="E29" s="5">
        <v>453103.8</v>
      </c>
    </row>
    <row r="30" spans="1:5" ht="75" x14ac:dyDescent="0.3">
      <c r="A30" s="8" t="s">
        <v>28</v>
      </c>
      <c r="B30" s="10" t="s">
        <v>58</v>
      </c>
      <c r="C30" s="5">
        <f>C31+C32+C33+C34</f>
        <v>66086.8</v>
      </c>
      <c r="D30" s="5">
        <f>D31+D32+D33+D34</f>
        <v>66904.3</v>
      </c>
      <c r="E30" s="5">
        <f>E31+E32+E33+E34</f>
        <v>70872.5</v>
      </c>
    </row>
    <row r="31" spans="1:5" ht="115.5" customHeight="1" x14ac:dyDescent="0.3">
      <c r="A31" s="8" t="s">
        <v>29</v>
      </c>
      <c r="B31" s="10" t="s">
        <v>59</v>
      </c>
      <c r="C31" s="5">
        <v>14227.3</v>
      </c>
      <c r="D31" s="5">
        <v>18050.8</v>
      </c>
      <c r="E31" s="5">
        <v>22067</v>
      </c>
    </row>
    <row r="32" spans="1:5" ht="37.5" x14ac:dyDescent="0.3">
      <c r="A32" s="8" t="s">
        <v>30</v>
      </c>
      <c r="B32" s="10" t="s">
        <v>31</v>
      </c>
      <c r="C32" s="5">
        <v>1309.5</v>
      </c>
      <c r="D32" s="5">
        <v>311.5</v>
      </c>
      <c r="E32" s="5">
        <v>251.2</v>
      </c>
    </row>
    <row r="33" spans="1:5" ht="153" customHeight="1" x14ac:dyDescent="0.3">
      <c r="A33" s="8" t="s">
        <v>32</v>
      </c>
      <c r="B33" s="10" t="s">
        <v>81</v>
      </c>
      <c r="C33" s="5">
        <v>44500</v>
      </c>
      <c r="D33" s="5">
        <v>42500</v>
      </c>
      <c r="E33" s="5">
        <v>42500</v>
      </c>
    </row>
    <row r="34" spans="1:5" ht="37.5" x14ac:dyDescent="0.3">
      <c r="A34" s="8" t="s">
        <v>33</v>
      </c>
      <c r="B34" s="10" t="s">
        <v>34</v>
      </c>
      <c r="C34" s="5">
        <v>6050</v>
      </c>
      <c r="D34" s="5">
        <v>6042</v>
      </c>
      <c r="E34" s="5">
        <v>6054.3</v>
      </c>
    </row>
    <row r="35" spans="1:5" ht="37.5" x14ac:dyDescent="0.3">
      <c r="A35" s="8" t="s">
        <v>35</v>
      </c>
      <c r="B35" s="10" t="s">
        <v>36</v>
      </c>
      <c r="C35" s="5">
        <f>C36+C37+C38</f>
        <v>588766</v>
      </c>
      <c r="D35" s="5">
        <f>D36+D37+D38</f>
        <v>604647</v>
      </c>
      <c r="E35" s="5">
        <f>E36+E37+E38</f>
        <v>621228</v>
      </c>
    </row>
    <row r="36" spans="1:5" ht="37.5" x14ac:dyDescent="0.3">
      <c r="A36" s="8" t="s">
        <v>37</v>
      </c>
      <c r="B36" s="10" t="s">
        <v>60</v>
      </c>
      <c r="C36" s="5">
        <v>329680</v>
      </c>
      <c r="D36" s="5">
        <v>340559</v>
      </c>
      <c r="E36" s="5">
        <v>352138</v>
      </c>
    </row>
    <row r="37" spans="1:5" x14ac:dyDescent="0.3">
      <c r="A37" s="8" t="s">
        <v>108</v>
      </c>
      <c r="B37" s="10" t="s">
        <v>38</v>
      </c>
      <c r="C37" s="5">
        <v>17082.5</v>
      </c>
      <c r="D37" s="5">
        <v>17084.5</v>
      </c>
      <c r="E37" s="5">
        <v>17086.5</v>
      </c>
    </row>
    <row r="38" spans="1:5" x14ac:dyDescent="0.3">
      <c r="A38" s="8" t="s">
        <v>39</v>
      </c>
      <c r="B38" s="10" t="s">
        <v>40</v>
      </c>
      <c r="C38" s="5">
        <v>242003.5</v>
      </c>
      <c r="D38" s="5">
        <v>247003.5</v>
      </c>
      <c r="E38" s="5">
        <v>252003.5</v>
      </c>
    </row>
    <row r="39" spans="1:5" ht="37.5" customHeight="1" x14ac:dyDescent="0.3">
      <c r="A39" s="8" t="s">
        <v>41</v>
      </c>
      <c r="B39" s="10" t="s">
        <v>42</v>
      </c>
      <c r="C39" s="5">
        <f>C40+C41</f>
        <v>145271.4</v>
      </c>
      <c r="D39" s="5">
        <f>D40+D41</f>
        <v>145823.29999999999</v>
      </c>
      <c r="E39" s="5">
        <f>E40+E41</f>
        <v>146309.1</v>
      </c>
    </row>
    <row r="40" spans="1:5" x14ac:dyDescent="0.3">
      <c r="A40" s="8" t="s">
        <v>43</v>
      </c>
      <c r="B40" s="10" t="s">
        <v>44</v>
      </c>
      <c r="C40" s="5">
        <v>132917.5</v>
      </c>
      <c r="D40" s="5">
        <v>132948.5</v>
      </c>
      <c r="E40" s="5">
        <v>132948.5</v>
      </c>
    </row>
    <row r="41" spans="1:5" x14ac:dyDescent="0.3">
      <c r="A41" s="8" t="s">
        <v>45</v>
      </c>
      <c r="B41" s="10" t="s">
        <v>46</v>
      </c>
      <c r="C41" s="5">
        <v>12353.9</v>
      </c>
      <c r="D41" s="5">
        <v>12874.8</v>
      </c>
      <c r="E41" s="5">
        <v>13360.6</v>
      </c>
    </row>
    <row r="42" spans="1:5" ht="37.5" x14ac:dyDescent="0.3">
      <c r="A42" s="8" t="s">
        <v>47</v>
      </c>
      <c r="B42" s="10" t="s">
        <v>48</v>
      </c>
      <c r="C42" s="5">
        <f>C43+C44</f>
        <v>25115.5</v>
      </c>
      <c r="D42" s="5">
        <f>D43+D44</f>
        <v>13591.400000000001</v>
      </c>
      <c r="E42" s="5">
        <f t="shared" ref="E42" si="1">E43+E44</f>
        <v>12323.2</v>
      </c>
    </row>
    <row r="43" spans="1:5" ht="139.5" customHeight="1" x14ac:dyDescent="0.3">
      <c r="A43" s="8" t="s">
        <v>49</v>
      </c>
      <c r="B43" s="10" t="s">
        <v>61</v>
      </c>
      <c r="C43" s="5">
        <v>17189.3</v>
      </c>
      <c r="D43" s="5">
        <v>9473.6</v>
      </c>
      <c r="E43" s="5">
        <v>9187.2000000000007</v>
      </c>
    </row>
    <row r="44" spans="1:5" ht="56.25" x14ac:dyDescent="0.3">
      <c r="A44" s="8" t="s">
        <v>50</v>
      </c>
      <c r="B44" s="10" t="s">
        <v>62</v>
      </c>
      <c r="C44" s="5">
        <v>7926.2</v>
      </c>
      <c r="D44" s="5">
        <v>4117.8</v>
      </c>
      <c r="E44" s="5">
        <v>3136</v>
      </c>
    </row>
    <row r="45" spans="1:5" x14ac:dyDescent="0.3">
      <c r="A45" s="8" t="s">
        <v>51</v>
      </c>
      <c r="B45" s="10" t="s">
        <v>52</v>
      </c>
      <c r="C45" s="5">
        <f>C46+C47</f>
        <v>11535.1</v>
      </c>
      <c r="D45" s="5">
        <f t="shared" ref="D45:E45" si="2">D46+D47</f>
        <v>12234.1</v>
      </c>
      <c r="E45" s="5">
        <f t="shared" si="2"/>
        <v>12978.1</v>
      </c>
    </row>
    <row r="46" spans="1:5" ht="56.25" x14ac:dyDescent="0.3">
      <c r="A46" s="8" t="s">
        <v>71</v>
      </c>
      <c r="B46" s="10" t="s">
        <v>72</v>
      </c>
      <c r="C46" s="5">
        <v>10774.4</v>
      </c>
      <c r="D46" s="5">
        <v>11473.4</v>
      </c>
      <c r="E46" s="5">
        <v>12217.4</v>
      </c>
    </row>
    <row r="47" spans="1:5" ht="93.75" x14ac:dyDescent="0.3">
      <c r="A47" s="8" t="s">
        <v>74</v>
      </c>
      <c r="B47" s="10" t="s">
        <v>73</v>
      </c>
      <c r="C47" s="5">
        <v>760.7</v>
      </c>
      <c r="D47" s="5">
        <v>760.7</v>
      </c>
      <c r="E47" s="5">
        <v>760.7</v>
      </c>
    </row>
    <row r="48" spans="1:5" ht="37.5" x14ac:dyDescent="0.3">
      <c r="A48" s="8" t="s">
        <v>53</v>
      </c>
      <c r="B48" s="10" t="s">
        <v>54</v>
      </c>
      <c r="C48" s="5">
        <f>C49+C50+C51+C52+C53</f>
        <v>410551.4</v>
      </c>
      <c r="D48" s="5">
        <f>D49+D50+D51+D52+D53</f>
        <v>411284.4</v>
      </c>
      <c r="E48" s="5">
        <f>E49+E50+E51+E52+E53</f>
        <v>412338.8</v>
      </c>
    </row>
    <row r="49" spans="1:10" ht="56.25" x14ac:dyDescent="0.3">
      <c r="A49" s="8" t="s">
        <v>82</v>
      </c>
      <c r="B49" s="10" t="s">
        <v>83</v>
      </c>
      <c r="C49" s="5">
        <v>378592</v>
      </c>
      <c r="D49" s="5">
        <v>378691</v>
      </c>
      <c r="E49" s="5">
        <v>378677</v>
      </c>
      <c r="H49" s="28"/>
      <c r="I49" s="29"/>
      <c r="J49" s="29"/>
    </row>
    <row r="50" spans="1:10" ht="56.25" x14ac:dyDescent="0.3">
      <c r="A50" s="8" t="s">
        <v>85</v>
      </c>
      <c r="B50" s="10" t="s">
        <v>84</v>
      </c>
      <c r="C50" s="5">
        <v>250</v>
      </c>
      <c r="D50" s="5">
        <v>250</v>
      </c>
      <c r="E50" s="5">
        <v>250</v>
      </c>
      <c r="H50" s="30"/>
      <c r="I50" s="29"/>
    </row>
    <row r="51" spans="1:10" ht="175.5" customHeight="1" x14ac:dyDescent="0.3">
      <c r="A51" s="8" t="s">
        <v>87</v>
      </c>
      <c r="B51" s="10" t="s">
        <v>86</v>
      </c>
      <c r="C51" s="5">
        <v>4527.3999999999996</v>
      </c>
      <c r="D51" s="5">
        <v>4661.3999999999996</v>
      </c>
      <c r="E51" s="5">
        <v>4529.8</v>
      </c>
      <c r="H51" s="28"/>
      <c r="I51" s="29"/>
    </row>
    <row r="52" spans="1:10" ht="37.5" x14ac:dyDescent="0.3">
      <c r="A52" s="8" t="s">
        <v>89</v>
      </c>
      <c r="B52" s="10" t="s">
        <v>88</v>
      </c>
      <c r="C52" s="5">
        <v>13982</v>
      </c>
      <c r="D52" s="5">
        <v>13982</v>
      </c>
      <c r="E52" s="5">
        <v>14582</v>
      </c>
      <c r="H52" s="28"/>
      <c r="I52" s="29"/>
    </row>
    <row r="53" spans="1:10" ht="37.5" x14ac:dyDescent="0.3">
      <c r="A53" s="8" t="s">
        <v>91</v>
      </c>
      <c r="B53" s="10" t="s">
        <v>90</v>
      </c>
      <c r="C53" s="5">
        <v>13200</v>
      </c>
      <c r="D53" s="5">
        <v>13700</v>
      </c>
      <c r="E53" s="5">
        <v>14300</v>
      </c>
      <c r="H53" s="28"/>
      <c r="I53" s="29"/>
    </row>
    <row r="54" spans="1:10" x14ac:dyDescent="0.3">
      <c r="A54" s="8" t="s">
        <v>67</v>
      </c>
      <c r="B54" s="10" t="s">
        <v>68</v>
      </c>
      <c r="C54" s="5">
        <f>C55</f>
        <v>555007</v>
      </c>
      <c r="D54" s="5">
        <f t="shared" ref="D54:E54" si="3">D55</f>
        <v>555007</v>
      </c>
      <c r="E54" s="5">
        <f t="shared" si="3"/>
        <v>555007</v>
      </c>
    </row>
    <row r="55" spans="1:10" x14ac:dyDescent="0.3">
      <c r="A55" s="8" t="s">
        <v>76</v>
      </c>
      <c r="B55" s="10" t="s">
        <v>75</v>
      </c>
      <c r="C55" s="5">
        <v>555007</v>
      </c>
      <c r="D55" s="5">
        <v>555007</v>
      </c>
      <c r="E55" s="5">
        <v>555007</v>
      </c>
    </row>
    <row r="56" spans="1:10" s="16" customFormat="1" x14ac:dyDescent="0.3">
      <c r="A56" s="13" t="s">
        <v>93</v>
      </c>
      <c r="B56" s="14" t="s">
        <v>94</v>
      </c>
      <c r="C56" s="15">
        <f>C57+C61+C63</f>
        <v>12551570.799999999</v>
      </c>
      <c r="D56" s="15">
        <f t="shared" ref="D56:E56" si="4">D57+D61+D63</f>
        <v>13333519.100000001</v>
      </c>
      <c r="E56" s="15">
        <f t="shared" si="4"/>
        <v>12575566.499999998</v>
      </c>
    </row>
    <row r="57" spans="1:10" ht="56.25" x14ac:dyDescent="0.3">
      <c r="A57" s="17" t="s">
        <v>95</v>
      </c>
      <c r="B57" s="18" t="s">
        <v>96</v>
      </c>
      <c r="C57" s="15">
        <f>C58+C59+C60</f>
        <v>11501073.6</v>
      </c>
      <c r="D57" s="15">
        <f>D58+D59+D60</f>
        <v>12502126.600000001</v>
      </c>
      <c r="E57" s="15">
        <f>E58+E59+E60</f>
        <v>12575566.499999998</v>
      </c>
    </row>
    <row r="58" spans="1:10" ht="58.5" customHeight="1" x14ac:dyDescent="0.3">
      <c r="A58" s="17" t="s">
        <v>97</v>
      </c>
      <c r="B58" s="18" t="s">
        <v>98</v>
      </c>
      <c r="C58" s="15">
        <v>5306245.0999999996</v>
      </c>
      <c r="D58" s="15">
        <v>4044823.9000000004</v>
      </c>
      <c r="E58" s="15">
        <v>3945712.8</v>
      </c>
    </row>
    <row r="59" spans="1:10" s="22" customFormat="1" ht="39" customHeight="1" x14ac:dyDescent="0.25">
      <c r="A59" s="19" t="s">
        <v>99</v>
      </c>
      <c r="B59" s="21" t="s">
        <v>100</v>
      </c>
      <c r="C59" s="20">
        <v>4736973</v>
      </c>
      <c r="D59" s="20">
        <v>4739439.5</v>
      </c>
      <c r="E59" s="20">
        <v>4808642.5999999996</v>
      </c>
    </row>
    <row r="60" spans="1:10" s="22" customFormat="1" x14ac:dyDescent="0.25">
      <c r="A60" s="19" t="s">
        <v>101</v>
      </c>
      <c r="B60" s="21" t="s">
        <v>102</v>
      </c>
      <c r="C60" s="20">
        <f>847698.1+410240.4+200000-118.4+35.4</f>
        <v>1457855.5</v>
      </c>
      <c r="D60" s="20">
        <f>591213.2+426650+2700000</f>
        <v>3717863.2</v>
      </c>
      <c r="E60" s="20">
        <f>677153.8+2700000+444057.3</f>
        <v>3821211.0999999996</v>
      </c>
    </row>
    <row r="61" spans="1:10" s="24" customFormat="1" ht="57.75" customHeight="1" x14ac:dyDescent="0.3">
      <c r="A61" s="19" t="s">
        <v>103</v>
      </c>
      <c r="B61" s="23" t="s">
        <v>104</v>
      </c>
      <c r="C61" s="20">
        <f>C62</f>
        <v>970497.2</v>
      </c>
      <c r="D61" s="20">
        <f t="shared" ref="D61:E63" si="5">D62</f>
        <v>831392.5</v>
      </c>
      <c r="E61" s="31">
        <f>E62</f>
        <v>0</v>
      </c>
    </row>
    <row r="62" spans="1:10" s="24" customFormat="1" ht="57.75" customHeight="1" x14ac:dyDescent="0.3">
      <c r="A62" s="19" t="s">
        <v>105</v>
      </c>
      <c r="B62" s="23" t="s">
        <v>106</v>
      </c>
      <c r="C62" s="20">
        <f>42908.4+724121.5+203467.3</f>
        <v>970497.2</v>
      </c>
      <c r="D62" s="20">
        <f>107271+724121.5</f>
        <v>831392.5</v>
      </c>
      <c r="E62" s="31">
        <v>0</v>
      </c>
    </row>
    <row r="63" spans="1:10" s="24" customFormat="1" ht="19.5" customHeight="1" x14ac:dyDescent="0.3">
      <c r="A63" s="19" t="s">
        <v>111</v>
      </c>
      <c r="B63" s="23" t="s">
        <v>112</v>
      </c>
      <c r="C63" s="20">
        <f>C64</f>
        <v>80000</v>
      </c>
      <c r="D63" s="31">
        <f t="shared" si="5"/>
        <v>0</v>
      </c>
      <c r="E63" s="31">
        <f t="shared" si="5"/>
        <v>0</v>
      </c>
    </row>
    <row r="64" spans="1:10" s="24" customFormat="1" ht="39.75" customHeight="1" x14ac:dyDescent="0.3">
      <c r="A64" s="19" t="s">
        <v>114</v>
      </c>
      <c r="B64" s="23" t="s">
        <v>113</v>
      </c>
      <c r="C64" s="20">
        <v>80000</v>
      </c>
      <c r="D64" s="31">
        <v>0</v>
      </c>
      <c r="E64" s="31">
        <v>0</v>
      </c>
    </row>
    <row r="65" spans="1:5" x14ac:dyDescent="0.3">
      <c r="A65" s="25"/>
      <c r="C65" s="16"/>
      <c r="D65" s="16"/>
      <c r="E65" s="16"/>
    </row>
    <row r="66" spans="1:5" x14ac:dyDescent="0.3">
      <c r="A66" s="25"/>
      <c r="C66" s="16"/>
      <c r="D66" s="16"/>
      <c r="E66" s="16"/>
    </row>
  </sheetData>
  <mergeCells count="4">
    <mergeCell ref="B10:B11"/>
    <mergeCell ref="A10:A11"/>
    <mergeCell ref="A8:E8"/>
    <mergeCell ref="C10:E10"/>
  </mergeCells>
  <pageMargins left="0.78740157480314965" right="0.39370078740157483" top="0.78740157480314965" bottom="0.78740157480314965" header="0.31496062992125984" footer="0.31496062992125984"/>
  <pageSetup paperSize="9" scale="90" fitToHeight="100" orientation="landscape" r:id="rId1"/>
  <headerFooter differentFirst="1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Лист1!Print_Titles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Лапицкая Елена Викторовна</dc:creator>
  <cp:lastModifiedBy>Светлана Николаевна ПАВЛЕНКО</cp:lastModifiedBy>
  <cp:lastPrinted>2020-03-19T12:14:34Z</cp:lastPrinted>
  <dcterms:created xsi:type="dcterms:W3CDTF">2016-10-28T11:27:51Z</dcterms:created>
  <dcterms:modified xsi:type="dcterms:W3CDTF">2020-04-02T10:51:04Z</dcterms:modified>
</cp:coreProperties>
</file>