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на 01.08.2018" sheetId="1" r:id="rId1"/>
  </sheets>
  <calcPr calcId="145621"/>
</workbook>
</file>

<file path=xl/calcChain.xml><?xml version="1.0" encoding="utf-8"?>
<calcChain xmlns="http://schemas.openxmlformats.org/spreadsheetml/2006/main">
  <c r="G59" i="1" l="1"/>
  <c r="D59" i="1"/>
  <c r="G57" i="1"/>
  <c r="D57" i="1"/>
  <c r="I54" i="1"/>
  <c r="I53" i="1"/>
  <c r="I52" i="1"/>
  <c r="I51" i="1"/>
  <c r="I50" i="1"/>
  <c r="I49" i="1"/>
  <c r="I48" i="1"/>
  <c r="I47" i="1"/>
  <c r="I46" i="1"/>
  <c r="I45" i="1"/>
  <c r="G44" i="1"/>
  <c r="I44" i="1" s="1"/>
  <c r="F44" i="1"/>
  <c r="I41" i="1"/>
  <c r="H41" i="1"/>
  <c r="J40" i="1"/>
  <c r="I40" i="1"/>
  <c r="H40" i="1"/>
  <c r="G39" i="1"/>
  <c r="I39" i="1" s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G16" i="1"/>
  <c r="I16" i="1" s="1"/>
  <c r="F16" i="1"/>
  <c r="H16" i="1" s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G7" i="1"/>
  <c r="G42" i="1" s="1"/>
  <c r="I42" i="1" s="1"/>
  <c r="F7" i="1"/>
  <c r="H7" i="1" s="1"/>
  <c r="I7" i="1" l="1"/>
  <c r="H39" i="1"/>
  <c r="J39" i="1"/>
  <c r="F42" i="1"/>
</calcChain>
</file>

<file path=xl/sharedStrings.xml><?xml version="1.0" encoding="utf-8"?>
<sst xmlns="http://schemas.openxmlformats.org/spreadsheetml/2006/main" count="90" uniqueCount="86">
  <si>
    <t>Информация об исполнении консолидированного бюджета Ленинградской области на 01.08.2018.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</si>
  <si>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</si>
  <si>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</si>
  <si>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</si>
  <si>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</si>
  <si>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01.08.2017.</t>
  </si>
  <si>
    <t>на 01.08.2018.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</si>
  <si>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</si>
  <si>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</si>
  <si>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</si>
  <si>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</si>
  <si>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</si>
  <si>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</si>
  <si>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</si>
  <si>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</si>
  <si>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</si>
  <si>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</si>
  <si>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</si>
  <si>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</si>
  <si>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</si>
  <si>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</si>
  <si>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</si>
  <si>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</si>
  <si>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</si>
  <si>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</si>
  <si>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</si>
  <si>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</si>
  <si>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</si>
  <si>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</si>
  <si>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</si>
  <si>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</si>
  <si>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</si>
  <si>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</si>
  <si>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</si>
  <si>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</si>
  <si>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</si>
  <si>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</si>
  <si>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</si>
  <si>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</si>
  <si>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</si>
  <si>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</si>
  <si>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</si>
  <si>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</si>
  <si>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</si>
  <si>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</si>
  <si>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</si>
  <si>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</si>
  <si>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</si>
  <si>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</si>
  <si>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</si>
  <si>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</si>
  <si>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</si>
  <si>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</si>
  <si>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</si>
  <si>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</si>
  <si>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</si>
  <si>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</si>
  <si>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</si>
  <si>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</si>
  <si>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</si>
  <si>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</si>
  <si>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</si>
  <si>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</si>
  <si>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</si>
  <si>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</si>
  <si>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</si>
  <si>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</si>
  <si>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</si>
  <si>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</si>
  <si>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</si>
  <si>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</si>
  <si>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</si>
  <si>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</si>
  <si>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</si>
  <si>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</si>
  <si>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</si>
  <si>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</si>
  <si>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</si>
  <si>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</si>
  <si>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</si>
  <si>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</si>
  <si>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</si>
  <si>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</si>
  <si>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</si>
  <si>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</si>
  <si>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Морозова Е.С. 2779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</si>
</sst>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49" fontId="24" fillId="0" borderId="0">
      <alignment horizontal="center"/>
    </xf>
    <xf numFmtId="49" fontId="24" fillId="0" borderId="0">
      <alignment horizontal="center"/>
    </xf>
    <xf numFmtId="49" fontId="24" fillId="0" borderId="8">
      <alignment horizontal="center" wrapText="1"/>
    </xf>
    <xf numFmtId="49" fontId="24" fillId="0" borderId="8">
      <alignment horizontal="center" wrapText="1"/>
    </xf>
    <xf numFmtId="49" fontId="24" fillId="0" borderId="9">
      <alignment horizontal="center" wrapText="1"/>
    </xf>
    <xf numFmtId="49" fontId="24" fillId="0" borderId="9">
      <alignment horizontal="center" wrapText="1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1"/>
    <xf numFmtId="49" fontId="24" fillId="0" borderId="11"/>
    <xf numFmtId="4" fontId="24" fillId="0" borderId="10">
      <alignment horizontal="right"/>
    </xf>
    <xf numFmtId="4" fontId="24" fillId="0" borderId="10">
      <alignment horizontal="right"/>
    </xf>
    <xf numFmtId="4" fontId="24" fillId="0" borderId="8">
      <alignment horizontal="right"/>
    </xf>
    <xf numFmtId="4" fontId="24" fillId="0" borderId="8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" fontId="24" fillId="0" borderId="12">
      <alignment horizontal="right"/>
    </xf>
    <xf numFmtId="4" fontId="24" fillId="0" borderId="12">
      <alignment horizontal="right"/>
    </xf>
    <xf numFmtId="49" fontId="24" fillId="0" borderId="13">
      <alignment horizontal="center"/>
    </xf>
    <xf numFmtId="49" fontId="24" fillId="0" borderId="13">
      <alignment horizontal="center"/>
    </xf>
    <xf numFmtId="4" fontId="24" fillId="0" borderId="14">
      <alignment horizontal="right"/>
    </xf>
    <xf numFmtId="4" fontId="24" fillId="0" borderId="14">
      <alignment horizontal="right"/>
    </xf>
    <xf numFmtId="0" fontId="24" fillId="0" borderId="15">
      <alignment horizontal="left" wrapText="1"/>
    </xf>
    <xf numFmtId="0" fontId="24" fillId="0" borderId="15">
      <alignment horizontal="left" wrapText="1"/>
    </xf>
    <xf numFmtId="0" fontId="25" fillId="0" borderId="16">
      <alignment horizontal="left" wrapText="1"/>
    </xf>
    <xf numFmtId="0" fontId="25" fillId="0" borderId="16">
      <alignment horizontal="left" wrapText="1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3" fillId="0" borderId="18"/>
    <xf numFmtId="0" fontId="23" fillId="0" borderId="18"/>
    <xf numFmtId="0" fontId="24" fillId="0" borderId="11"/>
    <xf numFmtId="0" fontId="24" fillId="0" borderId="11"/>
    <xf numFmtId="0" fontId="23" fillId="0" borderId="11"/>
    <xf numFmtId="0" fontId="23" fillId="0" borderId="11"/>
    <xf numFmtId="0" fontId="25" fillId="0" borderId="0">
      <alignment horizontal="center"/>
    </xf>
    <xf numFmtId="0" fontId="25" fillId="0" borderId="0">
      <alignment horizontal="center"/>
    </xf>
    <xf numFmtId="0" fontId="25" fillId="0" borderId="11"/>
    <xf numFmtId="0" fontId="25" fillId="0" borderId="11"/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3" fillId="3" borderId="21"/>
    <xf numFmtId="0" fontId="23" fillId="3" borderId="21"/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24" fillId="0" borderId="11">
      <alignment horizontal="left"/>
    </xf>
    <xf numFmtId="49" fontId="24" fillId="0" borderId="11">
      <alignment horizontal="left"/>
    </xf>
    <xf numFmtId="49" fontId="24" fillId="0" borderId="23">
      <alignment horizontal="center" wrapText="1"/>
    </xf>
    <xf numFmtId="49" fontId="24" fillId="0" borderId="23">
      <alignment horizontal="center" wrapText="1"/>
    </xf>
    <xf numFmtId="49" fontId="24" fillId="0" borderId="23">
      <alignment horizontal="center" shrinkToFit="1"/>
    </xf>
    <xf numFmtId="49" fontId="24" fillId="0" borderId="23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0" fontId="24" fillId="0" borderId="24">
      <alignment horizontal="left" wrapText="1"/>
    </xf>
    <xf numFmtId="0" fontId="24" fillId="0" borderId="24">
      <alignment horizontal="left" wrapText="1"/>
    </xf>
    <xf numFmtId="0" fontId="24" fillId="0" borderId="15">
      <alignment horizontal="left" wrapText="1" indent="1"/>
    </xf>
    <xf numFmtId="0" fontId="24" fillId="0" borderId="15">
      <alignment horizontal="left" wrapText="1" indent="1"/>
    </xf>
    <xf numFmtId="0" fontId="24" fillId="0" borderId="24">
      <alignment horizontal="left" wrapText="1" indent="2"/>
    </xf>
    <xf numFmtId="0" fontId="24" fillId="0" borderId="24">
      <alignment horizontal="left" wrapText="1" indent="2"/>
    </xf>
    <xf numFmtId="0" fontId="24" fillId="0" borderId="15">
      <alignment horizontal="left" wrapText="1" indent="2"/>
    </xf>
    <xf numFmtId="0" fontId="24" fillId="0" borderId="15">
      <alignment horizontal="left" wrapText="1" indent="2"/>
    </xf>
    <xf numFmtId="0" fontId="23" fillId="0" borderId="25"/>
    <xf numFmtId="0" fontId="23" fillId="0" borderId="25"/>
    <xf numFmtId="0" fontId="23" fillId="0" borderId="26"/>
    <xf numFmtId="0" fontId="23" fillId="0" borderId="26"/>
    <xf numFmtId="0" fontId="25" fillId="0" borderId="27">
      <alignment horizontal="center" vertical="center" textRotation="90" wrapText="1"/>
    </xf>
    <xf numFmtId="0" fontId="25" fillId="0" borderId="27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4" fillId="0" borderId="0">
      <alignment vertical="center"/>
    </xf>
    <xf numFmtId="0" fontId="24" fillId="0" borderId="0">
      <alignment vertical="center"/>
    </xf>
    <xf numFmtId="0" fontId="25" fillId="0" borderId="11">
      <alignment horizontal="center" vertical="center" textRotation="90" wrapText="1"/>
    </xf>
    <xf numFmtId="0" fontId="25" fillId="0" borderId="11">
      <alignment horizontal="center" vertical="center" textRotation="90" wrapText="1"/>
    </xf>
    <xf numFmtId="0" fontId="25" fillId="0" borderId="18">
      <alignment horizontal="center" vertical="center" textRotation="90"/>
    </xf>
    <xf numFmtId="0" fontId="25" fillId="0" borderId="18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0" fontId="26" fillId="0" borderId="11">
      <alignment wrapText="1"/>
    </xf>
    <xf numFmtId="0" fontId="26" fillId="0" borderId="11">
      <alignment wrapText="1"/>
    </xf>
    <xf numFmtId="0" fontId="26" fillId="0" borderId="28">
      <alignment wrapText="1"/>
    </xf>
    <xf numFmtId="0" fontId="26" fillId="0" borderId="28">
      <alignment wrapText="1"/>
    </xf>
    <xf numFmtId="0" fontId="26" fillId="0" borderId="18">
      <alignment wrapText="1"/>
    </xf>
    <xf numFmtId="0" fontId="26" fillId="0" borderId="18">
      <alignment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5" fillId="0" borderId="29"/>
    <xf numFmtId="0" fontId="25" fillId="0" borderId="29"/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22">
      <alignment horizontal="left" vertical="center" wrapText="1" indent="3"/>
    </xf>
    <xf numFmtId="49" fontId="24" fillId="0" borderId="22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49" fontId="24" fillId="0" borderId="18">
      <alignment horizontal="left" vertical="center" wrapText="1" indent="3"/>
    </xf>
    <xf numFmtId="49" fontId="24" fillId="0" borderId="18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11">
      <alignment horizontal="left" vertical="center" wrapText="1" indent="3"/>
    </xf>
    <xf numFmtId="49" fontId="24" fillId="0" borderId="11">
      <alignment horizontal="left" vertical="center" wrapText="1" indent="3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5" fillId="0" borderId="33">
      <alignment horizontal="center"/>
    </xf>
    <xf numFmtId="49" fontId="25" fillId="0" borderId="33">
      <alignment horizont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49" fontId="24" fillId="0" borderId="23">
      <alignment horizontal="center" vertical="center" wrapText="1"/>
    </xf>
    <xf numFmtId="49" fontId="24" fillId="0" borderId="23">
      <alignment horizontal="center" vertical="center" wrapText="1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11">
      <alignment horizontal="center" vertical="center" wrapText="1"/>
    </xf>
    <xf numFmtId="49" fontId="24" fillId="0" borderId="11">
      <alignment horizontal="center" vertical="center" wrapText="1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23">
      <alignment horizontal="center" vertical="center"/>
    </xf>
    <xf numFmtId="0" fontId="24" fillId="0" borderId="23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9" fontId="24" fillId="0" borderId="23">
      <alignment horizontal="center" vertical="center"/>
    </xf>
    <xf numFmtId="49" fontId="24" fillId="0" borderId="23">
      <alignment horizontal="center" vertical="center"/>
    </xf>
    <xf numFmtId="49" fontId="24" fillId="0" borderId="34">
      <alignment horizontal="center" vertical="center"/>
    </xf>
    <xf numFmtId="49" fontId="24" fillId="0" borderId="34">
      <alignment horizontal="center" vertical="center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49" fontId="24" fillId="0" borderId="11">
      <alignment horizontal="center"/>
    </xf>
    <xf numFmtId="49" fontId="24" fillId="0" borderId="11">
      <alignment horizontal="center"/>
    </xf>
    <xf numFmtId="0" fontId="24" fillId="0" borderId="18">
      <alignment horizontal="center"/>
    </xf>
    <xf numFmtId="0" fontId="24" fillId="0" borderId="18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11"/>
    <xf numFmtId="49" fontId="24" fillId="0" borderId="11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5"/>
    <xf numFmtId="0" fontId="24" fillId="0" borderId="25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11">
      <alignment horizontal="right"/>
    </xf>
    <xf numFmtId="4" fontId="24" fillId="0" borderId="11">
      <alignment horizontal="right"/>
    </xf>
    <xf numFmtId="0" fontId="24" fillId="0" borderId="18"/>
    <xf numFmtId="0" fontId="24" fillId="0" borderId="18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11">
      <alignment horizontal="center"/>
    </xf>
    <xf numFmtId="0" fontId="24" fillId="0" borderId="11">
      <alignment horizontal="center"/>
    </xf>
    <xf numFmtId="49" fontId="24" fillId="0" borderId="18">
      <alignment horizontal="center"/>
    </xf>
    <xf numFmtId="49" fontId="24" fillId="0" borderId="18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5">
      <alignment horizontal="right"/>
    </xf>
    <xf numFmtId="4" fontId="24" fillId="0" borderId="25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6">
      <alignment horizontal="right"/>
    </xf>
    <xf numFmtId="4" fontId="24" fillId="0" borderId="26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6"/>
    <xf numFmtId="0" fontId="24" fillId="0" borderId="26"/>
    <xf numFmtId="0" fontId="28" fillId="0" borderId="40"/>
    <xf numFmtId="0" fontId="28" fillId="0" borderId="40"/>
    <xf numFmtId="0" fontId="23" fillId="3" borderId="0"/>
    <xf numFmtId="0" fontId="23" fillId="3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3" borderId="11"/>
    <xf numFmtId="0" fontId="23" fillId="3" borderId="11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3" fillId="3" borderId="41"/>
    <xf numFmtId="0" fontId="23" fillId="3" borderId="41"/>
    <xf numFmtId="0" fontId="24" fillId="0" borderId="42">
      <alignment horizontal="left" wrapText="1"/>
    </xf>
    <xf numFmtId="0" fontId="24" fillId="0" borderId="42">
      <alignment horizontal="left" wrapText="1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0" fontId="24" fillId="0" borderId="13">
      <alignment horizontal="left" wrapText="1" indent="2"/>
    </xf>
    <xf numFmtId="0" fontId="24" fillId="0" borderId="13">
      <alignment horizontal="left" wrapText="1" indent="2"/>
    </xf>
    <xf numFmtId="0" fontId="23" fillId="3" borderId="18"/>
    <xf numFmtId="0" fontId="23" fillId="3" borderId="18"/>
    <xf numFmtId="0" fontId="30" fillId="0" borderId="0">
      <alignment horizontal="center" wrapText="1"/>
    </xf>
    <xf numFmtId="0" fontId="30" fillId="0" borderId="0">
      <alignment horizontal="center" wrapText="1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4" fillId="0" borderId="11">
      <alignment wrapText="1"/>
    </xf>
    <xf numFmtId="0" fontId="24" fillId="0" borderId="11">
      <alignment wrapText="1"/>
    </xf>
    <xf numFmtId="0" fontId="24" fillId="0" borderId="41">
      <alignment wrapText="1"/>
    </xf>
    <xf numFmtId="0" fontId="24" fillId="0" borderId="41">
      <alignment wrapText="1"/>
    </xf>
    <xf numFmtId="0" fontId="24" fillId="0" borderId="18">
      <alignment horizontal="left"/>
    </xf>
    <xf numFmtId="0" fontId="24" fillId="0" borderId="18">
      <alignment horizontal="left"/>
    </xf>
    <xf numFmtId="0" fontId="23" fillId="3" borderId="43"/>
    <xf numFmtId="0" fontId="23" fillId="3" borderId="43"/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34">
      <alignment horizontal="center"/>
    </xf>
    <xf numFmtId="49" fontId="24" fillId="0" borderId="34">
      <alignment horizontal="center"/>
    </xf>
    <xf numFmtId="0" fontId="23" fillId="3" borderId="44"/>
    <xf numFmtId="0" fontId="23" fillId="3" borderId="44"/>
    <xf numFmtId="0" fontId="24" fillId="0" borderId="37"/>
    <xf numFmtId="0" fontId="24" fillId="0" borderId="37"/>
    <xf numFmtId="0" fontId="24" fillId="0" borderId="0">
      <alignment horizontal="center"/>
    </xf>
    <xf numFmtId="0" fontId="24" fillId="0" borderId="0">
      <alignment horizontal="center"/>
    </xf>
    <xf numFmtId="49" fontId="24" fillId="0" borderId="18"/>
    <xf numFmtId="49" fontId="24" fillId="0" borderId="18"/>
    <xf numFmtId="49" fontId="24" fillId="0" borderId="0"/>
    <xf numFmtId="49" fontId="24" fillId="0" borderId="0"/>
    <xf numFmtId="49" fontId="24" fillId="0" borderId="8">
      <alignment horizontal="center"/>
    </xf>
    <xf numFmtId="49" fontId="24" fillId="0" borderId="8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8">
      <alignment horizontal="center"/>
    </xf>
    <xf numFmtId="49" fontId="24" fillId="0" borderId="28">
      <alignment horizontal="center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23" fillId="3" borderId="45"/>
    <xf numFmtId="0" fontId="23" fillId="3" borderId="45"/>
    <xf numFmtId="4" fontId="24" fillId="0" borderId="28">
      <alignment horizontal="right"/>
    </xf>
    <xf numFmtId="4" fontId="24" fillId="0" borderId="28">
      <alignment horizontal="right"/>
    </xf>
    <xf numFmtId="0" fontId="24" fillId="4" borderId="37"/>
    <xf numFmtId="0" fontId="24" fillId="4" borderId="37"/>
    <xf numFmtId="0" fontId="24" fillId="4" borderId="0"/>
    <xf numFmtId="0" fontId="24" fillId="4" borderId="0"/>
    <xf numFmtId="0" fontId="30" fillId="0" borderId="0">
      <alignment horizontal="center" wrapText="1"/>
    </xf>
    <xf numFmtId="0" fontId="30" fillId="0" borderId="0">
      <alignment horizontal="center" wrapText="1"/>
    </xf>
    <xf numFmtId="0" fontId="32" fillId="0" borderId="46"/>
    <xf numFmtId="0" fontId="32" fillId="0" borderId="46"/>
    <xf numFmtId="49" fontId="33" fillId="0" borderId="47">
      <alignment horizontal="right"/>
    </xf>
    <xf numFmtId="49" fontId="33" fillId="0" borderId="47">
      <alignment horizontal="right"/>
    </xf>
    <xf numFmtId="0" fontId="24" fillId="0" borderId="47">
      <alignment horizontal="right"/>
    </xf>
    <xf numFmtId="0" fontId="24" fillId="0" borderId="47">
      <alignment horizontal="right"/>
    </xf>
    <xf numFmtId="0" fontId="32" fillId="0" borderId="11"/>
    <xf numFmtId="0" fontId="32" fillId="0" borderId="11"/>
    <xf numFmtId="0" fontId="24" fillId="0" borderId="38">
      <alignment horizontal="center"/>
    </xf>
    <xf numFmtId="0" fontId="24" fillId="0" borderId="38">
      <alignment horizontal="center"/>
    </xf>
    <xf numFmtId="49" fontId="23" fillId="0" borderId="48">
      <alignment horizontal="center"/>
    </xf>
    <xf numFmtId="49" fontId="23" fillId="0" borderId="48">
      <alignment horizontal="center"/>
    </xf>
    <xf numFmtId="165" fontId="24" fillId="0" borderId="16">
      <alignment horizontal="center"/>
    </xf>
    <xf numFmtId="165" fontId="24" fillId="0" borderId="16">
      <alignment horizontal="center"/>
    </xf>
    <xf numFmtId="0" fontId="24" fillId="0" borderId="49">
      <alignment horizontal="center"/>
    </xf>
    <xf numFmtId="0" fontId="24" fillId="0" borderId="49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49" fontId="24" fillId="0" borderId="16">
      <alignment horizontal="center"/>
    </xf>
    <xf numFmtId="49" fontId="24" fillId="0" borderId="16">
      <alignment horizontal="center"/>
    </xf>
    <xf numFmtId="0" fontId="24" fillId="0" borderId="16">
      <alignment horizontal="center"/>
    </xf>
    <xf numFmtId="0" fontId="24" fillId="0" borderId="16">
      <alignment horizontal="center"/>
    </xf>
    <xf numFmtId="49" fontId="24" fillId="0" borderId="50">
      <alignment horizontal="center"/>
    </xf>
    <xf numFmtId="49" fontId="24" fillId="0" borderId="50">
      <alignment horizontal="center"/>
    </xf>
    <xf numFmtId="0" fontId="28" fillId="0" borderId="37"/>
    <xf numFmtId="0" fontId="28" fillId="0" borderId="37"/>
    <xf numFmtId="0" fontId="32" fillId="0" borderId="0"/>
    <xf numFmtId="0" fontId="32" fillId="0" borderId="0"/>
    <xf numFmtId="0" fontId="23" fillId="0" borderId="51"/>
    <xf numFmtId="0" fontId="23" fillId="0" borderId="51"/>
    <xf numFmtId="0" fontId="23" fillId="0" borderId="40"/>
    <xf numFmtId="0" fontId="23" fillId="0" borderId="40"/>
    <xf numFmtId="4" fontId="24" fillId="0" borderId="13">
      <alignment horizontal="right"/>
    </xf>
    <xf numFmtId="4" fontId="24" fillId="0" borderId="13">
      <alignment horizontal="right"/>
    </xf>
    <xf numFmtId="49" fontId="24" fillId="0" borderId="26">
      <alignment horizontal="center"/>
    </xf>
    <xf numFmtId="49" fontId="24" fillId="0" borderId="26">
      <alignment horizontal="center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24">
      <alignment horizontal="left" wrapText="1" indent="1"/>
    </xf>
    <xf numFmtId="0" fontId="24" fillId="0" borderId="24">
      <alignment horizontal="left" wrapText="1" indent="1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0" fontId="23" fillId="3" borderId="53"/>
    <xf numFmtId="0" fontId="23" fillId="3" borderId="53"/>
    <xf numFmtId="0" fontId="24" fillId="4" borderId="21"/>
    <xf numFmtId="0" fontId="24" fillId="4" borderId="21"/>
    <xf numFmtId="0" fontId="30" fillId="0" borderId="0">
      <alignment horizontal="left" wrapText="1"/>
    </xf>
    <xf numFmtId="0" fontId="30" fillId="0" borderId="0">
      <alignment horizontal="left" wrapText="1"/>
    </xf>
    <xf numFmtId="49" fontId="23" fillId="0" borderId="0"/>
    <xf numFmtId="49" fontId="23" fillId="0" borderId="0"/>
    <xf numFmtId="0" fontId="24" fillId="0" borderId="0">
      <alignment horizontal="right"/>
    </xf>
    <xf numFmtId="0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11">
      <alignment horizontal="left"/>
    </xf>
    <xf numFmtId="0" fontId="24" fillId="0" borderId="11">
      <alignment horizontal="left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41"/>
    <xf numFmtId="0" fontId="24" fillId="0" borderId="41"/>
    <xf numFmtId="0" fontId="25" fillId="0" borderId="54">
      <alignment horizontal="left" wrapText="1"/>
    </xf>
    <xf numFmtId="0" fontId="25" fillId="0" borderId="54">
      <alignment horizontal="left" wrapText="1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49" fontId="24" fillId="0" borderId="0">
      <alignment horizontal="center" wrapText="1"/>
    </xf>
    <xf numFmtId="49" fontId="24" fillId="0" borderId="0">
      <alignment horizontal="center" wrapText="1"/>
    </xf>
    <xf numFmtId="49" fontId="24" fillId="0" borderId="34">
      <alignment horizontal="center" wrapText="1"/>
    </xf>
    <xf numFmtId="49" fontId="24" fillId="0" borderId="34">
      <alignment horizontal="center" wrapText="1"/>
    </xf>
    <xf numFmtId="0" fontId="24" fillId="0" borderId="55"/>
    <xf numFmtId="0" fontId="24" fillId="0" borderId="55"/>
    <xf numFmtId="0" fontId="24" fillId="0" borderId="56">
      <alignment horizontal="center" wrapText="1"/>
    </xf>
    <xf numFmtId="0" fontId="24" fillId="0" borderId="56">
      <alignment horizontal="center" wrapText="1"/>
    </xf>
    <xf numFmtId="0" fontId="23" fillId="3" borderId="37"/>
    <xf numFmtId="0" fontId="23" fillId="3" borderId="37"/>
    <xf numFmtId="49" fontId="24" fillId="0" borderId="23">
      <alignment horizontal="center"/>
    </xf>
    <xf numFmtId="49" fontId="24" fillId="0" borderId="23">
      <alignment horizontal="center"/>
    </xf>
    <xf numFmtId="0" fontId="23" fillId="0" borderId="37"/>
    <xf numFmtId="0" fontId="23" fillId="0" borderId="37"/>
    <xf numFmtId="0" fontId="21" fillId="0" borderId="0"/>
    <xf numFmtId="0" fontId="22" fillId="0" borderId="0"/>
    <xf numFmtId="0" fontId="35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12" fillId="0" borderId="7" xfId="2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top" wrapText="1" shrinkToFit="1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9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 shrinkToFit="1"/>
    </xf>
    <xf numFmtId="164" fontId="16" fillId="0" borderId="0" xfId="0" applyNumberFormat="1" applyFont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top" wrapText="1" shrinkToFit="1"/>
    </xf>
    <xf numFmtId="0" fontId="6" fillId="0" borderId="7" xfId="0" applyFont="1" applyBorder="1"/>
    <xf numFmtId="49" fontId="18" fillId="0" borderId="7" xfId="0" applyNumberFormat="1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>
      <alignment vertical="top" shrinkToFit="1"/>
    </xf>
    <xf numFmtId="164" fontId="4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102" customWidth="1"/>
    <col min="7" max="7" width="19.28515625" style="102" customWidth="1"/>
    <col min="8" max="8" width="13" style="102" customWidth="1"/>
    <col min="9" max="9" width="13.7109375" style="102" hidden="1" customWidth="1"/>
    <col min="10" max="10" width="9.140625" style="102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15" t="s">
        <v>7</v>
      </c>
      <c r="J4" s="16" t="s">
        <v>8</v>
      </c>
    </row>
    <row r="5" spans="1:10" x14ac:dyDescent="0.2">
      <c r="A5" s="17"/>
      <c r="B5" s="17"/>
      <c r="C5" s="18" t="s">
        <v>9</v>
      </c>
      <c r="D5" s="18" t="s">
        <v>10</v>
      </c>
      <c r="E5" s="18" t="s">
        <v>11</v>
      </c>
      <c r="F5" s="15" t="s">
        <v>9</v>
      </c>
      <c r="G5" s="15" t="s">
        <v>10</v>
      </c>
      <c r="H5" s="19" t="s">
        <v>11</v>
      </c>
      <c r="I5" s="20"/>
      <c r="J5" s="21"/>
    </row>
    <row r="6" spans="1:10" x14ac:dyDescent="0.2">
      <c r="A6" s="22"/>
      <c r="B6" s="22"/>
      <c r="C6" s="23"/>
      <c r="D6" s="23"/>
      <c r="E6" s="23"/>
      <c r="F6" s="24"/>
      <c r="G6" s="24"/>
      <c r="H6" s="25"/>
      <c r="I6" s="24"/>
      <c r="J6" s="26"/>
    </row>
    <row r="7" spans="1:10" x14ac:dyDescent="0.2">
      <c r="A7" s="27"/>
      <c r="B7" s="28" t="s">
        <v>12</v>
      </c>
      <c r="C7" s="29">
        <v>126179946.09999999</v>
      </c>
      <c r="D7" s="29">
        <v>75804288.5</v>
      </c>
      <c r="E7" s="30">
        <v>60.076336092205707</v>
      </c>
      <c r="F7" s="31">
        <f>F8+F13</f>
        <v>134921879.90000001</v>
      </c>
      <c r="G7" s="31">
        <f>G8+G13</f>
        <v>94847132.400000006</v>
      </c>
      <c r="H7" s="32">
        <f t="shared" ref="H7:H14" si="0">G7/F7*100</f>
        <v>70.297814164980366</v>
      </c>
      <c r="I7" s="32">
        <f>G7-D7</f>
        <v>19042843.900000006</v>
      </c>
      <c r="J7" s="32">
        <f>G7/D7*100</f>
        <v>125.12106409388699</v>
      </c>
    </row>
    <row r="8" spans="1:10" x14ac:dyDescent="0.2">
      <c r="A8" s="27"/>
      <c r="B8" s="33" t="s">
        <v>13</v>
      </c>
      <c r="C8" s="34">
        <v>118026018.3</v>
      </c>
      <c r="D8" s="34">
        <v>71806116.099999994</v>
      </c>
      <c r="E8" s="35">
        <v>60.839226074273142</v>
      </c>
      <c r="F8" s="36">
        <v>126383833.59999999</v>
      </c>
      <c r="G8" s="36">
        <v>91286359.900000006</v>
      </c>
      <c r="H8" s="37">
        <f t="shared" si="0"/>
        <v>72.229459496313311</v>
      </c>
      <c r="I8" s="37">
        <f t="shared" ref="I8:I14" si="1">G8-D8</f>
        <v>19480243.800000012</v>
      </c>
      <c r="J8" s="37">
        <f t="shared" ref="J8:J14" si="2">G8/D8*100</f>
        <v>127.12894786409427</v>
      </c>
    </row>
    <row r="9" spans="1:10" x14ac:dyDescent="0.2">
      <c r="A9" s="27"/>
      <c r="B9" s="38" t="s">
        <v>14</v>
      </c>
      <c r="C9" s="39">
        <v>39995980.200000003</v>
      </c>
      <c r="D9" s="40">
        <v>24131002.399999999</v>
      </c>
      <c r="E9" s="35">
        <v>60.33356922203896</v>
      </c>
      <c r="F9" s="41">
        <v>42634115.200000003</v>
      </c>
      <c r="G9" s="42">
        <v>37416864</v>
      </c>
      <c r="H9" s="37">
        <f t="shared" si="0"/>
        <v>87.762731381839487</v>
      </c>
      <c r="I9" s="37">
        <f t="shared" si="1"/>
        <v>13285861.600000001</v>
      </c>
      <c r="J9" s="37">
        <f t="shared" si="2"/>
        <v>155.05723044476596</v>
      </c>
    </row>
    <row r="10" spans="1:10" x14ac:dyDescent="0.2">
      <c r="A10" s="27"/>
      <c r="B10" s="43" t="s">
        <v>15</v>
      </c>
      <c r="C10" s="44">
        <v>35412742.899999999</v>
      </c>
      <c r="D10" s="45">
        <v>22138045</v>
      </c>
      <c r="E10" s="35">
        <v>62.514347060080453</v>
      </c>
      <c r="F10" s="46">
        <v>39309498.5</v>
      </c>
      <c r="G10" s="47">
        <v>24061107.300000001</v>
      </c>
      <c r="H10" s="37">
        <f t="shared" si="0"/>
        <v>61.209397774433583</v>
      </c>
      <c r="I10" s="37">
        <f t="shared" si="1"/>
        <v>1923062.3000000007</v>
      </c>
      <c r="J10" s="37">
        <f t="shared" si="2"/>
        <v>108.68668529673691</v>
      </c>
    </row>
    <row r="11" spans="1:10" ht="15" customHeight="1" x14ac:dyDescent="0.2">
      <c r="A11" s="27"/>
      <c r="B11" s="48" t="s">
        <v>16</v>
      </c>
      <c r="C11" s="44">
        <v>22064114.800000001</v>
      </c>
      <c r="D11" s="45">
        <v>12370277.199999999</v>
      </c>
      <c r="E11" s="35">
        <v>56.065141575496149</v>
      </c>
      <c r="F11" s="46">
        <v>24580028.199999999</v>
      </c>
      <c r="G11" s="47">
        <v>16197078.4</v>
      </c>
      <c r="H11" s="37">
        <f>G11/F11*100</f>
        <v>65.895279973682051</v>
      </c>
      <c r="I11" s="37">
        <f t="shared" si="1"/>
        <v>3826801.2000000011</v>
      </c>
      <c r="J11" s="37">
        <f t="shared" si="2"/>
        <v>130.93545227911306</v>
      </c>
    </row>
    <row r="12" spans="1:10" x14ac:dyDescent="0.2">
      <c r="A12" s="27"/>
      <c r="B12" s="48" t="s">
        <v>17</v>
      </c>
      <c r="C12" s="44">
        <v>7091574</v>
      </c>
      <c r="D12" s="45">
        <v>4242378.5999999996</v>
      </c>
      <c r="E12" s="35">
        <v>59.822806615287369</v>
      </c>
      <c r="F12" s="46">
        <v>7975856.2000000002</v>
      </c>
      <c r="G12" s="47">
        <v>4557768.5999999996</v>
      </c>
      <c r="H12" s="37">
        <f>G12/F12*100</f>
        <v>57.144568378752858</v>
      </c>
      <c r="I12" s="37">
        <f t="shared" si="1"/>
        <v>315390</v>
      </c>
      <c r="J12" s="37">
        <f t="shared" si="2"/>
        <v>107.43427283929823</v>
      </c>
    </row>
    <row r="13" spans="1:10" x14ac:dyDescent="0.2">
      <c r="A13" s="27"/>
      <c r="B13" s="49" t="s">
        <v>18</v>
      </c>
      <c r="C13" s="44">
        <v>8153927.7999999998</v>
      </c>
      <c r="D13" s="45">
        <v>3998172.4</v>
      </c>
      <c r="E13" s="35">
        <v>49.033698826717597</v>
      </c>
      <c r="F13" s="46">
        <v>8538046.3000000007</v>
      </c>
      <c r="G13" s="47">
        <v>3560772.5</v>
      </c>
      <c r="H13" s="37">
        <f t="shared" si="0"/>
        <v>41.704769157787297</v>
      </c>
      <c r="I13" s="37">
        <f t="shared" si="1"/>
        <v>-437399.89999999991</v>
      </c>
      <c r="J13" s="37">
        <f t="shared" si="2"/>
        <v>89.060004015834835</v>
      </c>
    </row>
    <row r="14" spans="1:10" x14ac:dyDescent="0.2">
      <c r="A14" s="27"/>
      <c r="B14" s="49" t="s">
        <v>19</v>
      </c>
      <c r="C14" s="44">
        <v>7445258.5</v>
      </c>
      <c r="D14" s="45">
        <v>4005534.9</v>
      </c>
      <c r="E14" s="35">
        <v>53.799809637234219</v>
      </c>
      <c r="F14" s="46">
        <v>8098929.7000000002</v>
      </c>
      <c r="G14" s="47">
        <v>3490196.9</v>
      </c>
      <c r="H14" s="37">
        <f t="shared" si="0"/>
        <v>43.094544949562902</v>
      </c>
      <c r="I14" s="37">
        <f t="shared" si="1"/>
        <v>-515338</v>
      </c>
      <c r="J14" s="37">
        <f t="shared" si="2"/>
        <v>87.134352518061945</v>
      </c>
    </row>
    <row r="15" spans="1:10" x14ac:dyDescent="0.2">
      <c r="A15" s="27"/>
      <c r="B15" s="50"/>
      <c r="C15" s="34"/>
      <c r="D15" s="34"/>
      <c r="E15" s="35"/>
      <c r="F15" s="36"/>
      <c r="G15" s="36"/>
      <c r="H15" s="37"/>
      <c r="I15" s="37"/>
      <c r="J15" s="37"/>
    </row>
    <row r="16" spans="1:10" x14ac:dyDescent="0.2">
      <c r="A16" s="27"/>
      <c r="B16" s="51" t="s">
        <v>20</v>
      </c>
      <c r="C16" s="52">
        <v>149101854.40000001</v>
      </c>
      <c r="D16" s="52">
        <v>72106049.299999997</v>
      </c>
      <c r="E16" s="53">
        <v>48.360263251024996</v>
      </c>
      <c r="F16" s="54">
        <f>F17+F22+F23+F26+F31+F32+F33+F34+F35+F36+F37+F38+F40+F41</f>
        <v>152950314.09999999</v>
      </c>
      <c r="G16" s="54">
        <f>G17+G22+G23+G26+G31+G32+G33+G34+G35+G36+G37+G38+G40+G41</f>
        <v>75640265.899999991</v>
      </c>
      <c r="H16" s="55">
        <f>G16/F16*100</f>
        <v>49.454142245530697</v>
      </c>
      <c r="I16" s="55">
        <f t="shared" ref="I16:I42" si="3">G16-D16</f>
        <v>3534216.599999994</v>
      </c>
      <c r="J16" s="55">
        <f t="shared" ref="J16:J40" si="4">G16/D16*100</f>
        <v>104.90141483871311</v>
      </c>
    </row>
    <row r="17" spans="1:10" x14ac:dyDescent="0.2">
      <c r="A17" s="56" t="s">
        <v>21</v>
      </c>
      <c r="B17" s="28" t="s">
        <v>22</v>
      </c>
      <c r="C17" s="57">
        <v>13657115.1</v>
      </c>
      <c r="D17" s="57">
        <v>6171019.2000000002</v>
      </c>
      <c r="E17" s="53">
        <v>45.185378865262699</v>
      </c>
      <c r="F17" s="58">
        <v>14516911.800000001</v>
      </c>
      <c r="G17" s="58">
        <v>7081761.0999999996</v>
      </c>
      <c r="H17" s="55">
        <f t="shared" ref="H17:H41" si="5">G17/F17*100</f>
        <v>48.782834789972334</v>
      </c>
      <c r="I17" s="55">
        <f t="shared" si="3"/>
        <v>910741.89999999944</v>
      </c>
      <c r="J17" s="55">
        <f t="shared" si="4"/>
        <v>114.75837087008252</v>
      </c>
    </row>
    <row r="18" spans="1:10" ht="25.5" x14ac:dyDescent="0.2">
      <c r="A18" s="59" t="s">
        <v>23</v>
      </c>
      <c r="B18" s="38" t="s">
        <v>24</v>
      </c>
      <c r="C18" s="60">
        <v>6992983.9000000004</v>
      </c>
      <c r="D18" s="60">
        <v>3489514.6</v>
      </c>
      <c r="E18" s="61">
        <v>49.900223565508277</v>
      </c>
      <c r="F18" s="62">
        <v>7595527.5</v>
      </c>
      <c r="G18" s="62">
        <v>3885247.5999999996</v>
      </c>
      <c r="H18" s="63">
        <f t="shared" si="5"/>
        <v>51.151781097494542</v>
      </c>
      <c r="I18" s="63">
        <f t="shared" si="3"/>
        <v>395732.99999999953</v>
      </c>
      <c r="J18" s="63">
        <f t="shared" si="4"/>
        <v>111.34063173141615</v>
      </c>
    </row>
    <row r="19" spans="1:10" x14ac:dyDescent="0.2">
      <c r="A19" s="64" t="s">
        <v>25</v>
      </c>
      <c r="B19" s="38" t="s">
        <v>26</v>
      </c>
      <c r="C19" s="60">
        <v>299469.5</v>
      </c>
      <c r="D19" s="60">
        <v>156130.79999999999</v>
      </c>
      <c r="E19" s="61">
        <v>52.135793461437643</v>
      </c>
      <c r="F19" s="62">
        <v>286743.8</v>
      </c>
      <c r="G19" s="62">
        <v>157015.6</v>
      </c>
      <c r="H19" s="63">
        <f t="shared" si="5"/>
        <v>54.758149958255423</v>
      </c>
      <c r="I19" s="63">
        <f t="shared" si="3"/>
        <v>884.80000000001746</v>
      </c>
      <c r="J19" s="63">
        <f t="shared" si="4"/>
        <v>100.56670432739729</v>
      </c>
    </row>
    <row r="20" spans="1:10" ht="25.5" x14ac:dyDescent="0.2">
      <c r="A20" s="64" t="s">
        <v>27</v>
      </c>
      <c r="B20" s="38" t="s">
        <v>28</v>
      </c>
      <c r="C20" s="60">
        <v>482792.5</v>
      </c>
      <c r="D20" s="60">
        <v>248298.4</v>
      </c>
      <c r="E20" s="61">
        <v>51.429630741985434</v>
      </c>
      <c r="F20" s="62">
        <v>504689.3</v>
      </c>
      <c r="G20" s="62">
        <v>257265.2</v>
      </c>
      <c r="H20" s="63">
        <f t="shared" si="5"/>
        <v>50.974966182163961</v>
      </c>
      <c r="I20" s="63">
        <f t="shared" si="3"/>
        <v>8966.8000000000175</v>
      </c>
      <c r="J20" s="63">
        <f t="shared" si="4"/>
        <v>103.61129995199325</v>
      </c>
    </row>
    <row r="21" spans="1:10" x14ac:dyDescent="0.2">
      <c r="A21" s="64" t="s">
        <v>29</v>
      </c>
      <c r="B21" s="38" t="s">
        <v>30</v>
      </c>
      <c r="C21" s="60">
        <v>89834.1</v>
      </c>
      <c r="D21" s="60">
        <v>47637.4</v>
      </c>
      <c r="E21" s="61">
        <v>53.028193080355898</v>
      </c>
      <c r="F21" s="62">
        <v>89076.6</v>
      </c>
      <c r="G21" s="62">
        <v>48500.7</v>
      </c>
      <c r="H21" s="63">
        <f t="shared" si="5"/>
        <v>54.448306289193795</v>
      </c>
      <c r="I21" s="63">
        <f t="shared" si="3"/>
        <v>863.29999999999563</v>
      </c>
      <c r="J21" s="63">
        <f t="shared" si="4"/>
        <v>101.81223156595448</v>
      </c>
    </row>
    <row r="22" spans="1:10" x14ac:dyDescent="0.2">
      <c r="A22" s="56" t="s">
        <v>31</v>
      </c>
      <c r="B22" s="28" t="s">
        <v>32</v>
      </c>
      <c r="C22" s="57">
        <v>62127.199999999997</v>
      </c>
      <c r="D22" s="57">
        <v>30489.5</v>
      </c>
      <c r="E22" s="53">
        <v>49.075928095906463</v>
      </c>
      <c r="F22" s="65">
        <v>67896.2</v>
      </c>
      <c r="G22" s="65">
        <v>33709.5</v>
      </c>
      <c r="H22" s="66">
        <f t="shared" si="5"/>
        <v>49.648581216621842</v>
      </c>
      <c r="I22" s="66">
        <f t="shared" si="3"/>
        <v>3220</v>
      </c>
      <c r="J22" s="66">
        <f t="shared" si="4"/>
        <v>110.56101280768789</v>
      </c>
    </row>
    <row r="23" spans="1:10" x14ac:dyDescent="0.2">
      <c r="A23" s="56" t="s">
        <v>33</v>
      </c>
      <c r="B23" s="28" t="s">
        <v>34</v>
      </c>
      <c r="C23" s="67">
        <v>2135263.1</v>
      </c>
      <c r="D23" s="67">
        <v>966909</v>
      </c>
      <c r="E23" s="53">
        <v>45.282897456524211</v>
      </c>
      <c r="F23" s="58">
        <v>2427893.9</v>
      </c>
      <c r="G23" s="58">
        <v>1214708.3999999999</v>
      </c>
      <c r="H23" s="66">
        <f t="shared" si="5"/>
        <v>50.031362573133855</v>
      </c>
      <c r="I23" s="66">
        <f t="shared" si="3"/>
        <v>247799.39999999991</v>
      </c>
      <c r="J23" s="66">
        <f t="shared" si="4"/>
        <v>125.62799601617112</v>
      </c>
    </row>
    <row r="24" spans="1:10" ht="27.75" customHeight="1" x14ac:dyDescent="0.2">
      <c r="A24" s="64" t="s">
        <v>35</v>
      </c>
      <c r="B24" s="38" t="s">
        <v>36</v>
      </c>
      <c r="C24" s="68">
        <v>552669</v>
      </c>
      <c r="D24" s="68">
        <v>208659.4</v>
      </c>
      <c r="E24" s="61">
        <v>37.754858694806472</v>
      </c>
      <c r="F24" s="69">
        <v>695499.8</v>
      </c>
      <c r="G24" s="69">
        <v>275727.59999999998</v>
      </c>
      <c r="H24" s="63">
        <f t="shared" si="5"/>
        <v>39.644526137893919</v>
      </c>
      <c r="I24" s="63">
        <f t="shared" si="3"/>
        <v>67068.199999999983</v>
      </c>
      <c r="J24" s="63">
        <f t="shared" si="4"/>
        <v>132.14242924114609</v>
      </c>
    </row>
    <row r="25" spans="1:10" x14ac:dyDescent="0.2">
      <c r="A25" s="64" t="s">
        <v>37</v>
      </c>
      <c r="B25" s="38" t="s">
        <v>38</v>
      </c>
      <c r="C25" s="68">
        <v>1288215</v>
      </c>
      <c r="D25" s="68">
        <v>629944.6</v>
      </c>
      <c r="E25" s="61">
        <v>48.900579484014699</v>
      </c>
      <c r="F25" s="69">
        <v>1302806.5</v>
      </c>
      <c r="G25" s="69">
        <v>679825.6</v>
      </c>
      <c r="H25" s="63">
        <f t="shared" si="5"/>
        <v>52.181624823026283</v>
      </c>
      <c r="I25" s="63">
        <f t="shared" si="3"/>
        <v>49881</v>
      </c>
      <c r="J25" s="63">
        <f t="shared" si="4"/>
        <v>107.91831535662024</v>
      </c>
    </row>
    <row r="26" spans="1:10" x14ac:dyDescent="0.2">
      <c r="A26" s="56" t="s">
        <v>39</v>
      </c>
      <c r="B26" s="28" t="s">
        <v>40</v>
      </c>
      <c r="C26" s="67">
        <v>24289379</v>
      </c>
      <c r="D26" s="67">
        <v>10455823.800000001</v>
      </c>
      <c r="E26" s="53">
        <v>43.046896340989207</v>
      </c>
      <c r="F26" s="58">
        <v>22452494.199999999</v>
      </c>
      <c r="G26" s="58">
        <v>10026037.5</v>
      </c>
      <c r="H26" s="66">
        <f t="shared" si="5"/>
        <v>44.654448680360872</v>
      </c>
      <c r="I26" s="66">
        <f t="shared" si="3"/>
        <v>-429786.30000000075</v>
      </c>
      <c r="J26" s="66">
        <f t="shared" si="4"/>
        <v>95.889503225943798</v>
      </c>
    </row>
    <row r="27" spans="1:10" x14ac:dyDescent="0.2">
      <c r="A27" s="64" t="s">
        <v>41</v>
      </c>
      <c r="B27" s="38" t="s">
        <v>42</v>
      </c>
      <c r="C27" s="60">
        <v>4842741.2</v>
      </c>
      <c r="D27" s="60">
        <v>3087439.1</v>
      </c>
      <c r="E27" s="40">
        <v>63.753956127162027</v>
      </c>
      <c r="F27" s="62">
        <v>4412458</v>
      </c>
      <c r="G27" s="62">
        <v>3107766.1</v>
      </c>
      <c r="H27" s="42">
        <f t="shared" si="5"/>
        <v>70.43163017075743</v>
      </c>
      <c r="I27" s="42">
        <f t="shared" si="3"/>
        <v>20327</v>
      </c>
      <c r="J27" s="42">
        <f t="shared" si="4"/>
        <v>100.65837735876313</v>
      </c>
    </row>
    <row r="28" spans="1:10" x14ac:dyDescent="0.2">
      <c r="A28" s="64" t="s">
        <v>43</v>
      </c>
      <c r="B28" s="38" t="s">
        <v>44</v>
      </c>
      <c r="C28" s="60">
        <v>1171054.3999999999</v>
      </c>
      <c r="D28" s="60">
        <v>502230.1</v>
      </c>
      <c r="E28" s="40">
        <v>42.886999954912433</v>
      </c>
      <c r="F28" s="62">
        <v>1295252.2</v>
      </c>
      <c r="G28" s="62">
        <v>543455.5</v>
      </c>
      <c r="H28" s="42">
        <f t="shared" si="5"/>
        <v>41.957504492175346</v>
      </c>
      <c r="I28" s="42">
        <f t="shared" si="3"/>
        <v>41225.400000000023</v>
      </c>
      <c r="J28" s="42">
        <f t="shared" si="4"/>
        <v>108.20846858840201</v>
      </c>
    </row>
    <row r="29" spans="1:10" x14ac:dyDescent="0.2">
      <c r="A29" s="64" t="s">
        <v>45</v>
      </c>
      <c r="B29" s="38" t="s">
        <v>46</v>
      </c>
      <c r="C29" s="60">
        <v>13382206.5</v>
      </c>
      <c r="D29" s="60">
        <v>4499314</v>
      </c>
      <c r="E29" s="40">
        <v>33.621615389061589</v>
      </c>
      <c r="F29" s="62">
        <v>12195892</v>
      </c>
      <c r="G29" s="62">
        <v>4302436.3530000001</v>
      </c>
      <c r="H29" s="42">
        <f t="shared" si="5"/>
        <v>35.277750516321397</v>
      </c>
      <c r="I29" s="42">
        <f t="shared" si="3"/>
        <v>-196877.64699999988</v>
      </c>
      <c r="J29" s="42">
        <f t="shared" si="4"/>
        <v>95.624274122677363</v>
      </c>
    </row>
    <row r="30" spans="1:10" x14ac:dyDescent="0.2">
      <c r="A30" s="64" t="s">
        <v>47</v>
      </c>
      <c r="B30" s="38" t="s">
        <v>48</v>
      </c>
      <c r="C30" s="60">
        <v>1093951.1000000001</v>
      </c>
      <c r="D30" s="60">
        <v>448282.2</v>
      </c>
      <c r="E30" s="40">
        <v>40.978266761649579</v>
      </c>
      <c r="F30" s="62">
        <v>1001157.9</v>
      </c>
      <c r="G30" s="62">
        <v>429793.4</v>
      </c>
      <c r="H30" s="42">
        <f t="shared" si="5"/>
        <v>42.929631779362673</v>
      </c>
      <c r="I30" s="42">
        <f t="shared" si="3"/>
        <v>-18488.799999999988</v>
      </c>
      <c r="J30" s="63">
        <f t="shared" si="4"/>
        <v>95.875633696809743</v>
      </c>
    </row>
    <row r="31" spans="1:10" x14ac:dyDescent="0.2">
      <c r="A31" s="56" t="s">
        <v>49</v>
      </c>
      <c r="B31" s="28" t="s">
        <v>50</v>
      </c>
      <c r="C31" s="57">
        <v>18304343.199999999</v>
      </c>
      <c r="D31" s="57">
        <v>6689296.7999999998</v>
      </c>
      <c r="E31" s="70">
        <v>36.544861112525467</v>
      </c>
      <c r="F31" s="65">
        <v>17485942.399999999</v>
      </c>
      <c r="G31" s="65">
        <v>6352828.4000000004</v>
      </c>
      <c r="H31" s="55">
        <f t="shared" si="5"/>
        <v>36.331061001321849</v>
      </c>
      <c r="I31" s="55">
        <f t="shared" si="3"/>
        <v>-336468.39999999944</v>
      </c>
      <c r="J31" s="55">
        <f t="shared" si="4"/>
        <v>94.970048271740609</v>
      </c>
    </row>
    <row r="32" spans="1:10" x14ac:dyDescent="0.2">
      <c r="A32" s="56" t="s">
        <v>51</v>
      </c>
      <c r="B32" s="28" t="s">
        <v>52</v>
      </c>
      <c r="C32" s="57">
        <v>271178</v>
      </c>
      <c r="D32" s="57">
        <v>88251.6</v>
      </c>
      <c r="E32" s="70">
        <v>32.543790425476992</v>
      </c>
      <c r="F32" s="65">
        <v>341741</v>
      </c>
      <c r="G32" s="65">
        <v>120454.39999999999</v>
      </c>
      <c r="H32" s="55">
        <f t="shared" si="5"/>
        <v>35.247277909293878</v>
      </c>
      <c r="I32" s="55">
        <f t="shared" si="3"/>
        <v>32202.799999999988</v>
      </c>
      <c r="J32" s="55">
        <f t="shared" si="4"/>
        <v>136.48976335839802</v>
      </c>
    </row>
    <row r="33" spans="1:11" x14ac:dyDescent="0.2">
      <c r="A33" s="56" t="s">
        <v>53</v>
      </c>
      <c r="B33" s="28" t="s">
        <v>54</v>
      </c>
      <c r="C33" s="71">
        <v>40630060</v>
      </c>
      <c r="D33" s="72">
        <v>21917224</v>
      </c>
      <c r="E33" s="70">
        <v>53.943370991822313</v>
      </c>
      <c r="F33" s="65">
        <v>42674529.600000001</v>
      </c>
      <c r="G33" s="65">
        <v>23112925.800000001</v>
      </c>
      <c r="H33" s="55">
        <f>G33/F33*100</f>
        <v>54.160938659766735</v>
      </c>
      <c r="I33" s="55">
        <f t="shared" si="3"/>
        <v>1195701.8000000007</v>
      </c>
      <c r="J33" s="55">
        <f t="shared" si="4"/>
        <v>105.45553487978223</v>
      </c>
    </row>
    <row r="34" spans="1:11" x14ac:dyDescent="0.2">
      <c r="A34" s="56" t="s">
        <v>55</v>
      </c>
      <c r="B34" s="28" t="s">
        <v>56</v>
      </c>
      <c r="C34" s="57">
        <v>6594824.2000000002</v>
      </c>
      <c r="D34" s="57">
        <v>3072720.9</v>
      </c>
      <c r="E34" s="53">
        <v>46.592916002218828</v>
      </c>
      <c r="F34" s="73">
        <v>7228242.0999999996</v>
      </c>
      <c r="G34" s="54">
        <v>3437941.2</v>
      </c>
      <c r="H34" s="66">
        <f>G34/F34*100</f>
        <v>47.562618302450055</v>
      </c>
      <c r="I34" s="66">
        <f t="shared" si="3"/>
        <v>365220.30000000028</v>
      </c>
      <c r="J34" s="66">
        <f t="shared" si="4"/>
        <v>111.88589240239817</v>
      </c>
    </row>
    <row r="35" spans="1:11" x14ac:dyDescent="0.2">
      <c r="A35" s="56" t="s">
        <v>57</v>
      </c>
      <c r="B35" s="28" t="s">
        <v>58</v>
      </c>
      <c r="C35" s="57">
        <v>14345973.199999999</v>
      </c>
      <c r="D35" s="57">
        <v>8249952.0999999996</v>
      </c>
      <c r="E35" s="53">
        <v>57.507092652313055</v>
      </c>
      <c r="F35" s="65">
        <v>15364302.9</v>
      </c>
      <c r="G35" s="65">
        <v>8589119.4000000004</v>
      </c>
      <c r="H35" s="66">
        <f>G35/F35*100</f>
        <v>55.903085586785714</v>
      </c>
      <c r="I35" s="66">
        <f t="shared" si="3"/>
        <v>339167.30000000075</v>
      </c>
      <c r="J35" s="66">
        <f t="shared" si="4"/>
        <v>104.11114265742223</v>
      </c>
    </row>
    <row r="36" spans="1:11" x14ac:dyDescent="0.2">
      <c r="A36" s="56" t="s">
        <v>59</v>
      </c>
      <c r="B36" s="28" t="s">
        <v>60</v>
      </c>
      <c r="C36" s="57">
        <v>24617829.100000001</v>
      </c>
      <c r="D36" s="57">
        <v>13270063.1</v>
      </c>
      <c r="E36" s="53">
        <v>53.904278261481629</v>
      </c>
      <c r="F36" s="65">
        <v>25976064.899999999</v>
      </c>
      <c r="G36" s="65">
        <v>14226982.699999999</v>
      </c>
      <c r="H36" s="66">
        <f>G36/F36*100</f>
        <v>54.769584056590489</v>
      </c>
      <c r="I36" s="66">
        <f t="shared" si="3"/>
        <v>956919.59999999963</v>
      </c>
      <c r="J36" s="66">
        <f t="shared" si="4"/>
        <v>107.21111567284107</v>
      </c>
    </row>
    <row r="37" spans="1:11" x14ac:dyDescent="0.2">
      <c r="A37" s="56" t="s">
        <v>61</v>
      </c>
      <c r="B37" s="28" t="s">
        <v>62</v>
      </c>
      <c r="C37" s="57">
        <v>3090167.6</v>
      </c>
      <c r="D37" s="57">
        <v>1014603</v>
      </c>
      <c r="E37" s="53">
        <v>32.833267684251169</v>
      </c>
      <c r="F37" s="65">
        <v>3386261.3</v>
      </c>
      <c r="G37" s="65">
        <v>1224509.1000000001</v>
      </c>
      <c r="H37" s="66">
        <f t="shared" si="5"/>
        <v>36.161093061542537</v>
      </c>
      <c r="I37" s="66">
        <f t="shared" si="3"/>
        <v>209906.10000000009</v>
      </c>
      <c r="J37" s="66">
        <f t="shared" si="4"/>
        <v>120.68849589445333</v>
      </c>
    </row>
    <row r="38" spans="1:11" x14ac:dyDescent="0.2">
      <c r="A38" s="56" t="s">
        <v>63</v>
      </c>
      <c r="B38" s="28" t="s">
        <v>64</v>
      </c>
      <c r="C38" s="57">
        <v>306463.8</v>
      </c>
      <c r="D38" s="57">
        <v>151681.79999999999</v>
      </c>
      <c r="E38" s="53">
        <v>49.494198009683359</v>
      </c>
      <c r="F38" s="65">
        <v>314797.7</v>
      </c>
      <c r="G38" s="65">
        <v>207544.2</v>
      </c>
      <c r="H38" s="66">
        <f t="shared" si="5"/>
        <v>65.929388937720958</v>
      </c>
      <c r="I38" s="66">
        <f t="shared" si="3"/>
        <v>55862.400000000023</v>
      </c>
      <c r="J38" s="66">
        <f t="shared" si="4"/>
        <v>136.82867687487888</v>
      </c>
    </row>
    <row r="39" spans="1:11" x14ac:dyDescent="0.2">
      <c r="A39" s="56"/>
      <c r="B39" s="28" t="s">
        <v>65</v>
      </c>
      <c r="C39" s="53">
        <v>89585317.899999991</v>
      </c>
      <c r="D39" s="53">
        <v>47676244.899999999</v>
      </c>
      <c r="E39" s="53">
        <v>53.218815334471238</v>
      </c>
      <c r="F39" s="66">
        <f>F38+F37+F36+F35+F34+F33</f>
        <v>94944198.5</v>
      </c>
      <c r="G39" s="66">
        <f>G38+G37+G36+G35+G34+G33</f>
        <v>50799022.399999999</v>
      </c>
      <c r="H39" s="66">
        <f t="shared" si="5"/>
        <v>53.50408261121926</v>
      </c>
      <c r="I39" s="66">
        <f t="shared" si="3"/>
        <v>3122777.5</v>
      </c>
      <c r="J39" s="66">
        <f t="shared" si="4"/>
        <v>106.54996530567784</v>
      </c>
    </row>
    <row r="40" spans="1:11" x14ac:dyDescent="0.2">
      <c r="A40" s="74" t="s">
        <v>66</v>
      </c>
      <c r="B40" s="75" t="s">
        <v>67</v>
      </c>
      <c r="C40" s="67">
        <v>111870.3</v>
      </c>
      <c r="D40" s="67">
        <v>28014.5</v>
      </c>
      <c r="E40" s="70">
        <v>25.041945896274527</v>
      </c>
      <c r="F40" s="58">
        <v>48767.6</v>
      </c>
      <c r="G40" s="58">
        <v>11744.2</v>
      </c>
      <c r="H40" s="55">
        <f t="shared" si="5"/>
        <v>24.081972457123175</v>
      </c>
      <c r="I40" s="55">
        <f t="shared" si="3"/>
        <v>-16270.3</v>
      </c>
      <c r="J40" s="55">
        <f t="shared" si="4"/>
        <v>41.9218618929483</v>
      </c>
    </row>
    <row r="41" spans="1:11" x14ac:dyDescent="0.2">
      <c r="A41" s="56" t="s">
        <v>68</v>
      </c>
      <c r="B41" s="28" t="s">
        <v>69</v>
      </c>
      <c r="C41" s="57">
        <v>685260.6</v>
      </c>
      <c r="D41" s="57">
        <v>0</v>
      </c>
      <c r="E41" s="53">
        <v>0</v>
      </c>
      <c r="F41" s="65">
        <v>664468.5</v>
      </c>
      <c r="G41" s="65">
        <v>0</v>
      </c>
      <c r="H41" s="66">
        <f t="shared" si="5"/>
        <v>0</v>
      </c>
      <c r="I41" s="66">
        <f t="shared" si="3"/>
        <v>0</v>
      </c>
      <c r="J41" s="55">
        <v>0</v>
      </c>
    </row>
    <row r="42" spans="1:11" x14ac:dyDescent="0.2">
      <c r="A42" s="76"/>
      <c r="B42" s="77" t="s">
        <v>70</v>
      </c>
      <c r="C42" s="53">
        <v>-22921908.300000012</v>
      </c>
      <c r="D42" s="53">
        <v>3698239.200000003</v>
      </c>
      <c r="E42" s="53"/>
      <c r="F42" s="66">
        <f>F7-F16</f>
        <v>-18028434.199999988</v>
      </c>
      <c r="G42" s="66">
        <f>G7-G16</f>
        <v>19206866.500000015</v>
      </c>
      <c r="H42" s="66"/>
      <c r="I42" s="66">
        <f t="shared" si="3"/>
        <v>15508627.300000012</v>
      </c>
      <c r="J42" s="78"/>
    </row>
    <row r="43" spans="1:11" x14ac:dyDescent="0.2">
      <c r="A43" s="79"/>
      <c r="B43" s="80"/>
      <c r="C43" s="53"/>
      <c r="D43" s="53"/>
      <c r="E43" s="53"/>
      <c r="F43" s="66"/>
      <c r="G43" s="66"/>
      <c r="H43" s="66"/>
      <c r="I43" s="66"/>
      <c r="J43" s="78"/>
    </row>
    <row r="44" spans="1:11" x14ac:dyDescent="0.2">
      <c r="A44" s="64"/>
      <c r="B44" s="28" t="s">
        <v>71</v>
      </c>
      <c r="C44" s="53">
        <v>22921908.300000001</v>
      </c>
      <c r="D44" s="53">
        <v>-3698239.2</v>
      </c>
      <c r="E44" s="53"/>
      <c r="F44" s="66">
        <f>SUM(F45:F53)</f>
        <v>18028434.200000003</v>
      </c>
      <c r="G44" s="66">
        <f>SUM(G45:G54)</f>
        <v>-19206866.5</v>
      </c>
      <c r="H44" s="66"/>
      <c r="I44" s="66">
        <f t="shared" ref="I44:I54" si="6">G44-D44</f>
        <v>-15508627.300000001</v>
      </c>
      <c r="J44" s="78"/>
    </row>
    <row r="45" spans="1:11" x14ac:dyDescent="0.2">
      <c r="A45" s="59"/>
      <c r="B45" s="81" t="s">
        <v>72</v>
      </c>
      <c r="C45" s="40">
        <v>-55000</v>
      </c>
      <c r="D45" s="40">
        <v>-55000</v>
      </c>
      <c r="E45" s="40"/>
      <c r="F45" s="82">
        <v>-55000</v>
      </c>
      <c r="G45" s="82">
        <v>-55000</v>
      </c>
      <c r="H45" s="82"/>
      <c r="I45" s="82">
        <f t="shared" si="6"/>
        <v>0</v>
      </c>
      <c r="J45" s="83"/>
      <c r="K45" s="84"/>
    </row>
    <row r="46" spans="1:11" x14ac:dyDescent="0.2">
      <c r="A46" s="59"/>
      <c r="B46" s="81" t="s">
        <v>73</v>
      </c>
      <c r="C46" s="40">
        <v>463939.6</v>
      </c>
      <c r="D46" s="40">
        <v>-469275</v>
      </c>
      <c r="E46" s="40"/>
      <c r="F46" s="82">
        <v>915440.9</v>
      </c>
      <c r="G46" s="82">
        <v>27139</v>
      </c>
      <c r="H46" s="82"/>
      <c r="I46" s="82">
        <f t="shared" si="6"/>
        <v>496414</v>
      </c>
      <c r="J46" s="83"/>
      <c r="K46" s="84"/>
    </row>
    <row r="47" spans="1:11" ht="15" customHeight="1" x14ac:dyDescent="0.2">
      <c r="A47" s="59"/>
      <c r="B47" s="81" t="s">
        <v>74</v>
      </c>
      <c r="C47" s="40">
        <v>-1049572.8</v>
      </c>
      <c r="D47" s="40">
        <v>227306</v>
      </c>
      <c r="E47" s="40"/>
      <c r="F47" s="82">
        <v>-174398.8</v>
      </c>
      <c r="G47" s="82">
        <v>0</v>
      </c>
      <c r="H47" s="82"/>
      <c r="I47" s="82">
        <f t="shared" si="6"/>
        <v>-227306</v>
      </c>
      <c r="J47" s="83"/>
      <c r="K47" s="84"/>
    </row>
    <row r="48" spans="1:11" x14ac:dyDescent="0.2">
      <c r="A48" s="59"/>
      <c r="B48" s="81" t="s">
        <v>75</v>
      </c>
      <c r="C48" s="40">
        <v>23350648.800000001</v>
      </c>
      <c r="D48" s="40">
        <v>-3395050</v>
      </c>
      <c r="E48" s="40"/>
      <c r="F48" s="82">
        <v>17403575.100000001</v>
      </c>
      <c r="G48" s="82">
        <v>-24205801.600000001</v>
      </c>
      <c r="H48" s="82"/>
      <c r="I48" s="82">
        <f t="shared" si="6"/>
        <v>-20810751.600000001</v>
      </c>
      <c r="J48" s="83"/>
      <c r="K48" s="84"/>
    </row>
    <row r="49" spans="1:11" ht="15.75" customHeight="1" x14ac:dyDescent="0.2">
      <c r="A49" s="59"/>
      <c r="B49" s="81" t="s">
        <v>76</v>
      </c>
      <c r="C49" s="40">
        <v>10000</v>
      </c>
      <c r="D49" s="40">
        <v>0</v>
      </c>
      <c r="E49" s="40"/>
      <c r="F49" s="82">
        <v>10000</v>
      </c>
      <c r="G49" s="82">
        <v>0</v>
      </c>
      <c r="H49" s="82"/>
      <c r="I49" s="82">
        <f t="shared" si="6"/>
        <v>0</v>
      </c>
      <c r="J49" s="83"/>
      <c r="K49" s="84"/>
    </row>
    <row r="50" spans="1:11" x14ac:dyDescent="0.2">
      <c r="A50" s="59"/>
      <c r="B50" s="81" t="s">
        <v>77</v>
      </c>
      <c r="C50" s="40">
        <v>0</v>
      </c>
      <c r="D50" s="40">
        <v>-17.7</v>
      </c>
      <c r="E50" s="40"/>
      <c r="F50" s="82">
        <v>0</v>
      </c>
      <c r="G50" s="82">
        <v>0</v>
      </c>
      <c r="H50" s="82"/>
      <c r="I50" s="82">
        <f t="shared" si="6"/>
        <v>17.7</v>
      </c>
      <c r="J50" s="83"/>
      <c r="K50" s="84"/>
    </row>
    <row r="51" spans="1:11" ht="15.75" customHeight="1" x14ac:dyDescent="0.2">
      <c r="A51" s="59"/>
      <c r="B51" s="81" t="s">
        <v>78</v>
      </c>
      <c r="C51" s="68">
        <v>-354249.3</v>
      </c>
      <c r="D51" s="68">
        <v>-11000</v>
      </c>
      <c r="E51" s="40"/>
      <c r="F51" s="82">
        <v>-223954.9</v>
      </c>
      <c r="G51" s="82">
        <v>0</v>
      </c>
      <c r="H51" s="82"/>
      <c r="I51" s="82">
        <f t="shared" si="6"/>
        <v>11000</v>
      </c>
      <c r="J51" s="83"/>
      <c r="K51" s="84"/>
    </row>
    <row r="52" spans="1:11" ht="15.75" customHeight="1" x14ac:dyDescent="0.2">
      <c r="A52" s="59"/>
      <c r="B52" s="81" t="s">
        <v>79</v>
      </c>
      <c r="C52" s="40">
        <v>412858.7</v>
      </c>
      <c r="D52" s="40">
        <v>537.5</v>
      </c>
      <c r="E52" s="40"/>
      <c r="F52" s="82">
        <v>40837</v>
      </c>
      <c r="G52" s="82">
        <v>795.9</v>
      </c>
      <c r="H52" s="82"/>
      <c r="I52" s="82">
        <f t="shared" si="6"/>
        <v>258.39999999999998</v>
      </c>
      <c r="J52" s="83"/>
      <c r="K52" s="84"/>
    </row>
    <row r="53" spans="1:11" ht="15.75" customHeight="1" x14ac:dyDescent="0.2">
      <c r="A53" s="85"/>
      <c r="B53" s="86" t="s">
        <v>80</v>
      </c>
      <c r="C53" s="40">
        <v>143283.29999999999</v>
      </c>
      <c r="D53" s="40">
        <v>4260</v>
      </c>
      <c r="E53" s="40"/>
      <c r="F53" s="82">
        <v>111934.9</v>
      </c>
      <c r="G53" s="82">
        <v>2746.6</v>
      </c>
      <c r="H53" s="82"/>
      <c r="I53" s="82">
        <f t="shared" si="6"/>
        <v>-1513.4</v>
      </c>
      <c r="J53" s="83"/>
      <c r="K53" s="84"/>
    </row>
    <row r="54" spans="1:11" ht="15.75" customHeight="1" x14ac:dyDescent="0.2">
      <c r="A54" s="85"/>
      <c r="B54" s="86" t="s">
        <v>81</v>
      </c>
      <c r="C54" s="87"/>
      <c r="D54" s="87"/>
      <c r="E54" s="87"/>
      <c r="F54" s="82">
        <v>0</v>
      </c>
      <c r="G54" s="82">
        <v>5023253.5999999996</v>
      </c>
      <c r="H54" s="82"/>
      <c r="I54" s="82">
        <f t="shared" si="6"/>
        <v>5023253.5999999996</v>
      </c>
      <c r="J54" s="83"/>
      <c r="K54" s="84"/>
    </row>
    <row r="55" spans="1:11" ht="15.75" customHeight="1" x14ac:dyDescent="0.2">
      <c r="A55" s="88"/>
      <c r="B55" s="89"/>
      <c r="C55" s="90"/>
      <c r="D55" s="90"/>
      <c r="E55" s="91"/>
      <c r="F55" s="92"/>
      <c r="G55" s="92"/>
      <c r="H55" s="93"/>
      <c r="I55" s="93"/>
      <c r="J55" s="94"/>
      <c r="K55" s="84"/>
    </row>
    <row r="56" spans="1:11" ht="15.75" customHeight="1" x14ac:dyDescent="0.2">
      <c r="A56" s="95"/>
      <c r="B56" s="96" t="s">
        <v>82</v>
      </c>
      <c r="C56" s="97"/>
      <c r="D56" s="63">
        <v>6344562.5999999996</v>
      </c>
      <c r="E56" s="63"/>
      <c r="F56" s="63"/>
      <c r="G56" s="63">
        <v>4960609.4000000004</v>
      </c>
      <c r="H56" s="42"/>
      <c r="I56" s="42"/>
      <c r="J56" s="42"/>
      <c r="K56" s="84"/>
    </row>
    <row r="57" spans="1:11" ht="15.75" customHeight="1" x14ac:dyDescent="0.2">
      <c r="A57" s="95"/>
      <c r="B57" s="98" t="s">
        <v>83</v>
      </c>
      <c r="C57" s="97"/>
      <c r="D57" s="63">
        <f>D56/C8*100</f>
        <v>5.3755626864182702</v>
      </c>
      <c r="E57" s="63"/>
      <c r="F57" s="63"/>
      <c r="G57" s="63">
        <f>G56/F8*100</f>
        <v>3.9250347601419815</v>
      </c>
      <c r="H57" s="42"/>
      <c r="I57" s="42"/>
      <c r="J57" s="42"/>
      <c r="K57" s="84"/>
    </row>
    <row r="58" spans="1:11" ht="15.75" customHeight="1" x14ac:dyDescent="0.2">
      <c r="A58" s="95"/>
      <c r="B58" s="98" t="s">
        <v>84</v>
      </c>
      <c r="C58" s="97"/>
      <c r="D58" s="63">
        <v>142700</v>
      </c>
      <c r="E58" s="63"/>
      <c r="F58" s="63"/>
      <c r="G58" s="63">
        <v>155239</v>
      </c>
      <c r="H58" s="42"/>
      <c r="I58" s="42"/>
      <c r="J58" s="42"/>
      <c r="K58" s="84"/>
    </row>
    <row r="59" spans="1:11" ht="15.75" customHeight="1" x14ac:dyDescent="0.2">
      <c r="A59" s="95"/>
      <c r="B59" s="98" t="s">
        <v>83</v>
      </c>
      <c r="C59" s="97"/>
      <c r="D59" s="63">
        <f>D58/C8*100</f>
        <v>0.12090554443451899</v>
      </c>
      <c r="E59" s="63"/>
      <c r="F59" s="63"/>
      <c r="G59" s="63">
        <f>G58/F8*100</f>
        <v>0.12283137453428222</v>
      </c>
      <c r="H59" s="42"/>
      <c r="I59" s="42"/>
      <c r="J59" s="42"/>
      <c r="K59" s="84"/>
    </row>
    <row r="60" spans="1:11" ht="9.75" customHeight="1" x14ac:dyDescent="0.2">
      <c r="A60" s="88"/>
      <c r="B60" s="89"/>
      <c r="C60" s="90"/>
      <c r="D60" s="90"/>
      <c r="E60" s="91"/>
      <c r="F60" s="93"/>
      <c r="G60" s="93"/>
      <c r="H60" s="93"/>
      <c r="I60" s="93"/>
      <c r="J60" s="94"/>
      <c r="K60" s="84"/>
    </row>
    <row r="61" spans="1:11" x14ac:dyDescent="0.2">
      <c r="A61" s="99" t="s">
        <v>85</v>
      </c>
      <c r="B61" s="4"/>
      <c r="C61" s="100"/>
      <c r="D61" s="100"/>
      <c r="E61" s="100"/>
      <c r="F61" s="101"/>
      <c r="G61" s="101"/>
      <c r="H61" s="101"/>
      <c r="I61" s="101"/>
      <c r="J61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2018-08-16T06:47:57Z</cp:lastPrinted>
  <dcterms:created xsi:type="dcterms:W3CDTF">2018-08-16T06:47:42Z</dcterms:created>
  <dcterms:modified xsi:type="dcterms:W3CDTF">2018-08-16T06:49:09Z</dcterms:modified>
</cp:coreProperties>
</file>