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Лист1!$A$14:$K$64</definedName>
    <definedName name="_xlnm.Print_Titles" localSheetId="0">Лист1!$14:$14</definedName>
  </definedNames>
  <calcPr calcId="145621"/>
</workbook>
</file>

<file path=xl/calcChain.xml><?xml version="1.0" encoding="utf-8"?>
<calcChain xmlns="http://schemas.openxmlformats.org/spreadsheetml/2006/main">
  <c r="I16" i="1" l="1"/>
  <c r="F16" i="1"/>
  <c r="C49" i="1" l="1"/>
  <c r="D49" i="1"/>
  <c r="F49" i="1"/>
  <c r="G49" i="1"/>
  <c r="I49" i="1"/>
  <c r="J49" i="1"/>
  <c r="H51" i="1"/>
  <c r="E51" i="1"/>
  <c r="B51" i="1"/>
  <c r="E50" i="1"/>
  <c r="E20" i="1"/>
  <c r="E49" i="1" l="1"/>
  <c r="H50" i="1" l="1"/>
  <c r="H49" i="1" s="1"/>
  <c r="B37" i="1" l="1"/>
  <c r="H19" i="1" l="1"/>
  <c r="E19" i="1"/>
  <c r="B19" i="1"/>
  <c r="C17" i="1" l="1"/>
  <c r="D17" i="1"/>
  <c r="F17" i="1"/>
  <c r="G17" i="1"/>
  <c r="I17" i="1"/>
  <c r="J17" i="1"/>
  <c r="H20" i="1"/>
  <c r="B20" i="1"/>
  <c r="H18" i="1"/>
  <c r="E18" i="1"/>
  <c r="B18" i="1"/>
  <c r="H27" i="1"/>
  <c r="B27" i="1"/>
  <c r="E17" i="1" l="1"/>
  <c r="H17" i="1"/>
  <c r="B17" i="1"/>
  <c r="J36" i="1"/>
  <c r="J16" i="1" s="1"/>
  <c r="I36" i="1"/>
  <c r="G36" i="1"/>
  <c r="F36" i="1"/>
  <c r="D36" i="1"/>
  <c r="C36" i="1"/>
  <c r="H39" i="1"/>
  <c r="E39" i="1"/>
  <c r="B39" i="1"/>
  <c r="H64" i="1" l="1"/>
  <c r="E64" i="1"/>
  <c r="J47" i="1"/>
  <c r="G47" i="1"/>
  <c r="D47" i="1"/>
  <c r="I47" i="1"/>
  <c r="F47" i="1"/>
  <c r="C47" i="1"/>
  <c r="H45" i="1"/>
  <c r="E45" i="1"/>
  <c r="B45" i="1"/>
  <c r="C31" i="1"/>
  <c r="H24" i="1"/>
  <c r="H48" i="1" l="1"/>
  <c r="H47" i="1" s="1"/>
  <c r="E48" i="1"/>
  <c r="E47" i="1" s="1"/>
  <c r="B48" i="1"/>
  <c r="B47" i="1" s="1"/>
  <c r="C21" i="1" l="1"/>
  <c r="D21" i="1"/>
  <c r="F21" i="1"/>
  <c r="G21" i="1"/>
  <c r="I21" i="1"/>
  <c r="J21" i="1"/>
  <c r="J54" i="1" l="1"/>
  <c r="I54" i="1"/>
  <c r="G54" i="1"/>
  <c r="F54" i="1"/>
  <c r="D54" i="1"/>
  <c r="H55" i="1"/>
  <c r="E55" i="1"/>
  <c r="B55" i="1" s="1"/>
  <c r="C54" i="1" l="1"/>
  <c r="C25" i="1"/>
  <c r="D25" i="1"/>
  <c r="F25" i="1"/>
  <c r="G25" i="1"/>
  <c r="I25" i="1"/>
  <c r="J25" i="1"/>
  <c r="D31" i="1"/>
  <c r="F31" i="1"/>
  <c r="G31" i="1"/>
  <c r="I31" i="1"/>
  <c r="J31" i="1"/>
  <c r="B30" i="1"/>
  <c r="E30" i="1"/>
  <c r="H30" i="1"/>
  <c r="C33" i="1"/>
  <c r="D33" i="1"/>
  <c r="F33" i="1"/>
  <c r="G33" i="1"/>
  <c r="I33" i="1"/>
  <c r="J33" i="1"/>
  <c r="C40" i="1"/>
  <c r="D40" i="1"/>
  <c r="F40" i="1"/>
  <c r="G40" i="1"/>
  <c r="I40" i="1"/>
  <c r="J40" i="1"/>
  <c r="F52" i="1"/>
  <c r="J52" i="1"/>
  <c r="G52" i="1"/>
  <c r="D52" i="1"/>
  <c r="C52" i="1"/>
  <c r="J62" i="1"/>
  <c r="I62" i="1"/>
  <c r="G62" i="1"/>
  <c r="F62" i="1"/>
  <c r="D62" i="1"/>
  <c r="H63" i="1"/>
  <c r="H62" i="1" s="1"/>
  <c r="E63" i="1"/>
  <c r="E62" i="1" s="1"/>
  <c r="B63" i="1"/>
  <c r="H56" i="1"/>
  <c r="H54" i="1" s="1"/>
  <c r="E56" i="1"/>
  <c r="E54" i="1" s="1"/>
  <c r="B56" i="1"/>
  <c r="B54" i="1" s="1"/>
  <c r="H53" i="1"/>
  <c r="E53" i="1"/>
  <c r="B53" i="1"/>
  <c r="H41" i="1"/>
  <c r="E41" i="1"/>
  <c r="B41" i="1"/>
  <c r="H42" i="1"/>
  <c r="E42" i="1"/>
  <c r="B42" i="1"/>
  <c r="H37" i="1"/>
  <c r="E37" i="1"/>
  <c r="H34" i="1"/>
  <c r="E34" i="1"/>
  <c r="B34" i="1"/>
  <c r="H28" i="1"/>
  <c r="E28" i="1"/>
  <c r="B28" i="1"/>
  <c r="H26" i="1"/>
  <c r="E26" i="1"/>
  <c r="E27" i="1"/>
  <c r="B26" i="1"/>
  <c r="E24" i="1"/>
  <c r="B24" i="1"/>
  <c r="H32" i="1"/>
  <c r="H31" i="1" s="1"/>
  <c r="E32" i="1"/>
  <c r="E31" i="1" s="1"/>
  <c r="B32" i="1"/>
  <c r="B31" i="1" s="1"/>
  <c r="H22" i="1"/>
  <c r="E22" i="1"/>
  <c r="B22" i="1"/>
  <c r="H23" i="1"/>
  <c r="E23" i="1"/>
  <c r="B23" i="1"/>
  <c r="H29" i="1"/>
  <c r="E29" i="1"/>
  <c r="B29" i="1"/>
  <c r="H35" i="1"/>
  <c r="E35" i="1"/>
  <c r="B35" i="1"/>
  <c r="J43" i="1"/>
  <c r="I43" i="1"/>
  <c r="G43" i="1"/>
  <c r="F43" i="1"/>
  <c r="D43" i="1"/>
  <c r="C43" i="1"/>
  <c r="C16" i="1" s="1"/>
  <c r="H44" i="1"/>
  <c r="E44" i="1"/>
  <c r="B44" i="1"/>
  <c r="H46" i="1"/>
  <c r="E46" i="1"/>
  <c r="B46" i="1"/>
  <c r="G16" i="1" l="1"/>
  <c r="D16" i="1"/>
  <c r="E21" i="1"/>
  <c r="B21" i="1"/>
  <c r="H21" i="1"/>
  <c r="B52" i="1"/>
  <c r="H40" i="1"/>
  <c r="B25" i="1"/>
  <c r="H25" i="1"/>
  <c r="B33" i="1"/>
  <c r="B43" i="1"/>
  <c r="E33" i="1"/>
  <c r="B40" i="1"/>
  <c r="E25" i="1"/>
  <c r="H33" i="1"/>
  <c r="E40" i="1"/>
  <c r="H43" i="1"/>
  <c r="E52" i="1"/>
  <c r="E43" i="1"/>
  <c r="H52" i="1"/>
  <c r="I52" i="1"/>
  <c r="E16" i="1" l="1"/>
  <c r="B38" i="1"/>
  <c r="B36" i="1" s="1"/>
  <c r="E38" i="1"/>
  <c r="E36" i="1" s="1"/>
  <c r="H38" i="1"/>
  <c r="H36" i="1" s="1"/>
  <c r="H16" i="1" s="1"/>
  <c r="B50" i="1"/>
  <c r="B49" i="1" s="1"/>
  <c r="B16" i="1" l="1"/>
  <c r="H15" i="1"/>
  <c r="E15" i="1"/>
  <c r="J15" i="1"/>
  <c r="F15" i="1"/>
  <c r="D15" i="1"/>
  <c r="G15" i="1"/>
  <c r="I15" i="1"/>
  <c r="C62" i="1" l="1"/>
  <c r="C15" i="1" s="1"/>
  <c r="B64" i="1"/>
  <c r="B62" i="1" s="1"/>
  <c r="B15" i="1" s="1"/>
</calcChain>
</file>

<file path=xl/sharedStrings.xml><?xml version="1.0" encoding="utf-8"?>
<sst xmlns="http://schemas.openxmlformats.org/spreadsheetml/2006/main" count="112" uniqueCount="67">
  <si>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</si>
  <si>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</si>
  <si>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</si>
  <si>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</si>
  <si>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</si>
  <si>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</si>
  <si>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</si>
  <si>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</si>
  <si>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</si>
  <si>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</si>
  <si>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</si>
  <si>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</si>
  <si>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</si>
  <si>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</si>
  <si>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</si>
  <si>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</si>
  <si>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</si>
  <si>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</si>
  <si>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</si>
  <si>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</si>
  <si>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</si>
  <si>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</si>
  <si>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</si>
  <si>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</si>
  <si>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</si>
  <si>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</si>
  <si>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</si>
  <si>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</si>
  <si>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</si>
  <si>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</si>
  <si>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</si>
  <si>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</si>
  <si>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</si>
  <si>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</si>
  <si>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</si>
  <si>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</si>
  <si>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</si>
  <si>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</si>
  <si>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</si>
  <si>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</si>
  <si>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2021 год 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</si>
  <si>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</si>
  <si>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</si>
  <si>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</si>
  <si>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</si>
  <si>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</si>
  <si>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</si>
  <si>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</si>
  <si>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</si>
  <si>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</si>
  <si>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</si>
  <si>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</si>
  <si>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</si>
  <si>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</si>
  <si>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</si>
  <si>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</si>
  <si>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Комитет по культуре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</si>
  <si>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</si>
  <si>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</si>
  <si>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</si>
  <si>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>УТВЕРЖДЕНА</t>
  </si>
  <si>
    <t xml:space="preserve">областным законом </t>
  </si>
  <si>
    <t>Подпрограмма "Общественный транспорт и транспортная инфраструктура"</t>
  </si>
  <si>
    <t>Государственная программа Ленинградской области "Развитие культуры в Ленинградской области"</t>
  </si>
  <si>
    <t xml:space="preserve">на 2021 год и на плановый период 2022 и 2023 годов </t>
  </si>
  <si>
    <t xml:space="preserve"> 2023 год </t>
  </si>
  <si>
    <t xml:space="preserve">(приложение 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</si>
</sst>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  <numFmt numFmtId="167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80" zoomScaleNormal="80" workbookViewId="0">
      <selection activeCell="K10" sqref="K10:K13"/>
    </sheetView>
  </sheetViews>
  <sheetFormatPr defaultRowHeight="15" x14ac:dyDescent="0.25"/>
  <cols>
    <col min="1" max="1" width="35" customWidth="1"/>
    <col min="2" max="10" width="16.42578125" customWidth="1"/>
    <col min="11" max="11" width="27.7109375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21" t="s">
        <v>60</v>
      </c>
    </row>
    <row r="2" spans="1:11" ht="15.75" x14ac:dyDescent="0.25">
      <c r="K2" s="21" t="s">
        <v>61</v>
      </c>
    </row>
    <row r="3" spans="1:11" ht="15.75" x14ac:dyDescent="0.25">
      <c r="K3" s="21"/>
    </row>
    <row r="4" spans="1:11" ht="15.75" x14ac:dyDescent="0.25">
      <c r="K4" s="21" t="s">
        <v>66</v>
      </c>
    </row>
    <row r="5" spans="1:11" ht="15.75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 x14ac:dyDescent="0.25">
      <c r="A7" s="24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9" spans="1:11" ht="15.75" x14ac:dyDescent="0.25">
      <c r="A9" s="26" t="s">
        <v>0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31.5" customHeight="1" x14ac:dyDescent="0.25">
      <c r="A10" s="36" t="s">
        <v>46</v>
      </c>
      <c r="B10" s="33" t="s">
        <v>42</v>
      </c>
      <c r="C10" s="34"/>
      <c r="D10" s="34"/>
      <c r="E10" s="34"/>
      <c r="F10" s="34"/>
      <c r="G10" s="34"/>
      <c r="H10" s="34"/>
      <c r="I10" s="34"/>
      <c r="J10" s="35"/>
      <c r="K10" s="36" t="s">
        <v>47</v>
      </c>
    </row>
    <row r="11" spans="1:11" ht="15.75" x14ac:dyDescent="0.25">
      <c r="A11" s="38"/>
      <c r="B11" s="30" t="s">
        <v>40</v>
      </c>
      <c r="C11" s="31"/>
      <c r="D11" s="32"/>
      <c r="E11" s="30" t="s">
        <v>53</v>
      </c>
      <c r="F11" s="31"/>
      <c r="G11" s="32"/>
      <c r="H11" s="30" t="s">
        <v>65</v>
      </c>
      <c r="I11" s="31"/>
      <c r="J11" s="32"/>
      <c r="K11" s="38"/>
    </row>
    <row r="12" spans="1:11" ht="15.75" x14ac:dyDescent="0.25">
      <c r="A12" s="38"/>
      <c r="B12" s="36" t="s">
        <v>41</v>
      </c>
      <c r="C12" s="30" t="s">
        <v>43</v>
      </c>
      <c r="D12" s="32"/>
      <c r="E12" s="36" t="s">
        <v>41</v>
      </c>
      <c r="F12" s="30" t="s">
        <v>43</v>
      </c>
      <c r="G12" s="32"/>
      <c r="H12" s="36" t="s">
        <v>41</v>
      </c>
      <c r="I12" s="30" t="s">
        <v>43</v>
      </c>
      <c r="J12" s="32"/>
      <c r="K12" s="38"/>
    </row>
    <row r="13" spans="1:11" ht="67.5" customHeight="1" x14ac:dyDescent="0.25">
      <c r="A13" s="37"/>
      <c r="B13" s="37"/>
      <c r="C13" s="13" t="s">
        <v>44</v>
      </c>
      <c r="D13" s="13" t="s">
        <v>45</v>
      </c>
      <c r="E13" s="37"/>
      <c r="F13" s="13" t="s">
        <v>44</v>
      </c>
      <c r="G13" s="13" t="s">
        <v>45</v>
      </c>
      <c r="H13" s="37"/>
      <c r="I13" s="13" t="s">
        <v>44</v>
      </c>
      <c r="J13" s="13" t="s">
        <v>45</v>
      </c>
      <c r="K13" s="37"/>
    </row>
    <row r="14" spans="1:11" s="11" customFormat="1" ht="15.75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</row>
    <row r="15" spans="1:11" ht="31.5" x14ac:dyDescent="0.25">
      <c r="A15" s="1" t="s">
        <v>1</v>
      </c>
      <c r="B15" s="2">
        <f t="shared" ref="B15:J15" si="0">B16+B62</f>
        <v>22404681.518000003</v>
      </c>
      <c r="C15" s="2">
        <f t="shared" si="0"/>
        <v>9568000.6000000015</v>
      </c>
      <c r="D15" s="2">
        <f t="shared" si="0"/>
        <v>12836680.918000001</v>
      </c>
      <c r="E15" s="2">
        <f t="shared" si="0"/>
        <v>15690474.686999999</v>
      </c>
      <c r="F15" s="2">
        <f t="shared" si="0"/>
        <v>8295403.1800000006</v>
      </c>
      <c r="G15" s="2">
        <f t="shared" si="0"/>
        <v>7395071.5070000002</v>
      </c>
      <c r="H15" s="2">
        <f t="shared" si="0"/>
        <v>7471707.0499999998</v>
      </c>
      <c r="I15" s="2">
        <f t="shared" si="0"/>
        <v>4729397.8900000006</v>
      </c>
      <c r="J15" s="2">
        <f t="shared" si="0"/>
        <v>2742309.1599999997</v>
      </c>
      <c r="K15" s="3"/>
    </row>
    <row r="16" spans="1:11" ht="15.75" x14ac:dyDescent="0.25">
      <c r="A16" s="1" t="s">
        <v>2</v>
      </c>
      <c r="B16" s="2">
        <f t="shared" ref="B16:J16" si="1">B21+B25+B33+B31+B40+B43++B49+B52+B54+B36+B47+B17</f>
        <v>22192756.518000003</v>
      </c>
      <c r="C16" s="2">
        <f t="shared" si="1"/>
        <v>9356075.6000000015</v>
      </c>
      <c r="D16" s="2">
        <f t="shared" si="1"/>
        <v>12836680.918000001</v>
      </c>
      <c r="E16" s="2">
        <f t="shared" si="1"/>
        <v>15540474.686999999</v>
      </c>
      <c r="F16" s="2">
        <f t="shared" si="1"/>
        <v>8145403.1800000006</v>
      </c>
      <c r="G16" s="2">
        <f t="shared" si="1"/>
        <v>7395071.5070000002</v>
      </c>
      <c r="H16" s="2">
        <f t="shared" si="1"/>
        <v>7321707.0499999998</v>
      </c>
      <c r="I16" s="2">
        <f t="shared" si="1"/>
        <v>4579397.8900000006</v>
      </c>
      <c r="J16" s="2">
        <f t="shared" si="1"/>
        <v>2742309.1599999997</v>
      </c>
      <c r="K16" s="4"/>
    </row>
    <row r="17" spans="1:11" ht="78.75" x14ac:dyDescent="0.25">
      <c r="A17" s="1" t="s">
        <v>57</v>
      </c>
      <c r="B17" s="2">
        <f t="shared" ref="B17:J17" si="2">SUM(B18:B20)</f>
        <v>2181940.0900000003</v>
      </c>
      <c r="C17" s="2">
        <f t="shared" si="2"/>
        <v>611125.14</v>
      </c>
      <c r="D17" s="2">
        <f t="shared" si="2"/>
        <v>1570814.9500000002</v>
      </c>
      <c r="E17" s="2">
        <f t="shared" si="2"/>
        <v>743411.07000000007</v>
      </c>
      <c r="F17" s="2">
        <f t="shared" si="2"/>
        <v>437944.9</v>
      </c>
      <c r="G17" s="2">
        <f t="shared" si="2"/>
        <v>305466.17</v>
      </c>
      <c r="H17" s="2">
        <f t="shared" si="2"/>
        <v>385928.94</v>
      </c>
      <c r="I17" s="2">
        <f t="shared" si="2"/>
        <v>361020</v>
      </c>
      <c r="J17" s="2">
        <f t="shared" si="2"/>
        <v>24908.94</v>
      </c>
      <c r="K17" s="4"/>
    </row>
    <row r="18" spans="1:11" ht="78.75" x14ac:dyDescent="0.25">
      <c r="A18" s="18" t="s">
        <v>58</v>
      </c>
      <c r="B18" s="5">
        <f>SUM(C18:D18)</f>
        <v>430171.4</v>
      </c>
      <c r="C18" s="5">
        <v>359273.3</v>
      </c>
      <c r="D18" s="5">
        <v>70898.100000000006</v>
      </c>
      <c r="E18" s="5">
        <f>SUM(F18:G18)</f>
        <v>428975.17000000004</v>
      </c>
      <c r="F18" s="5">
        <v>330065.90000000002</v>
      </c>
      <c r="G18" s="5">
        <v>98909.27</v>
      </c>
      <c r="H18" s="5">
        <f>SUM(I18:J18)</f>
        <v>24908.94</v>
      </c>
      <c r="I18" s="5">
        <v>0</v>
      </c>
      <c r="J18" s="5">
        <v>24908.94</v>
      </c>
      <c r="K18" s="6" t="s">
        <v>31</v>
      </c>
    </row>
    <row r="19" spans="1:11" ht="63" x14ac:dyDescent="0.25">
      <c r="A19" s="46" t="s">
        <v>59</v>
      </c>
      <c r="B19" s="5">
        <f>SUM(C19:D19)</f>
        <v>73303.27</v>
      </c>
      <c r="C19" s="5">
        <v>0</v>
      </c>
      <c r="D19" s="5">
        <v>73303.27</v>
      </c>
      <c r="E19" s="5">
        <f>SUM(F19:G19)</f>
        <v>21807</v>
      </c>
      <c r="F19" s="5">
        <v>0</v>
      </c>
      <c r="G19" s="5">
        <v>21807</v>
      </c>
      <c r="H19" s="5">
        <f>SUM(I19:J19)</f>
        <v>0</v>
      </c>
      <c r="I19" s="5">
        <v>0</v>
      </c>
      <c r="J19" s="5">
        <v>0</v>
      </c>
      <c r="K19" s="6" t="s">
        <v>28</v>
      </c>
    </row>
    <row r="20" spans="1:11" ht="47.25" customHeight="1" x14ac:dyDescent="0.25">
      <c r="A20" s="47"/>
      <c r="B20" s="5">
        <f>SUM(C20:D20)</f>
        <v>1678465.4200000002</v>
      </c>
      <c r="C20" s="5">
        <v>251851.84</v>
      </c>
      <c r="D20" s="5">
        <v>1426613.58</v>
      </c>
      <c r="E20" s="5">
        <f>SUM(F20:G20)</f>
        <v>292628.90000000002</v>
      </c>
      <c r="F20" s="5">
        <v>107879</v>
      </c>
      <c r="G20" s="15">
        <v>184749.9</v>
      </c>
      <c r="H20" s="5">
        <f>SUM(I20:J20)</f>
        <v>361020</v>
      </c>
      <c r="I20" s="5">
        <v>361020</v>
      </c>
      <c r="J20" s="5">
        <v>0</v>
      </c>
      <c r="K20" s="6" t="s">
        <v>7</v>
      </c>
    </row>
    <row r="21" spans="1:11" ht="63" x14ac:dyDescent="0.25">
      <c r="A21" s="1" t="s">
        <v>3</v>
      </c>
      <c r="B21" s="2">
        <f t="shared" ref="B21:J21" si="3">SUM(B22:B24)</f>
        <v>1837272.46</v>
      </c>
      <c r="C21" s="2">
        <f t="shared" si="3"/>
        <v>1837272.46</v>
      </c>
      <c r="D21" s="2">
        <f t="shared" si="3"/>
        <v>0</v>
      </c>
      <c r="E21" s="2">
        <f t="shared" si="3"/>
        <v>924652.9</v>
      </c>
      <c r="F21" s="2">
        <f t="shared" si="3"/>
        <v>924652.9</v>
      </c>
      <c r="G21" s="2">
        <f t="shared" si="3"/>
        <v>0</v>
      </c>
      <c r="H21" s="2">
        <f t="shared" si="3"/>
        <v>492733.56</v>
      </c>
      <c r="I21" s="2">
        <f t="shared" si="3"/>
        <v>492733.56</v>
      </c>
      <c r="J21" s="2">
        <f t="shared" si="3"/>
        <v>0</v>
      </c>
      <c r="K21" s="12"/>
    </row>
    <row r="22" spans="1:11" ht="47.25" x14ac:dyDescent="0.25">
      <c r="A22" s="18" t="s">
        <v>4</v>
      </c>
      <c r="B22" s="5">
        <f>SUM(C22:D22)</f>
        <v>78000</v>
      </c>
      <c r="C22" s="5">
        <v>78000</v>
      </c>
      <c r="D22" s="5">
        <v>0</v>
      </c>
      <c r="E22" s="5">
        <f>SUM(F22:G22)</f>
        <v>78000</v>
      </c>
      <c r="F22" s="5">
        <v>78000</v>
      </c>
      <c r="G22" s="5">
        <v>0</v>
      </c>
      <c r="H22" s="5">
        <f>SUM(I22:J22)</f>
        <v>78000</v>
      </c>
      <c r="I22" s="5">
        <v>78000</v>
      </c>
      <c r="J22" s="5">
        <v>0</v>
      </c>
      <c r="K22" s="6" t="s">
        <v>5</v>
      </c>
    </row>
    <row r="23" spans="1:11" ht="47.25" x14ac:dyDescent="0.25">
      <c r="A23" s="29" t="s">
        <v>6</v>
      </c>
      <c r="B23" s="5">
        <f>SUM(C23:D23)</f>
        <v>731946.83</v>
      </c>
      <c r="C23" s="5">
        <v>731946.83</v>
      </c>
      <c r="D23" s="5">
        <v>0</v>
      </c>
      <c r="E23" s="5">
        <f>SUM(F23:G23)</f>
        <v>0</v>
      </c>
      <c r="F23" s="5">
        <v>0</v>
      </c>
      <c r="G23" s="5">
        <v>0</v>
      </c>
      <c r="H23" s="5">
        <f>SUM(I23:J23)</f>
        <v>0</v>
      </c>
      <c r="I23" s="5">
        <v>0</v>
      </c>
      <c r="J23" s="5">
        <v>0</v>
      </c>
      <c r="K23" s="6" t="s">
        <v>5</v>
      </c>
    </row>
    <row r="24" spans="1:11" ht="31.5" x14ac:dyDescent="0.25">
      <c r="A24" s="29"/>
      <c r="B24" s="5">
        <f>SUM(C24:D24)</f>
        <v>1027325.63</v>
      </c>
      <c r="C24" s="5">
        <v>1027325.63</v>
      </c>
      <c r="D24" s="5">
        <v>0</v>
      </c>
      <c r="E24" s="5">
        <f>SUM(F24:G24)</f>
        <v>846652.9</v>
      </c>
      <c r="F24" s="5">
        <v>846652.9</v>
      </c>
      <c r="G24" s="5">
        <v>0</v>
      </c>
      <c r="H24" s="5">
        <f>SUM(I24:J24)</f>
        <v>414733.56</v>
      </c>
      <c r="I24" s="5">
        <v>414733.56</v>
      </c>
      <c r="J24" s="5">
        <v>0</v>
      </c>
      <c r="K24" s="6" t="s">
        <v>7</v>
      </c>
    </row>
    <row r="25" spans="1:11" ht="63" x14ac:dyDescent="0.25">
      <c r="A25" s="1" t="s">
        <v>8</v>
      </c>
      <c r="B25" s="2">
        <f>SUM(B26:B30)</f>
        <v>2515406.7800000003</v>
      </c>
      <c r="C25" s="2">
        <f t="shared" ref="C25:J25" si="4">SUM(C26:C30)</f>
        <v>244742</v>
      </c>
      <c r="D25" s="2">
        <f t="shared" si="4"/>
        <v>2270664.7800000003</v>
      </c>
      <c r="E25" s="2">
        <f t="shared" si="4"/>
        <v>1116300.42</v>
      </c>
      <c r="F25" s="2">
        <f t="shared" si="4"/>
        <v>217917</v>
      </c>
      <c r="G25" s="2">
        <f t="shared" si="4"/>
        <v>898383.41999999993</v>
      </c>
      <c r="H25" s="2">
        <f t="shared" si="4"/>
        <v>247602.41999999998</v>
      </c>
      <c r="I25" s="2">
        <f t="shared" si="4"/>
        <v>35000</v>
      </c>
      <c r="J25" s="2">
        <f t="shared" si="4"/>
        <v>212602.41999999998</v>
      </c>
      <c r="K25" s="12"/>
    </row>
    <row r="26" spans="1:11" ht="31.5" x14ac:dyDescent="0.25">
      <c r="A26" s="29" t="s">
        <v>9</v>
      </c>
      <c r="B26" s="5">
        <f>SUM(C26:D26)</f>
        <v>1024024.27</v>
      </c>
      <c r="C26" s="5">
        <v>0</v>
      </c>
      <c r="D26" s="5">
        <v>1024024.27</v>
      </c>
      <c r="E26" s="5">
        <f>SUM(F26:G26)</f>
        <v>415965</v>
      </c>
      <c r="F26" s="5">
        <v>0</v>
      </c>
      <c r="G26" s="5">
        <v>415965</v>
      </c>
      <c r="H26" s="5">
        <f>SUM(I26:J26)</f>
        <v>0</v>
      </c>
      <c r="I26" s="5">
        <v>0</v>
      </c>
      <c r="J26" s="5">
        <v>0</v>
      </c>
      <c r="K26" s="6" t="s">
        <v>7</v>
      </c>
    </row>
    <row r="27" spans="1:11" ht="63" x14ac:dyDescent="0.25">
      <c r="A27" s="29"/>
      <c r="B27" s="5">
        <f>SUM(C27:D27)</f>
        <v>19022.419999999998</v>
      </c>
      <c r="C27" s="5">
        <v>0</v>
      </c>
      <c r="D27" s="5">
        <v>19022.419999999998</v>
      </c>
      <c r="E27" s="5">
        <f>SUM(F27:G27)</f>
        <v>19022.419999999998</v>
      </c>
      <c r="F27" s="5">
        <v>0</v>
      </c>
      <c r="G27" s="5">
        <v>19022.419999999998</v>
      </c>
      <c r="H27" s="5">
        <f>SUM(I27:J27)</f>
        <v>19022.419999999998</v>
      </c>
      <c r="I27" s="5">
        <v>0</v>
      </c>
      <c r="J27" s="5">
        <v>19022.419999999998</v>
      </c>
      <c r="K27" s="6" t="s">
        <v>10</v>
      </c>
    </row>
    <row r="28" spans="1:11" ht="31.5" x14ac:dyDescent="0.25">
      <c r="A28" s="29" t="s">
        <v>11</v>
      </c>
      <c r="B28" s="5">
        <f>SUM(C28:D28)</f>
        <v>1220223.0900000001</v>
      </c>
      <c r="C28" s="5">
        <v>0</v>
      </c>
      <c r="D28" s="5">
        <v>1220223.0900000001</v>
      </c>
      <c r="E28" s="5">
        <f>SUM(F28:G28)</f>
        <v>456001</v>
      </c>
      <c r="F28" s="5">
        <v>0</v>
      </c>
      <c r="G28" s="5">
        <v>456001</v>
      </c>
      <c r="H28" s="5">
        <f>SUM(I28:J28)</f>
        <v>186185</v>
      </c>
      <c r="I28" s="5">
        <v>0</v>
      </c>
      <c r="J28" s="5">
        <v>186185</v>
      </c>
      <c r="K28" s="6" t="s">
        <v>7</v>
      </c>
    </row>
    <row r="29" spans="1:11" ht="63" x14ac:dyDescent="0.25">
      <c r="A29" s="29"/>
      <c r="B29" s="5">
        <f>SUM(C29:D29)</f>
        <v>7395</v>
      </c>
      <c r="C29" s="5">
        <v>0</v>
      </c>
      <c r="D29" s="5">
        <v>7395</v>
      </c>
      <c r="E29" s="5">
        <f>SUM(F29:G29)</f>
        <v>7395</v>
      </c>
      <c r="F29" s="5">
        <v>0</v>
      </c>
      <c r="G29" s="5">
        <v>7395</v>
      </c>
      <c r="H29" s="5">
        <f>SUM(I29:J29)</f>
        <v>7395</v>
      </c>
      <c r="I29" s="5">
        <v>0</v>
      </c>
      <c r="J29" s="5">
        <v>7395</v>
      </c>
      <c r="K29" s="6" t="s">
        <v>10</v>
      </c>
    </row>
    <row r="30" spans="1:11" ht="49.5" customHeight="1" x14ac:dyDescent="0.25">
      <c r="A30" s="18" t="s">
        <v>12</v>
      </c>
      <c r="B30" s="5">
        <f>SUM(C30:D30)</f>
        <v>244742</v>
      </c>
      <c r="C30" s="5">
        <v>244742</v>
      </c>
      <c r="D30" s="5">
        <v>0</v>
      </c>
      <c r="E30" s="5">
        <f>SUM(F30:G30)</f>
        <v>217917</v>
      </c>
      <c r="F30" s="5">
        <v>217917</v>
      </c>
      <c r="G30" s="5">
        <v>0</v>
      </c>
      <c r="H30" s="5">
        <f>SUM(I30:J30)</f>
        <v>35000</v>
      </c>
      <c r="I30" s="5">
        <v>35000</v>
      </c>
      <c r="J30" s="5">
        <v>0</v>
      </c>
      <c r="K30" s="6" t="s">
        <v>7</v>
      </c>
    </row>
    <row r="31" spans="1:11" ht="78.75" x14ac:dyDescent="0.25">
      <c r="A31" s="1" t="s">
        <v>13</v>
      </c>
      <c r="B31" s="2">
        <f>SUM(B32)</f>
        <v>0</v>
      </c>
      <c r="C31" s="2">
        <f t="shared" ref="C31:J31" si="5">SUM(C32)</f>
        <v>0</v>
      </c>
      <c r="D31" s="2">
        <f t="shared" si="5"/>
        <v>0</v>
      </c>
      <c r="E31" s="2">
        <f t="shared" si="5"/>
        <v>114308.8</v>
      </c>
      <c r="F31" s="2">
        <f t="shared" si="5"/>
        <v>114308.8</v>
      </c>
      <c r="G31" s="2">
        <f t="shared" si="5"/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12"/>
    </row>
    <row r="32" spans="1:11" ht="47.25" x14ac:dyDescent="0.25">
      <c r="A32" s="18" t="s">
        <v>14</v>
      </c>
      <c r="B32" s="5">
        <f>SUM(C32:D32)</f>
        <v>0</v>
      </c>
      <c r="C32" s="5">
        <v>0</v>
      </c>
      <c r="D32" s="5">
        <v>0</v>
      </c>
      <c r="E32" s="5">
        <f>SUM(F32:G32)</f>
        <v>114308.8</v>
      </c>
      <c r="F32" s="5">
        <v>114308.8</v>
      </c>
      <c r="G32" s="5">
        <v>0</v>
      </c>
      <c r="H32" s="5">
        <f>SUM(I32:J32)</f>
        <v>0</v>
      </c>
      <c r="I32" s="5">
        <v>0</v>
      </c>
      <c r="J32" s="5">
        <v>0</v>
      </c>
      <c r="K32" s="6" t="s">
        <v>15</v>
      </c>
    </row>
    <row r="33" spans="1:21" ht="78.75" x14ac:dyDescent="0.25">
      <c r="A33" s="1" t="s">
        <v>16</v>
      </c>
      <c r="B33" s="2">
        <f>SUM(B34:B35)</f>
        <v>1646693.36</v>
      </c>
      <c r="C33" s="2">
        <f t="shared" ref="C33:J33" si="6">SUM(C34:C35)</f>
        <v>474355.79000000004</v>
      </c>
      <c r="D33" s="2">
        <f t="shared" si="6"/>
        <v>1172337.57</v>
      </c>
      <c r="E33" s="2">
        <f t="shared" si="6"/>
        <v>1615104.3</v>
      </c>
      <c r="F33" s="2">
        <f t="shared" si="6"/>
        <v>908231.7</v>
      </c>
      <c r="G33" s="2">
        <f t="shared" si="6"/>
        <v>706872.6</v>
      </c>
      <c r="H33" s="2">
        <f t="shared" si="6"/>
        <v>1000000</v>
      </c>
      <c r="I33" s="2">
        <f t="shared" si="6"/>
        <v>1000000</v>
      </c>
      <c r="J33" s="2">
        <f t="shared" si="6"/>
        <v>0</v>
      </c>
      <c r="K33" s="12"/>
    </row>
    <row r="34" spans="1:21" ht="31.5" x14ac:dyDescent="0.25">
      <c r="A34" s="29" t="s">
        <v>17</v>
      </c>
      <c r="B34" s="5">
        <f>SUM(C34:D34)</f>
        <v>1304033.6700000002</v>
      </c>
      <c r="C34" s="5">
        <v>131696.1</v>
      </c>
      <c r="D34" s="5">
        <v>1172337.57</v>
      </c>
      <c r="E34" s="5">
        <f>SUM(F34:G34)</f>
        <v>1015104.3</v>
      </c>
      <c r="F34" s="5">
        <v>308231.7</v>
      </c>
      <c r="G34" s="5">
        <v>706872.6</v>
      </c>
      <c r="H34" s="5">
        <f>SUM(I34:J34)</f>
        <v>600000</v>
      </c>
      <c r="I34" s="5">
        <v>600000</v>
      </c>
      <c r="J34" s="5">
        <v>0</v>
      </c>
      <c r="K34" s="6" t="s">
        <v>7</v>
      </c>
    </row>
    <row r="35" spans="1:21" ht="47.25" x14ac:dyDescent="0.25">
      <c r="A35" s="29"/>
      <c r="B35" s="5">
        <f>SUM(C35:D35)</f>
        <v>342659.69</v>
      </c>
      <c r="C35" s="5">
        <v>342659.69</v>
      </c>
      <c r="D35" s="5">
        <v>0</v>
      </c>
      <c r="E35" s="5">
        <f>SUM(F35:G35)</f>
        <v>600000</v>
      </c>
      <c r="F35" s="5">
        <v>600000</v>
      </c>
      <c r="G35" s="5">
        <v>0</v>
      </c>
      <c r="H35" s="5">
        <f>SUM(I35:J35)</f>
        <v>400000</v>
      </c>
      <c r="I35" s="5">
        <v>400000</v>
      </c>
      <c r="J35" s="5">
        <v>0</v>
      </c>
      <c r="K35" s="6" t="s">
        <v>18</v>
      </c>
    </row>
    <row r="36" spans="1:21" ht="63" x14ac:dyDescent="0.25">
      <c r="A36" s="1" t="s">
        <v>63</v>
      </c>
      <c r="B36" s="2">
        <f t="shared" ref="B36:J36" si="7">SUM(B37:B39)</f>
        <v>1271929.5</v>
      </c>
      <c r="C36" s="2">
        <f t="shared" si="7"/>
        <v>250000</v>
      </c>
      <c r="D36" s="2">
        <f t="shared" si="7"/>
        <v>1021929.5</v>
      </c>
      <c r="E36" s="2">
        <f t="shared" si="7"/>
        <v>589377.24</v>
      </c>
      <c r="F36" s="2">
        <f t="shared" si="7"/>
        <v>200000</v>
      </c>
      <c r="G36" s="2">
        <f t="shared" si="7"/>
        <v>389377.24</v>
      </c>
      <c r="H36" s="2">
        <f t="shared" si="7"/>
        <v>249753.33999999997</v>
      </c>
      <c r="I36" s="2">
        <f t="shared" si="7"/>
        <v>0</v>
      </c>
      <c r="J36" s="2">
        <f t="shared" si="7"/>
        <v>249753.33999999997</v>
      </c>
      <c r="K36" s="12"/>
    </row>
    <row r="37" spans="1:21" ht="47.25" x14ac:dyDescent="0.25">
      <c r="A37" s="18" t="s">
        <v>19</v>
      </c>
      <c r="B37" s="5">
        <f>SUM(C37:D37)</f>
        <v>204499.5</v>
      </c>
      <c r="C37" s="5">
        <v>0</v>
      </c>
      <c r="D37" s="5">
        <v>204499.5</v>
      </c>
      <c r="E37" s="5">
        <f>SUM(F37:G37)</f>
        <v>208000</v>
      </c>
      <c r="F37" s="5">
        <v>0</v>
      </c>
      <c r="G37" s="5">
        <v>208000</v>
      </c>
      <c r="H37" s="5">
        <f>SUM(I37:J37)</f>
        <v>145563.57999999999</v>
      </c>
      <c r="I37" s="5">
        <v>0</v>
      </c>
      <c r="J37" s="5">
        <v>145563.57999999999</v>
      </c>
      <c r="K37" s="6" t="s">
        <v>7</v>
      </c>
    </row>
    <row r="38" spans="1:21" ht="69.75" customHeight="1" x14ac:dyDescent="0.25">
      <c r="A38" s="46" t="s">
        <v>20</v>
      </c>
      <c r="B38" s="5">
        <f>SUM(C38:D38)</f>
        <v>797430</v>
      </c>
      <c r="C38" s="5">
        <v>0</v>
      </c>
      <c r="D38" s="5">
        <v>797430</v>
      </c>
      <c r="E38" s="5">
        <f>SUM(F38:G38)</f>
        <v>181377.24</v>
      </c>
      <c r="F38" s="5">
        <v>0</v>
      </c>
      <c r="G38" s="5">
        <v>181377.24</v>
      </c>
      <c r="H38" s="5">
        <f>SUM(I38:J38)</f>
        <v>104189.75999999999</v>
      </c>
      <c r="I38" s="5">
        <v>0</v>
      </c>
      <c r="J38" s="5">
        <v>104189.75999999999</v>
      </c>
      <c r="K38" s="6" t="s">
        <v>7</v>
      </c>
    </row>
    <row r="39" spans="1:21" ht="37.5" customHeight="1" x14ac:dyDescent="0.25">
      <c r="A39" s="47"/>
      <c r="B39" s="5">
        <f>SUM(C39:D39)</f>
        <v>270000</v>
      </c>
      <c r="C39" s="5">
        <v>250000</v>
      </c>
      <c r="D39" s="5">
        <v>20000</v>
      </c>
      <c r="E39" s="5">
        <f>SUM(F39:G39)</f>
        <v>200000</v>
      </c>
      <c r="F39" s="5">
        <v>200000</v>
      </c>
      <c r="G39" s="5">
        <v>0</v>
      </c>
      <c r="H39" s="5">
        <f>SUM(I39:J39)</f>
        <v>0</v>
      </c>
      <c r="I39" s="5">
        <v>0</v>
      </c>
      <c r="J39" s="5">
        <v>0</v>
      </c>
      <c r="K39" s="6" t="s">
        <v>56</v>
      </c>
    </row>
    <row r="40" spans="1:21" ht="110.25" x14ac:dyDescent="0.25">
      <c r="A40" s="1" t="s">
        <v>21</v>
      </c>
      <c r="B40" s="2">
        <f>SUM(B41:B42)</f>
        <v>4543821.45</v>
      </c>
      <c r="C40" s="2">
        <f t="shared" ref="C40:J40" si="8">SUM(C41:C42)</f>
        <v>0</v>
      </c>
      <c r="D40" s="2">
        <f t="shared" si="8"/>
        <v>4543821.45</v>
      </c>
      <c r="E40" s="2">
        <f t="shared" si="8"/>
        <v>2877274.2</v>
      </c>
      <c r="F40" s="2">
        <f t="shared" si="8"/>
        <v>0</v>
      </c>
      <c r="G40" s="2">
        <f t="shared" si="8"/>
        <v>2877274.2</v>
      </c>
      <c r="H40" s="2">
        <f t="shared" si="8"/>
        <v>2086501.71</v>
      </c>
      <c r="I40" s="2">
        <f t="shared" si="8"/>
        <v>0</v>
      </c>
      <c r="J40" s="2">
        <f t="shared" si="8"/>
        <v>2086501.71</v>
      </c>
      <c r="K40" s="12"/>
    </row>
    <row r="41" spans="1:21" ht="47.25" x14ac:dyDescent="0.25">
      <c r="A41" s="18" t="s">
        <v>23</v>
      </c>
      <c r="B41" s="5">
        <f>SUM(C41:D41)</f>
        <v>2407915.06</v>
      </c>
      <c r="C41" s="5">
        <v>0</v>
      </c>
      <c r="D41" s="5">
        <v>2407915.06</v>
      </c>
      <c r="E41" s="5">
        <f>SUM(F41:G41)</f>
        <v>1780002.72</v>
      </c>
      <c r="F41" s="5">
        <v>0</v>
      </c>
      <c r="G41" s="5">
        <v>1780002.72</v>
      </c>
      <c r="H41" s="5">
        <f>SUM(I41:J41)</f>
        <v>1861501.7</v>
      </c>
      <c r="I41" s="5">
        <v>0</v>
      </c>
      <c r="J41" s="5">
        <v>1861501.7</v>
      </c>
      <c r="K41" s="6" t="s">
        <v>7</v>
      </c>
    </row>
    <row r="42" spans="1:21" ht="78.75" x14ac:dyDescent="0.25">
      <c r="A42" s="18" t="s">
        <v>22</v>
      </c>
      <c r="B42" s="5">
        <f>SUM(C42:D42)</f>
        <v>2135906.39</v>
      </c>
      <c r="C42" s="5">
        <v>0</v>
      </c>
      <c r="D42" s="5">
        <v>2135906.39</v>
      </c>
      <c r="E42" s="23">
        <f>SUM(F42:G42)</f>
        <v>1097271.48</v>
      </c>
      <c r="F42" s="5">
        <v>0</v>
      </c>
      <c r="G42" s="5">
        <v>1097271.48</v>
      </c>
      <c r="H42" s="5">
        <f>SUM(I42:J42)</f>
        <v>225000.01</v>
      </c>
      <c r="I42" s="5">
        <v>0</v>
      </c>
      <c r="J42" s="5">
        <v>225000.01</v>
      </c>
      <c r="K42" s="6" t="s">
        <v>7</v>
      </c>
    </row>
    <row r="43" spans="1:21" ht="126" x14ac:dyDescent="0.25">
      <c r="A43" s="1" t="s">
        <v>24</v>
      </c>
      <c r="B43" s="2">
        <f t="shared" ref="B43:J43" si="9">SUM(B44:B46)</f>
        <v>3100259.2800000003</v>
      </c>
      <c r="C43" s="2">
        <f t="shared" si="9"/>
        <v>1382878.04</v>
      </c>
      <c r="D43" s="2">
        <f t="shared" si="9"/>
        <v>1717381.24</v>
      </c>
      <c r="E43" s="2">
        <f t="shared" si="9"/>
        <v>2811742.17</v>
      </c>
      <c r="F43" s="2">
        <f t="shared" si="9"/>
        <v>1048093.15</v>
      </c>
      <c r="G43" s="2">
        <f t="shared" si="9"/>
        <v>1763649.02</v>
      </c>
      <c r="H43" s="2">
        <f t="shared" si="9"/>
        <v>407538.85</v>
      </c>
      <c r="I43" s="2">
        <f t="shared" si="9"/>
        <v>330990</v>
      </c>
      <c r="J43" s="2">
        <f t="shared" si="9"/>
        <v>76548.850000000006</v>
      </c>
      <c r="K43" s="12"/>
    </row>
    <row r="44" spans="1:21" ht="47.25" x14ac:dyDescent="0.25">
      <c r="A44" s="18" t="s">
        <v>25</v>
      </c>
      <c r="B44" s="5">
        <f>SUM(C44:D44)</f>
        <v>1818249.74</v>
      </c>
      <c r="C44" s="5">
        <v>1382878.04</v>
      </c>
      <c r="D44" s="5">
        <v>435371.7</v>
      </c>
      <c r="E44" s="5">
        <f>SUM(F44:G44)</f>
        <v>1433510.65</v>
      </c>
      <c r="F44" s="5">
        <v>1048093.15</v>
      </c>
      <c r="G44" s="5">
        <v>385417.5</v>
      </c>
      <c r="H44" s="5">
        <f>SUM(I44:J44)</f>
        <v>403570.25</v>
      </c>
      <c r="I44" s="5">
        <v>330990</v>
      </c>
      <c r="J44" s="5">
        <v>72580.25</v>
      </c>
      <c r="K44" s="7" t="s">
        <v>26</v>
      </c>
      <c r="P44" s="14"/>
      <c r="Q44" s="14"/>
      <c r="R44" s="14"/>
      <c r="S44" s="14"/>
      <c r="T44" s="14"/>
      <c r="U44" s="14"/>
    </row>
    <row r="45" spans="1:21" ht="63" x14ac:dyDescent="0.25">
      <c r="A45" s="18" t="s">
        <v>27</v>
      </c>
      <c r="B45" s="5">
        <f>SUM(C45:D45)</f>
        <v>946000</v>
      </c>
      <c r="C45" s="5">
        <v>0</v>
      </c>
      <c r="D45" s="5">
        <v>946000</v>
      </c>
      <c r="E45" s="5">
        <f>SUM(F45:G45)</f>
        <v>1131352</v>
      </c>
      <c r="F45" s="5">
        <v>0</v>
      </c>
      <c r="G45" s="5">
        <v>1131352</v>
      </c>
      <c r="H45" s="5">
        <f>SUM(I45:J45)</f>
        <v>3968.6</v>
      </c>
      <c r="I45" s="5">
        <v>0</v>
      </c>
      <c r="J45" s="5">
        <v>3968.6</v>
      </c>
      <c r="K45" s="6" t="s">
        <v>28</v>
      </c>
    </row>
    <row r="46" spans="1:21" ht="63" x14ac:dyDescent="0.25">
      <c r="A46" s="18" t="s">
        <v>29</v>
      </c>
      <c r="B46" s="5">
        <f>SUM(C46:D46)</f>
        <v>336009.54000000004</v>
      </c>
      <c r="C46" s="5">
        <v>0</v>
      </c>
      <c r="D46" s="5">
        <v>336009.54000000004</v>
      </c>
      <c r="E46" s="5">
        <f>SUM(F46:G46)</f>
        <v>246879.52000000002</v>
      </c>
      <c r="F46" s="5">
        <v>0</v>
      </c>
      <c r="G46" s="5">
        <v>246879.52000000002</v>
      </c>
      <c r="H46" s="5">
        <f>SUM(I46:J46)</f>
        <v>0</v>
      </c>
      <c r="I46" s="5">
        <v>0</v>
      </c>
      <c r="J46" s="5">
        <v>0</v>
      </c>
      <c r="K46" s="6" t="s">
        <v>28</v>
      </c>
    </row>
    <row r="47" spans="1:21" ht="87" customHeight="1" x14ac:dyDescent="0.25">
      <c r="A47" s="1" t="s">
        <v>54</v>
      </c>
      <c r="B47" s="2">
        <f t="shared" ref="B47:J47" si="10">SUM(B48)</f>
        <v>194223.03999999998</v>
      </c>
      <c r="C47" s="2">
        <f t="shared" si="10"/>
        <v>0</v>
      </c>
      <c r="D47" s="2">
        <f t="shared" si="10"/>
        <v>194223.03999999998</v>
      </c>
      <c r="E47" s="2">
        <f t="shared" si="10"/>
        <v>121760.51000000001</v>
      </c>
      <c r="F47" s="2">
        <f t="shared" si="10"/>
        <v>0</v>
      </c>
      <c r="G47" s="2">
        <f t="shared" si="10"/>
        <v>121760.51000000001</v>
      </c>
      <c r="H47" s="2">
        <f t="shared" si="10"/>
        <v>0</v>
      </c>
      <c r="I47" s="2">
        <f t="shared" si="10"/>
        <v>0</v>
      </c>
      <c r="J47" s="2">
        <f t="shared" si="10"/>
        <v>0</v>
      </c>
      <c r="K47" s="12"/>
    </row>
    <row r="48" spans="1:21" ht="66" customHeight="1" x14ac:dyDescent="0.25">
      <c r="A48" s="18" t="s">
        <v>55</v>
      </c>
      <c r="B48" s="5">
        <f>SUM(C48:D48)</f>
        <v>194223.03999999998</v>
      </c>
      <c r="C48" s="5">
        <v>0</v>
      </c>
      <c r="D48" s="5">
        <v>194223.03999999998</v>
      </c>
      <c r="E48" s="5">
        <f>SUM(F48:G48)</f>
        <v>121760.51000000001</v>
      </c>
      <c r="F48" s="15">
        <v>0</v>
      </c>
      <c r="G48" s="5">
        <v>121760.51000000001</v>
      </c>
      <c r="H48" s="5">
        <f>SUM(I48:J48)</f>
        <v>0</v>
      </c>
      <c r="I48" s="5">
        <v>0</v>
      </c>
      <c r="J48" s="5">
        <v>0</v>
      </c>
      <c r="K48" s="6" t="s">
        <v>7</v>
      </c>
    </row>
    <row r="49" spans="1:11" ht="78.75" x14ac:dyDescent="0.25">
      <c r="A49" s="1" t="s">
        <v>48</v>
      </c>
      <c r="B49" s="2">
        <f>SUM(B50:B51)</f>
        <v>4766340.5580000002</v>
      </c>
      <c r="C49" s="2">
        <f t="shared" ref="C49:J49" si="11">SUM(C50:C51)</f>
        <v>4420832.17</v>
      </c>
      <c r="D49" s="2">
        <f t="shared" si="11"/>
        <v>345508.38800000004</v>
      </c>
      <c r="E49" s="2">
        <f t="shared" si="11"/>
        <v>4626543.0770000005</v>
      </c>
      <c r="F49" s="2">
        <f t="shared" si="11"/>
        <v>4294254.7300000004</v>
      </c>
      <c r="G49" s="2">
        <f t="shared" si="11"/>
        <v>332288.34700000001</v>
      </c>
      <c r="H49" s="2">
        <f t="shared" si="11"/>
        <v>2451648.23</v>
      </c>
      <c r="I49" s="2">
        <f t="shared" si="11"/>
        <v>2359654.33</v>
      </c>
      <c r="J49" s="2">
        <f t="shared" si="11"/>
        <v>91993.9</v>
      </c>
      <c r="K49" s="12"/>
    </row>
    <row r="50" spans="1:11" ht="53.25" customHeight="1" x14ac:dyDescent="0.25">
      <c r="A50" s="18" t="s">
        <v>30</v>
      </c>
      <c r="B50" s="5">
        <f>SUM(C50:D50)</f>
        <v>4679887.5580000002</v>
      </c>
      <c r="C50" s="5">
        <v>4420832.17</v>
      </c>
      <c r="D50" s="5">
        <v>259055.38800000001</v>
      </c>
      <c r="E50" s="5">
        <f>SUM(F50:G50)</f>
        <v>4626543.0770000005</v>
      </c>
      <c r="F50" s="5">
        <v>4294254.7300000004</v>
      </c>
      <c r="G50" s="5">
        <v>332288.34700000001</v>
      </c>
      <c r="H50" s="5">
        <f>SUM(I50:J50)</f>
        <v>2451648.23</v>
      </c>
      <c r="I50" s="5">
        <v>2359654.33</v>
      </c>
      <c r="J50" s="5">
        <v>91993.9</v>
      </c>
      <c r="K50" s="7" t="s">
        <v>31</v>
      </c>
    </row>
    <row r="51" spans="1:11" ht="54" customHeight="1" x14ac:dyDescent="0.25">
      <c r="A51" s="22" t="s">
        <v>62</v>
      </c>
      <c r="B51" s="5">
        <f>SUM(C51:D51)</f>
        <v>86453</v>
      </c>
      <c r="C51" s="5">
        <v>0</v>
      </c>
      <c r="D51" s="5">
        <v>86453</v>
      </c>
      <c r="E51" s="5">
        <f>SUM(F51:G51)</f>
        <v>0</v>
      </c>
      <c r="F51" s="5">
        <v>0</v>
      </c>
      <c r="G51" s="5">
        <v>0</v>
      </c>
      <c r="H51" s="5">
        <f>SUM(I51:J51)</f>
        <v>0</v>
      </c>
      <c r="I51" s="5">
        <v>0</v>
      </c>
      <c r="J51" s="5">
        <v>0</v>
      </c>
      <c r="K51" s="7" t="s">
        <v>7</v>
      </c>
    </row>
    <row r="52" spans="1:11" ht="63" x14ac:dyDescent="0.25">
      <c r="A52" s="1" t="s">
        <v>32</v>
      </c>
      <c r="B52" s="2">
        <f t="shared" ref="B52:J52" si="12">SUM(B53:B53)</f>
        <v>16252</v>
      </c>
      <c r="C52" s="2">
        <f t="shared" si="12"/>
        <v>16252</v>
      </c>
      <c r="D52" s="2">
        <f t="shared" si="12"/>
        <v>0</v>
      </c>
      <c r="E52" s="2">
        <f t="shared" si="12"/>
        <v>0</v>
      </c>
      <c r="F52" s="2">
        <f t="shared" si="12"/>
        <v>0</v>
      </c>
      <c r="G52" s="2">
        <f t="shared" si="12"/>
        <v>0</v>
      </c>
      <c r="H52" s="2">
        <f t="shared" si="12"/>
        <v>0</v>
      </c>
      <c r="I52" s="2">
        <f t="shared" si="12"/>
        <v>0</v>
      </c>
      <c r="J52" s="2">
        <f t="shared" si="12"/>
        <v>0</v>
      </c>
      <c r="K52" s="12"/>
    </row>
    <row r="53" spans="1:11" ht="77.25" customHeight="1" x14ac:dyDescent="0.25">
      <c r="A53" s="20" t="s">
        <v>49</v>
      </c>
      <c r="B53" s="5">
        <f>SUM(C53:D53)</f>
        <v>16252</v>
      </c>
      <c r="C53" s="5">
        <v>16252</v>
      </c>
      <c r="D53" s="5">
        <v>0</v>
      </c>
      <c r="E53" s="5">
        <f>SUM(F53:G53)</f>
        <v>0</v>
      </c>
      <c r="F53" s="5">
        <v>0</v>
      </c>
      <c r="G53" s="5">
        <v>0</v>
      </c>
      <c r="H53" s="5">
        <f>SUM(I53:J53)</f>
        <v>0</v>
      </c>
      <c r="I53" s="5">
        <v>0</v>
      </c>
      <c r="J53" s="5">
        <v>0</v>
      </c>
      <c r="K53" s="6" t="s">
        <v>7</v>
      </c>
    </row>
    <row r="54" spans="1:11" ht="89.25" customHeight="1" x14ac:dyDescent="0.25">
      <c r="A54" s="1" t="s">
        <v>33</v>
      </c>
      <c r="B54" s="2">
        <f t="shared" ref="B54:J54" si="13">SUM(B55:B56)</f>
        <v>118618</v>
      </c>
      <c r="C54" s="2">
        <f t="shared" si="13"/>
        <v>118618</v>
      </c>
      <c r="D54" s="2">
        <f t="shared" si="13"/>
        <v>0</v>
      </c>
      <c r="E54" s="2">
        <f t="shared" si="13"/>
        <v>0</v>
      </c>
      <c r="F54" s="2">
        <f t="shared" si="13"/>
        <v>0</v>
      </c>
      <c r="G54" s="2">
        <f t="shared" si="13"/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12"/>
    </row>
    <row r="55" spans="1:11" ht="74.25" customHeight="1" x14ac:dyDescent="0.25">
      <c r="A55" s="18" t="s">
        <v>51</v>
      </c>
      <c r="B55" s="5">
        <f>SUM(C55:D55)</f>
        <v>70000</v>
      </c>
      <c r="C55" s="5">
        <v>70000</v>
      </c>
      <c r="D55" s="5">
        <v>0</v>
      </c>
      <c r="E55" s="5">
        <f>SUM(F55:G55)</f>
        <v>0</v>
      </c>
      <c r="F55" s="5">
        <v>0</v>
      </c>
      <c r="G55" s="5">
        <v>0</v>
      </c>
      <c r="H55" s="5">
        <f>SUM(I55:J55)</f>
        <v>0</v>
      </c>
      <c r="I55" s="5">
        <v>0</v>
      </c>
      <c r="J55" s="5">
        <v>0</v>
      </c>
      <c r="K55" s="6" t="s">
        <v>7</v>
      </c>
    </row>
    <row r="56" spans="1:11" ht="39.75" customHeight="1" x14ac:dyDescent="0.25">
      <c r="A56" s="18" t="s">
        <v>34</v>
      </c>
      <c r="B56" s="5">
        <f>SUM(C56:D56)</f>
        <v>48618</v>
      </c>
      <c r="C56" s="5">
        <v>48618</v>
      </c>
      <c r="D56" s="5">
        <v>0</v>
      </c>
      <c r="E56" s="5">
        <f>SUM(F56:G56)</f>
        <v>0</v>
      </c>
      <c r="F56" s="5">
        <v>0</v>
      </c>
      <c r="G56" s="5">
        <v>0</v>
      </c>
      <c r="H56" s="5">
        <f>SUM(I56:J56)</f>
        <v>0</v>
      </c>
      <c r="I56" s="5">
        <v>0</v>
      </c>
      <c r="J56" s="5">
        <v>0</v>
      </c>
      <c r="K56" s="6" t="s">
        <v>7</v>
      </c>
    </row>
    <row r="57" spans="1:11" ht="15.75" x14ac:dyDescent="0.25">
      <c r="A57" s="26" t="s">
        <v>35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35.25" customHeight="1" x14ac:dyDescent="0.25">
      <c r="A58" s="39" t="s">
        <v>36</v>
      </c>
      <c r="B58" s="43" t="s">
        <v>42</v>
      </c>
      <c r="C58" s="44"/>
      <c r="D58" s="44"/>
      <c r="E58" s="44"/>
      <c r="F58" s="44"/>
      <c r="G58" s="44"/>
      <c r="H58" s="44"/>
      <c r="I58" s="44"/>
      <c r="J58" s="44"/>
      <c r="K58" s="42" t="s">
        <v>47</v>
      </c>
    </row>
    <row r="59" spans="1:11" ht="15.75" x14ac:dyDescent="0.25">
      <c r="A59" s="40"/>
      <c r="B59" s="45" t="s">
        <v>40</v>
      </c>
      <c r="C59" s="45"/>
      <c r="D59" s="45"/>
      <c r="E59" s="45" t="s">
        <v>53</v>
      </c>
      <c r="F59" s="45"/>
      <c r="G59" s="45"/>
      <c r="H59" s="45" t="s">
        <v>65</v>
      </c>
      <c r="I59" s="45"/>
      <c r="J59" s="45"/>
      <c r="K59" s="42"/>
    </row>
    <row r="60" spans="1:11" ht="15.75" x14ac:dyDescent="0.25">
      <c r="A60" s="40"/>
      <c r="B60" s="43" t="s">
        <v>41</v>
      </c>
      <c r="C60" s="45" t="s">
        <v>43</v>
      </c>
      <c r="D60" s="45"/>
      <c r="E60" s="43" t="s">
        <v>41</v>
      </c>
      <c r="F60" s="45" t="s">
        <v>43</v>
      </c>
      <c r="G60" s="45"/>
      <c r="H60" s="43" t="s">
        <v>41</v>
      </c>
      <c r="I60" s="45" t="s">
        <v>43</v>
      </c>
      <c r="J60" s="45"/>
      <c r="K60" s="42"/>
    </row>
    <row r="61" spans="1:11" ht="72.75" customHeight="1" x14ac:dyDescent="0.25">
      <c r="A61" s="41"/>
      <c r="B61" s="43"/>
      <c r="C61" s="19" t="s">
        <v>44</v>
      </c>
      <c r="D61" s="19" t="s">
        <v>45</v>
      </c>
      <c r="E61" s="43"/>
      <c r="F61" s="19" t="s">
        <v>44</v>
      </c>
      <c r="G61" s="19" t="s">
        <v>45</v>
      </c>
      <c r="H61" s="43"/>
      <c r="I61" s="19" t="s">
        <v>44</v>
      </c>
      <c r="J61" s="19" t="s">
        <v>45</v>
      </c>
      <c r="K61" s="42"/>
    </row>
    <row r="62" spans="1:11" ht="15.75" x14ac:dyDescent="0.25">
      <c r="A62" s="1" t="s">
        <v>37</v>
      </c>
      <c r="B62" s="8">
        <f t="shared" ref="B62:J62" si="14">SUM(B63:B64)</f>
        <v>211925</v>
      </c>
      <c r="C62" s="8">
        <f t="shared" si="14"/>
        <v>211925</v>
      </c>
      <c r="D62" s="8">
        <f t="shared" si="14"/>
        <v>0</v>
      </c>
      <c r="E62" s="8">
        <f t="shared" si="14"/>
        <v>150000</v>
      </c>
      <c r="F62" s="8">
        <f t="shared" si="14"/>
        <v>150000</v>
      </c>
      <c r="G62" s="8">
        <f t="shared" si="14"/>
        <v>0</v>
      </c>
      <c r="H62" s="8">
        <f t="shared" si="14"/>
        <v>150000</v>
      </c>
      <c r="I62" s="8">
        <f t="shared" si="14"/>
        <v>150000</v>
      </c>
      <c r="J62" s="8">
        <f t="shared" si="14"/>
        <v>0</v>
      </c>
      <c r="K62" s="10"/>
    </row>
    <row r="63" spans="1:11" ht="31.5" x14ac:dyDescent="0.25">
      <c r="A63" s="18" t="s">
        <v>50</v>
      </c>
      <c r="B63" s="9">
        <f>SUM(C63:D63)</f>
        <v>150000</v>
      </c>
      <c r="C63" s="9">
        <v>150000</v>
      </c>
      <c r="D63" s="9">
        <v>0</v>
      </c>
      <c r="E63" s="9">
        <f>SUM(F63:G63)</f>
        <v>150000</v>
      </c>
      <c r="F63" s="9">
        <v>150000</v>
      </c>
      <c r="G63" s="9">
        <v>0</v>
      </c>
      <c r="H63" s="9">
        <f>SUM(I63:J63)</f>
        <v>150000</v>
      </c>
      <c r="I63" s="9">
        <v>150000</v>
      </c>
      <c r="J63" s="9">
        <v>0</v>
      </c>
      <c r="K63" s="6" t="s">
        <v>7</v>
      </c>
    </row>
    <row r="64" spans="1:11" ht="110.25" x14ac:dyDescent="0.25">
      <c r="A64" s="18" t="s">
        <v>38</v>
      </c>
      <c r="B64" s="9">
        <f>SUM(C64:D64)</f>
        <v>61925</v>
      </c>
      <c r="C64" s="9">
        <v>61925</v>
      </c>
      <c r="D64" s="9">
        <v>0</v>
      </c>
      <c r="E64" s="9">
        <f>SUM(F64:G64)</f>
        <v>0</v>
      </c>
      <c r="F64" s="9">
        <v>0</v>
      </c>
      <c r="G64" s="9">
        <v>0</v>
      </c>
      <c r="H64" s="9">
        <f>SUM(I64:J64)</f>
        <v>0</v>
      </c>
      <c r="I64" s="9">
        <v>0</v>
      </c>
      <c r="J64" s="9">
        <v>0</v>
      </c>
      <c r="K64" s="6" t="s">
        <v>39</v>
      </c>
    </row>
  </sheetData>
  <autoFilter ref="A14:K64"/>
  <mergeCells count="34">
    <mergeCell ref="E11:G11"/>
    <mergeCell ref="A34:A35"/>
    <mergeCell ref="A57:K57"/>
    <mergeCell ref="A28:A29"/>
    <mergeCell ref="A19:A20"/>
    <mergeCell ref="A38:A39"/>
    <mergeCell ref="A58:A61"/>
    <mergeCell ref="K58:K61"/>
    <mergeCell ref="B58:J58"/>
    <mergeCell ref="B60:B61"/>
    <mergeCell ref="E60:E61"/>
    <mergeCell ref="H60:H61"/>
    <mergeCell ref="C60:D60"/>
    <mergeCell ref="F60:G60"/>
    <mergeCell ref="I60:J60"/>
    <mergeCell ref="B59:D59"/>
    <mergeCell ref="E59:G59"/>
    <mergeCell ref="H59:J59"/>
    <mergeCell ref="A6:K6"/>
    <mergeCell ref="A7:K7"/>
    <mergeCell ref="A9:K9"/>
    <mergeCell ref="A23:A24"/>
    <mergeCell ref="A26:A27"/>
    <mergeCell ref="B11:D11"/>
    <mergeCell ref="B10:J10"/>
    <mergeCell ref="C12:D12"/>
    <mergeCell ref="B12:B13"/>
    <mergeCell ref="A10:A13"/>
    <mergeCell ref="E12:E13"/>
    <mergeCell ref="F12:G12"/>
    <mergeCell ref="I12:J12"/>
    <mergeCell ref="H12:H13"/>
    <mergeCell ref="K10:K13"/>
    <mergeCell ref="H11:J11"/>
  </mergeCells>
  <pageMargins left="0.78740157480314965" right="0.39370078740157483" top="0.78740157480314965" bottom="0.78740157480314965" header="0.31496062992125984" footer="0.31496062992125984"/>
  <pageSetup paperSize="9" scale="63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2020-10-09T08:30:21Z</dcterms:modified>
</cp:coreProperties>
</file>