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810"/>
  </bookViews>
  <sheets>
    <sheet name="Рейтинг 2018 ГРБС без учр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2" i="1" l="1"/>
  <c r="J22" i="1" s="1"/>
  <c r="H22" i="1"/>
  <c r="G22" i="1"/>
  <c r="F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J21" i="1" s="1"/>
  <c r="J10" i="1" l="1"/>
  <c r="J12" i="1"/>
  <c r="J13" i="1"/>
  <c r="J16" i="1"/>
  <c r="J9" i="1"/>
  <c r="J11" i="1"/>
  <c r="J14" i="1"/>
  <c r="J15" i="1"/>
  <c r="J17" i="1"/>
  <c r="J18" i="1"/>
  <c r="J19" i="1"/>
  <c r="J20" i="1"/>
</calcChain>
</file>

<file path=xl/sharedStrings.xml><?xml version="1.0" encoding="utf-8"?>
<sst xmlns="http://schemas.openxmlformats.org/spreadsheetml/2006/main" count="109" uniqueCount="52">
  <si>
    <t>Приложение 2</t>
  </si>
  <si>
    <t>Рейтинг ГРБС Ленинградской области по оценке качества финансового менеджмента за 2018 год, не осуществлявших в 2018 году полномочия учредителя (ГРБС)</t>
  </si>
  <si>
    <t>Место в рейтинге</t>
  </si>
  <si>
    <t>№ п/п</t>
  </si>
  <si>
    <t>ГРБС</t>
  </si>
  <si>
    <t>Наименование ГРБС</t>
  </si>
  <si>
    <t>Группы показателей</t>
  </si>
  <si>
    <t>Сводная оценка качества, для ГРБС, оценивающихся по двум группам</t>
  </si>
  <si>
    <t>Сводная оценка качества</t>
  </si>
  <si>
    <t>Степень качества управления финансовым менеджментом в 2018 году</t>
  </si>
  <si>
    <t>Степень качества управления финансовым менеджментом в 2017 году</t>
  </si>
  <si>
    <t>Степень качества управления финансовым менеджментом в 2016 году</t>
  </si>
  <si>
    <t>Степень качества управления финансовым менеджментом в 2015 году</t>
  </si>
  <si>
    <t>Соблюдение установленных правил и регламентов</t>
  </si>
  <si>
    <t>Качество исполнения бюджета и финансовая дисциплина</t>
  </si>
  <si>
    <t xml:space="preserve">Максимальное значение </t>
  </si>
  <si>
    <t xml:space="preserve">Фактическое значение </t>
  </si>
  <si>
    <t xml:space="preserve">фактическая оценка </t>
  </si>
  <si>
    <t xml:space="preserve">% от максимального значения </t>
  </si>
  <si>
    <t>справочно</t>
  </si>
  <si>
    <t>985</t>
  </si>
  <si>
    <t>Комитет финансов Ленинградской области</t>
  </si>
  <si>
    <t>I</t>
  </si>
  <si>
    <t>II</t>
  </si>
  <si>
    <t>133</t>
  </si>
  <si>
    <t>Управление делами Правительства Ленинградской области</t>
  </si>
  <si>
    <t>960</t>
  </si>
  <si>
    <t>Законодательное собрание Ленинградской области</t>
  </si>
  <si>
    <t>4-6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</si>
  <si>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</si>
  <si>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</si>
  <si>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995</t>
  </si>
  <si>
    <t>Уполномоченный по правам человека в Ленинградской области</t>
  </si>
  <si>
    <t>III</t>
  </si>
  <si>
    <t>998</t>
  </si>
  <si>
    <t>Уполномоченный по правам ребенка в Ленинградской области</t>
  </si>
  <si>
    <t>078</t>
  </si>
  <si>
    <t>Контрольно-счетная палата Ленинградской области</t>
  </si>
  <si>
    <t>065</t>
  </si>
  <si>
    <t>Избирательная комиссия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</si>
  <si>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</si>
  <si>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</si>
  <si>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931</t>
  </si>
  <si>
    <t>Управление записи актов гражданского состояния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</si>
  <si>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</si>
  <si>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</si>
  <si>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976</t>
  </si>
  <si>
    <t>Комитет по печати и связям с общественностью Ленинградской области</t>
  </si>
  <si>
    <t>949</t>
  </si>
  <si>
    <t>Уполномоченный по защите прав предпринимателей в Ленинградской области</t>
  </si>
  <si>
    <t>984</t>
  </si>
  <si>
    <t>Комитет по жилищно-коммунальному хозяйству  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</si>
</sst>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 wrapText="1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Fill="1" applyBorder="1" applyAlignment="1" applyProtection="1">
      <alignment horizontal="left" vertical="center" wrapText="1"/>
    </xf>
    <xf numFmtId="1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ozova-es/Desktop/&#1054;&#1094;&#1077;&#1085;&#1082;&#1072;%20&#1060;&#1052;%20&#1079;&#1072;%202018%20&#1075;&#1086;&#1076;/&#1054;&#1094;&#1077;&#1085;&#1082;&#1072;%20&#1060;&#1052;%20&#1079;&#1072;%202018%20&#1075;&#1086;&#1076;/&#1056;&#1077;&#1081;&#1090;&#1080;&#1085;&#1075;%202018%20&#1075;&#1086;&#1076;&#1072;%20&#1073;&#1077;&#1079;%20&#1056;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исем ГРБС без учр"/>
      <sheetName val="Для писем ГРБС с учреж"/>
      <sheetName val="Инф. по пок-ям ГРБС без учреж"/>
      <sheetName val="Инф. по пок-ям ГРБС с учрежд."/>
      <sheetName val="Рейтинг 2017 ГРБС с учреждениям"/>
      <sheetName val="Рейтинг 2017 ГРБС без учреж"/>
      <sheetName val="Расчеты 2017 ГРБС без учрежден"/>
      <sheetName val="Расчеты 2017 ГРБС с учрежден"/>
      <sheetName val="Расчеты 2017 ОБЩАЯ"/>
      <sheetName val="Для писем"/>
      <sheetName val="Справочник"/>
      <sheetName val="Расчеты 2018 ОБЩАЯ"/>
      <sheetName val="Черновик"/>
      <sheetName val="Расчеты 2018 с учр."/>
      <sheetName val="Расчеты 2018 без учр."/>
      <sheetName val="Рейтинг 2018 ГРБС без учр."/>
      <sheetName val="Рейтинг 2018 ГРБС с учр."/>
      <sheetName val="Для писем 2018"/>
      <sheetName val="Для писем 2018 без учр."/>
      <sheetName val="Для писем 2018 с учр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AL6">
            <v>26</v>
          </cell>
        </row>
      </sheetData>
      <sheetData sheetId="14">
        <row r="6">
          <cell r="AL6">
            <v>23</v>
          </cell>
          <cell r="AM6">
            <v>23</v>
          </cell>
          <cell r="AS6">
            <v>83.125</v>
          </cell>
        </row>
        <row r="7">
          <cell r="AL7">
            <v>23</v>
          </cell>
          <cell r="AM7">
            <v>21</v>
          </cell>
          <cell r="AS7">
            <v>79.646739130434781</v>
          </cell>
        </row>
        <row r="8">
          <cell r="AL8">
            <v>23</v>
          </cell>
          <cell r="AM8">
            <v>27</v>
          </cell>
          <cell r="AS8">
            <v>81.696428571428584</v>
          </cell>
        </row>
        <row r="9">
          <cell r="AL9">
            <v>23</v>
          </cell>
          <cell r="AM9">
            <v>18</v>
          </cell>
          <cell r="AS9">
            <v>74.429347826086968</v>
          </cell>
        </row>
        <row r="10">
          <cell r="AL10">
            <v>24</v>
          </cell>
          <cell r="AM10">
            <v>27</v>
          </cell>
          <cell r="AS10">
            <v>83.571428571428584</v>
          </cell>
        </row>
        <row r="11">
          <cell r="AL11">
            <v>20</v>
          </cell>
          <cell r="AM11">
            <v>22</v>
          </cell>
          <cell r="AS11">
            <v>75.760869565217391</v>
          </cell>
        </row>
        <row r="12">
          <cell r="AL12">
            <v>17</v>
          </cell>
          <cell r="AM12">
            <v>15</v>
          </cell>
          <cell r="AS12">
            <v>65.208333333333343</v>
          </cell>
        </row>
        <row r="13">
          <cell r="AL13">
            <v>24</v>
          </cell>
          <cell r="AM13">
            <v>22</v>
          </cell>
          <cell r="AS13">
            <v>83.260869565217391</v>
          </cell>
        </row>
        <row r="14">
          <cell r="AL14">
            <v>22</v>
          </cell>
          <cell r="AM14">
            <v>21</v>
          </cell>
          <cell r="AS14">
            <v>73.188405797101439</v>
          </cell>
        </row>
        <row r="15">
          <cell r="AL15">
            <v>24</v>
          </cell>
          <cell r="AM15">
            <v>29</v>
          </cell>
          <cell r="AS15">
            <v>63.673469387755105</v>
          </cell>
        </row>
        <row r="16">
          <cell r="AL16">
            <v>26</v>
          </cell>
          <cell r="AM16">
            <v>28</v>
          </cell>
          <cell r="AS16">
            <v>85</v>
          </cell>
        </row>
        <row r="17">
          <cell r="AL17">
            <v>20</v>
          </cell>
          <cell r="AM17">
            <v>21</v>
          </cell>
          <cell r="AS17">
            <v>79.378881987577643</v>
          </cell>
        </row>
        <row r="18">
          <cell r="AL18">
            <v>23</v>
          </cell>
          <cell r="AM18">
            <v>23</v>
          </cell>
          <cell r="AS18">
            <v>83.125</v>
          </cell>
        </row>
        <row r="19">
          <cell r="AL19">
            <v>23</v>
          </cell>
          <cell r="AM19">
            <v>23</v>
          </cell>
          <cell r="AS19">
            <v>83.125</v>
          </cell>
        </row>
        <row r="26">
          <cell r="D26">
            <v>24</v>
          </cell>
          <cell r="S26">
            <v>23</v>
          </cell>
        </row>
        <row r="27">
          <cell r="D27">
            <v>24</v>
          </cell>
          <cell r="S27">
            <v>23</v>
          </cell>
        </row>
        <row r="28">
          <cell r="D28">
            <v>24</v>
          </cell>
          <cell r="S28">
            <v>28</v>
          </cell>
        </row>
        <row r="29">
          <cell r="D29">
            <v>24</v>
          </cell>
          <cell r="S29">
            <v>23</v>
          </cell>
        </row>
        <row r="30">
          <cell r="D30">
            <v>24</v>
          </cell>
          <cell r="S30">
            <v>28</v>
          </cell>
        </row>
        <row r="31">
          <cell r="D31">
            <v>24</v>
          </cell>
          <cell r="S31">
            <v>23</v>
          </cell>
        </row>
        <row r="32">
          <cell r="D32">
            <v>24</v>
          </cell>
          <cell r="S32">
            <v>18</v>
          </cell>
        </row>
        <row r="33">
          <cell r="D33">
            <v>24</v>
          </cell>
          <cell r="S33">
            <v>23</v>
          </cell>
        </row>
        <row r="34">
          <cell r="D34">
            <v>27</v>
          </cell>
          <cell r="S34">
            <v>23</v>
          </cell>
        </row>
        <row r="35">
          <cell r="D35">
            <v>27</v>
          </cell>
          <cell r="S35">
            <v>49</v>
          </cell>
        </row>
        <row r="36">
          <cell r="D36">
            <v>26</v>
          </cell>
          <cell r="S36">
            <v>28</v>
          </cell>
        </row>
        <row r="37">
          <cell r="D37">
            <v>21</v>
          </cell>
          <cell r="S37">
            <v>23</v>
          </cell>
        </row>
        <row r="38">
          <cell r="D38">
            <v>24</v>
          </cell>
          <cell r="S38">
            <v>23</v>
          </cell>
        </row>
        <row r="39">
          <cell r="D39">
            <v>24</v>
          </cell>
          <cell r="S39">
            <v>23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22"/>
  <sheetViews>
    <sheetView tabSelected="1" zoomScale="80" zoomScaleNormal="80" zoomScaleSheetLayoutView="80" workbookViewId="0">
      <selection activeCell="G14" sqref="G14"/>
    </sheetView>
  </sheetViews>
  <sheetFormatPr defaultRowHeight="18.75" x14ac:dyDescent="0.3"/>
  <cols>
    <col min="1" max="1" width="8.7109375" customWidth="1"/>
    <col min="2" max="2" width="7.5703125" style="1" hidden="1" customWidth="1"/>
    <col min="3" max="3" width="1.5703125" style="1" hidden="1" customWidth="1"/>
    <col min="4" max="4" width="55.5703125" style="2" customWidth="1"/>
    <col min="5" max="5" width="18.140625" style="3" customWidth="1"/>
    <col min="6" max="6" width="16.7109375" customWidth="1"/>
    <col min="7" max="7" width="20.28515625" customWidth="1"/>
    <col min="8" max="8" width="16" style="3" customWidth="1"/>
    <col min="9" max="9" width="28.28515625" customWidth="1"/>
    <col min="10" max="10" width="27" customWidth="1"/>
    <col min="11" max="11" width="25.140625" customWidth="1"/>
    <col min="12" max="12" width="25.85546875" customWidth="1"/>
    <col min="13" max="14" width="26.28515625" customWidth="1"/>
  </cols>
  <sheetData>
    <row r="1" spans="1:14" x14ac:dyDescent="0.3">
      <c r="N1" s="4" t="s">
        <v>0</v>
      </c>
    </row>
    <row r="2" spans="1:14" ht="52.5" customHeight="1" x14ac:dyDescent="0.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5.5" customHeight="1" thickBot="1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22.5" customHeight="1" x14ac:dyDescent="0.3">
      <c r="A4" s="7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11"/>
      <c r="G4" s="11"/>
      <c r="H4" s="11"/>
      <c r="I4" s="12" t="s">
        <v>7</v>
      </c>
      <c r="J4" s="12" t="s">
        <v>8</v>
      </c>
      <c r="K4" s="12" t="s">
        <v>9</v>
      </c>
      <c r="L4" s="13" t="s">
        <v>10</v>
      </c>
      <c r="M4" s="13" t="s">
        <v>11</v>
      </c>
      <c r="N4" s="14" t="s">
        <v>12</v>
      </c>
    </row>
    <row r="5" spans="1:14" ht="109.5" customHeight="1" x14ac:dyDescent="0.25">
      <c r="A5" s="15"/>
      <c r="B5" s="16"/>
      <c r="C5" s="16"/>
      <c r="D5" s="17"/>
      <c r="E5" s="18" t="s">
        <v>13</v>
      </c>
      <c r="F5" s="19"/>
      <c r="G5" s="18" t="s">
        <v>14</v>
      </c>
      <c r="H5" s="18"/>
      <c r="I5" s="20"/>
      <c r="J5" s="20"/>
      <c r="K5" s="21"/>
      <c r="L5" s="22"/>
      <c r="M5" s="22"/>
      <c r="N5" s="23"/>
    </row>
    <row r="6" spans="1:14" ht="30.75" customHeight="1" x14ac:dyDescent="0.25">
      <c r="A6" s="15"/>
      <c r="B6" s="16"/>
      <c r="C6" s="16"/>
      <c r="D6" s="17"/>
      <c r="E6" s="24" t="s">
        <v>15</v>
      </c>
      <c r="F6" s="24" t="s">
        <v>16</v>
      </c>
      <c r="G6" s="24" t="s">
        <v>15</v>
      </c>
      <c r="H6" s="24" t="s">
        <v>16</v>
      </c>
      <c r="I6" s="25" t="s">
        <v>17</v>
      </c>
      <c r="J6" s="25" t="s">
        <v>18</v>
      </c>
      <c r="K6" s="21"/>
      <c r="L6" s="22"/>
      <c r="M6" s="22"/>
      <c r="N6" s="23"/>
    </row>
    <row r="7" spans="1:14" ht="25.5" customHeight="1" x14ac:dyDescent="0.3">
      <c r="A7" s="15"/>
      <c r="B7" s="16"/>
      <c r="C7" s="16"/>
      <c r="D7" s="17"/>
      <c r="E7" s="24"/>
      <c r="F7" s="24"/>
      <c r="G7" s="24"/>
      <c r="H7" s="24"/>
      <c r="I7" s="26"/>
      <c r="J7" s="26"/>
      <c r="K7" s="27"/>
      <c r="L7" s="28" t="s">
        <v>19</v>
      </c>
      <c r="M7" s="29"/>
      <c r="N7" s="30"/>
    </row>
    <row r="8" spans="1:14" ht="24.75" customHeight="1" thickBot="1" x14ac:dyDescent="0.3">
      <c r="A8" s="15"/>
      <c r="B8" s="16"/>
      <c r="C8" s="16"/>
      <c r="D8" s="17"/>
      <c r="E8" s="25"/>
      <c r="F8" s="25"/>
      <c r="G8" s="25"/>
      <c r="H8" s="25"/>
      <c r="I8" s="31">
        <f>45+40</f>
        <v>85</v>
      </c>
      <c r="J8" s="32"/>
      <c r="K8" s="27"/>
      <c r="L8" s="33"/>
      <c r="M8" s="34"/>
      <c r="N8" s="35"/>
    </row>
    <row r="9" spans="1:14" x14ac:dyDescent="0.25">
      <c r="A9" s="36">
        <v>1</v>
      </c>
      <c r="B9" s="37">
        <v>31</v>
      </c>
      <c r="C9" s="38" t="s">
        <v>20</v>
      </c>
      <c r="D9" s="39" t="s">
        <v>21</v>
      </c>
      <c r="E9" s="40">
        <f>'[1]Расчеты 2018 без учр.'!D36</f>
        <v>26</v>
      </c>
      <c r="F9" s="40">
        <f>'[1]Расчеты 2018 без учр.'!AL16</f>
        <v>26</v>
      </c>
      <c r="G9" s="41">
        <f>'[1]Расчеты 2018 без учр.'!S36</f>
        <v>28</v>
      </c>
      <c r="H9" s="41">
        <f>'[1]Расчеты 2018 без учр.'!AM16</f>
        <v>28</v>
      </c>
      <c r="I9" s="42">
        <f>'[1]Расчеты 2018 без учр.'!AS16</f>
        <v>85</v>
      </c>
      <c r="J9" s="42">
        <f>I9/$I$8*100</f>
        <v>100</v>
      </c>
      <c r="K9" s="41" t="s">
        <v>22</v>
      </c>
      <c r="L9" s="41" t="s">
        <v>23</v>
      </c>
      <c r="M9" s="41" t="s">
        <v>22</v>
      </c>
      <c r="N9" s="43" t="s">
        <v>23</v>
      </c>
    </row>
    <row r="10" spans="1:14" ht="37.5" x14ac:dyDescent="0.25">
      <c r="A10" s="44">
        <v>2</v>
      </c>
      <c r="B10" s="45">
        <v>8</v>
      </c>
      <c r="C10" s="46" t="s">
        <v>24</v>
      </c>
      <c r="D10" s="47" t="s">
        <v>25</v>
      </c>
      <c r="E10" s="48">
        <f>'[1]Расчеты 2018 без учр.'!D30</f>
        <v>24</v>
      </c>
      <c r="F10" s="48">
        <f>'[1]Расчеты 2018 без учр.'!AL10</f>
        <v>24</v>
      </c>
      <c r="G10" s="49">
        <f>'[1]Расчеты 2018 без учр.'!S30</f>
        <v>28</v>
      </c>
      <c r="H10" s="49">
        <f>'[1]Расчеты 2018 без учр.'!AM10</f>
        <v>27</v>
      </c>
      <c r="I10" s="50">
        <f>'[1]Расчеты 2018 без учр.'!AS10</f>
        <v>83.571428571428584</v>
      </c>
      <c r="J10" s="50">
        <f t="shared" ref="J10:J21" si="0">I10/$I$8*100</f>
        <v>98.319327731092457</v>
      </c>
      <c r="K10" s="49" t="s">
        <v>22</v>
      </c>
      <c r="L10" s="49" t="s">
        <v>22</v>
      </c>
      <c r="M10" s="49" t="s">
        <v>22</v>
      </c>
      <c r="N10" s="51" t="s">
        <v>22</v>
      </c>
    </row>
    <row r="11" spans="1:14" ht="37.5" x14ac:dyDescent="0.25">
      <c r="A11" s="44">
        <v>3</v>
      </c>
      <c r="B11" s="45">
        <v>16</v>
      </c>
      <c r="C11" s="46" t="s">
        <v>26</v>
      </c>
      <c r="D11" s="47" t="s">
        <v>27</v>
      </c>
      <c r="E11" s="48">
        <f>'[1]Расчеты 2018 без учр.'!D33</f>
        <v>24</v>
      </c>
      <c r="F11" s="48">
        <f>'[1]Расчеты 2018 без учр.'!AL13</f>
        <v>24</v>
      </c>
      <c r="G11" s="49">
        <f>'[1]Расчеты 2018 без учр.'!S33</f>
        <v>23</v>
      </c>
      <c r="H11" s="49">
        <f>'[1]Расчеты 2018 без учр.'!AM13</f>
        <v>22</v>
      </c>
      <c r="I11" s="50">
        <f>'[1]Расчеты 2018 без учр.'!AS13</f>
        <v>83.260869565217391</v>
      </c>
      <c r="J11" s="50">
        <f t="shared" si="0"/>
        <v>97.953964194373398</v>
      </c>
      <c r="K11" s="49" t="s">
        <v>22</v>
      </c>
      <c r="L11" s="49" t="s">
        <v>22</v>
      </c>
      <c r="M11" s="49" t="s">
        <v>22</v>
      </c>
      <c r="N11" s="51" t="s">
        <v>22</v>
      </c>
    </row>
    <row r="12" spans="1:14" ht="75" x14ac:dyDescent="0.25">
      <c r="A12" s="52" t="s">
        <v>28</v>
      </c>
      <c r="B12" s="45">
        <v>2</v>
      </c>
      <c r="C12" s="46" t="s">
        <v>29</v>
      </c>
      <c r="D12" s="47" t="s">
        <v>30</v>
      </c>
      <c r="E12" s="48">
        <f>'[1]Расчеты 2018 без учр.'!D26</f>
        <v>24</v>
      </c>
      <c r="F12" s="48">
        <f>'[1]Расчеты 2018 без учр.'!AL6</f>
        <v>23</v>
      </c>
      <c r="G12" s="49">
        <f>'[1]Расчеты 2018 без учр.'!S26</f>
        <v>23</v>
      </c>
      <c r="H12" s="49">
        <f>'[1]Расчеты 2018 без учр.'!AM6</f>
        <v>23</v>
      </c>
      <c r="I12" s="50">
        <f>'[1]Расчеты 2018 без учр.'!AS6</f>
        <v>83.125</v>
      </c>
      <c r="J12" s="50">
        <f t="shared" si="0"/>
        <v>97.794117647058826</v>
      </c>
      <c r="K12" s="49" t="s">
        <v>22</v>
      </c>
      <c r="L12" s="49" t="s">
        <v>22</v>
      </c>
      <c r="M12" s="49" t="s">
        <v>22</v>
      </c>
      <c r="N12" s="51" t="s">
        <v>22</v>
      </c>
    </row>
    <row r="13" spans="1:14" ht="37.5" x14ac:dyDescent="0.25">
      <c r="A13" s="52" t="s">
        <v>28</v>
      </c>
      <c r="B13" s="45">
        <v>39</v>
      </c>
      <c r="C13" s="46" t="s">
        <v>31</v>
      </c>
      <c r="D13" s="47" t="s">
        <v>32</v>
      </c>
      <c r="E13" s="48">
        <f>'[1]Расчеты 2018 без учр.'!D38</f>
        <v>24</v>
      </c>
      <c r="F13" s="48">
        <f>'[1]Расчеты 2018 без учр.'!AL18</f>
        <v>23</v>
      </c>
      <c r="G13" s="49">
        <f>'[1]Расчеты 2018 без учр.'!S38</f>
        <v>23</v>
      </c>
      <c r="H13" s="49">
        <f>'[1]Расчеты 2018 без учр.'!AM18</f>
        <v>23</v>
      </c>
      <c r="I13" s="50">
        <f>'[1]Расчеты 2018 без учр.'!AS18</f>
        <v>83.125</v>
      </c>
      <c r="J13" s="50">
        <f t="shared" si="0"/>
        <v>97.794117647058826</v>
      </c>
      <c r="K13" s="49" t="s">
        <v>22</v>
      </c>
      <c r="L13" s="49" t="s">
        <v>22</v>
      </c>
      <c r="M13" s="49" t="s">
        <v>33</v>
      </c>
      <c r="N13" s="51" t="s">
        <v>23</v>
      </c>
    </row>
    <row r="14" spans="1:14" ht="37.5" x14ac:dyDescent="0.25">
      <c r="A14" s="52" t="s">
        <v>28</v>
      </c>
      <c r="B14" s="45">
        <v>42</v>
      </c>
      <c r="C14" s="46" t="s">
        <v>34</v>
      </c>
      <c r="D14" s="47" t="s">
        <v>35</v>
      </c>
      <c r="E14" s="48">
        <f>'[1]Расчеты 2018 без учр.'!D39</f>
        <v>24</v>
      </c>
      <c r="F14" s="48">
        <f>'[1]Расчеты 2018 без учр.'!AL19</f>
        <v>23</v>
      </c>
      <c r="G14" s="49">
        <f>'[1]Расчеты 2018 без учр.'!S39</f>
        <v>23</v>
      </c>
      <c r="H14" s="49">
        <f>'[1]Расчеты 2018 без учр.'!AM19</f>
        <v>23</v>
      </c>
      <c r="I14" s="50">
        <f>'[1]Расчеты 2018 без учр.'!AS19</f>
        <v>83.125</v>
      </c>
      <c r="J14" s="50">
        <f t="shared" si="0"/>
        <v>97.794117647058826</v>
      </c>
      <c r="K14" s="49" t="s">
        <v>22</v>
      </c>
      <c r="L14" s="49" t="s">
        <v>22</v>
      </c>
      <c r="M14" s="49" t="s">
        <v>23</v>
      </c>
      <c r="N14" s="51" t="s">
        <v>33</v>
      </c>
    </row>
    <row r="15" spans="1:14" ht="37.5" x14ac:dyDescent="0.25">
      <c r="A15" s="44">
        <v>7</v>
      </c>
      <c r="B15" s="45">
        <v>6</v>
      </c>
      <c r="C15" s="46" t="s">
        <v>36</v>
      </c>
      <c r="D15" s="47" t="s">
        <v>37</v>
      </c>
      <c r="E15" s="48">
        <f>'[1]Расчеты 2018 без учр.'!D28</f>
        <v>24</v>
      </c>
      <c r="F15" s="48">
        <f>'[1]Расчеты 2018 без учр.'!AL8</f>
        <v>23</v>
      </c>
      <c r="G15" s="49">
        <f>'[1]Расчеты 2018 без учр.'!S28</f>
        <v>28</v>
      </c>
      <c r="H15" s="49">
        <f>'[1]Расчеты 2018 без учр.'!AM8</f>
        <v>27</v>
      </c>
      <c r="I15" s="50">
        <f>'[1]Расчеты 2018 без учр.'!AS8</f>
        <v>81.696428571428584</v>
      </c>
      <c r="J15" s="50">
        <f t="shared" si="0"/>
        <v>96.113445378151269</v>
      </c>
      <c r="K15" s="49" t="s">
        <v>22</v>
      </c>
      <c r="L15" s="49" t="s">
        <v>22</v>
      </c>
      <c r="M15" s="49" t="s">
        <v>22</v>
      </c>
      <c r="N15" s="51" t="s">
        <v>23</v>
      </c>
    </row>
    <row r="16" spans="1:14" ht="37.5" x14ac:dyDescent="0.25">
      <c r="A16" s="44">
        <v>8</v>
      </c>
      <c r="B16" s="45">
        <v>3</v>
      </c>
      <c r="C16" s="46" t="s">
        <v>38</v>
      </c>
      <c r="D16" s="47" t="s">
        <v>39</v>
      </c>
      <c r="E16" s="48">
        <f>'[1]Расчеты 2018 без учр.'!D27</f>
        <v>24</v>
      </c>
      <c r="F16" s="48">
        <f>'[1]Расчеты 2018 без учр.'!AL7</f>
        <v>23</v>
      </c>
      <c r="G16" s="49">
        <f>'[1]Расчеты 2018 без учр.'!S27</f>
        <v>23</v>
      </c>
      <c r="H16" s="49">
        <f>'[1]Расчеты 2018 без учр.'!AM7</f>
        <v>21</v>
      </c>
      <c r="I16" s="50">
        <f>'[1]Расчеты 2018 без учр.'!AS7</f>
        <v>79.646739130434781</v>
      </c>
      <c r="J16" s="50">
        <f t="shared" si="0"/>
        <v>93.702046035805637</v>
      </c>
      <c r="K16" s="49" t="s">
        <v>22</v>
      </c>
      <c r="L16" s="49" t="s">
        <v>23</v>
      </c>
      <c r="M16" s="49" t="s">
        <v>23</v>
      </c>
      <c r="N16" s="51" t="s">
        <v>33</v>
      </c>
    </row>
    <row r="17" spans="1:14" ht="56.25" x14ac:dyDescent="0.25">
      <c r="A17" s="44">
        <v>9</v>
      </c>
      <c r="B17" s="45">
        <v>37</v>
      </c>
      <c r="C17" s="46" t="s">
        <v>40</v>
      </c>
      <c r="D17" s="47" t="s">
        <v>41</v>
      </c>
      <c r="E17" s="48">
        <f>'[1]Расчеты 2018 без учр.'!D37</f>
        <v>21</v>
      </c>
      <c r="F17" s="48">
        <f>'[1]Расчеты 2018 без учр.'!AL17</f>
        <v>20</v>
      </c>
      <c r="G17" s="49">
        <f>'[1]Расчеты 2018 без учр.'!S37</f>
        <v>23</v>
      </c>
      <c r="H17" s="49">
        <f>'[1]Расчеты 2018 без учр.'!AM17</f>
        <v>21</v>
      </c>
      <c r="I17" s="50">
        <f>'[1]Расчеты 2018 без учр.'!AS17</f>
        <v>79.378881987577643</v>
      </c>
      <c r="J17" s="50">
        <f t="shared" si="0"/>
        <v>93.386919985385461</v>
      </c>
      <c r="K17" s="49" t="s">
        <v>22</v>
      </c>
      <c r="L17" s="49" t="s">
        <v>23</v>
      </c>
      <c r="M17" s="49" t="s">
        <v>22</v>
      </c>
      <c r="N17" s="51" t="s">
        <v>33</v>
      </c>
    </row>
    <row r="18" spans="1:14" ht="37.5" x14ac:dyDescent="0.25">
      <c r="A18" s="44">
        <v>10</v>
      </c>
      <c r="B18" s="45">
        <v>13</v>
      </c>
      <c r="C18" s="46" t="s">
        <v>42</v>
      </c>
      <c r="D18" s="47" t="s">
        <v>43</v>
      </c>
      <c r="E18" s="48">
        <f>'[1]Расчеты 2018 без учр.'!D31</f>
        <v>24</v>
      </c>
      <c r="F18" s="48">
        <f>'[1]Расчеты 2018 без учр.'!AL11</f>
        <v>20</v>
      </c>
      <c r="G18" s="49">
        <f>'[1]Расчеты 2018 без учр.'!S31</f>
        <v>23</v>
      </c>
      <c r="H18" s="49">
        <f>'[1]Расчеты 2018 без учр.'!AM11</f>
        <v>22</v>
      </c>
      <c r="I18" s="50">
        <f>'[1]Расчеты 2018 без учр.'!AS11</f>
        <v>75.760869565217391</v>
      </c>
      <c r="J18" s="50">
        <f t="shared" si="0"/>
        <v>89.130434782608688</v>
      </c>
      <c r="K18" s="49" t="s">
        <v>22</v>
      </c>
      <c r="L18" s="49" t="s">
        <v>22</v>
      </c>
      <c r="M18" s="49" t="s">
        <v>23</v>
      </c>
      <c r="N18" s="51" t="s">
        <v>33</v>
      </c>
    </row>
    <row r="19" spans="1:14" ht="56.25" x14ac:dyDescent="0.25">
      <c r="A19" s="44">
        <v>11</v>
      </c>
      <c r="B19" s="45">
        <v>7</v>
      </c>
      <c r="C19" s="46" t="s">
        <v>44</v>
      </c>
      <c r="D19" s="47" t="s">
        <v>45</v>
      </c>
      <c r="E19" s="48">
        <f>'[1]Расчеты 2018 без учр.'!D29</f>
        <v>24</v>
      </c>
      <c r="F19" s="48">
        <f>'[1]Расчеты 2018 без учр.'!AL9</f>
        <v>23</v>
      </c>
      <c r="G19" s="49">
        <f>'[1]Расчеты 2018 без учр.'!S29</f>
        <v>23</v>
      </c>
      <c r="H19" s="49">
        <f>'[1]Расчеты 2018 без учр.'!AM9</f>
        <v>18</v>
      </c>
      <c r="I19" s="50">
        <f>'[1]Расчеты 2018 без учр.'!AS9</f>
        <v>74.429347826086968</v>
      </c>
      <c r="J19" s="50">
        <f t="shared" si="0"/>
        <v>87.563938618925846</v>
      </c>
      <c r="K19" s="49" t="s">
        <v>22</v>
      </c>
      <c r="L19" s="49" t="s">
        <v>23</v>
      </c>
      <c r="M19" s="49" t="s">
        <v>33</v>
      </c>
      <c r="N19" s="51" t="s">
        <v>33</v>
      </c>
    </row>
    <row r="20" spans="1:14" ht="38.25" thickBot="1" x14ac:dyDescent="0.3">
      <c r="A20" s="53">
        <v>12</v>
      </c>
      <c r="B20" s="54">
        <v>22</v>
      </c>
      <c r="C20" s="55" t="s">
        <v>46</v>
      </c>
      <c r="D20" s="56" t="s">
        <v>47</v>
      </c>
      <c r="E20" s="57">
        <f>'[1]Расчеты 2018 без учр.'!D34</f>
        <v>27</v>
      </c>
      <c r="F20" s="57">
        <f>'[1]Расчеты 2018 без учр.'!AL14</f>
        <v>22</v>
      </c>
      <c r="G20" s="58">
        <f>'[1]Расчеты 2018 без учр.'!S34</f>
        <v>23</v>
      </c>
      <c r="H20" s="58">
        <f>'[1]Расчеты 2018 без учр.'!AM14</f>
        <v>21</v>
      </c>
      <c r="I20" s="59">
        <f>'[1]Расчеты 2018 без учр.'!AS14</f>
        <v>73.188405797101439</v>
      </c>
      <c r="J20" s="59">
        <f t="shared" si="0"/>
        <v>86.104006820119338</v>
      </c>
      <c r="K20" s="58" t="s">
        <v>22</v>
      </c>
      <c r="L20" s="58" t="s">
        <v>22</v>
      </c>
      <c r="M20" s="58" t="s">
        <v>22</v>
      </c>
      <c r="N20" s="60" t="s">
        <v>23</v>
      </c>
    </row>
    <row r="21" spans="1:14" ht="37.5" x14ac:dyDescent="0.25">
      <c r="A21" s="36">
        <v>13</v>
      </c>
      <c r="B21" s="37">
        <v>14</v>
      </c>
      <c r="C21" s="38" t="s">
        <v>48</v>
      </c>
      <c r="D21" s="39" t="s">
        <v>49</v>
      </c>
      <c r="E21" s="40">
        <f>'[1]Расчеты 2018 без учр.'!D32</f>
        <v>24</v>
      </c>
      <c r="F21" s="40">
        <f>'[1]Расчеты 2018 без учр.'!AL12</f>
        <v>17</v>
      </c>
      <c r="G21" s="41">
        <f>'[1]Расчеты 2018 без учр.'!S32</f>
        <v>18</v>
      </c>
      <c r="H21" s="41">
        <f>'[1]Расчеты 2018 без учр.'!AM12</f>
        <v>15</v>
      </c>
      <c r="I21" s="42">
        <f>'[1]Расчеты 2018 без учр.'!AS12</f>
        <v>65.208333333333343</v>
      </c>
      <c r="J21" s="42">
        <f t="shared" si="0"/>
        <v>76.715686274509821</v>
      </c>
      <c r="K21" s="41" t="s">
        <v>23</v>
      </c>
      <c r="L21" s="41" t="s">
        <v>22</v>
      </c>
      <c r="M21" s="41" t="s">
        <v>23</v>
      </c>
      <c r="N21" s="43" t="s">
        <v>33</v>
      </c>
    </row>
    <row r="22" spans="1:14" ht="38.25" thickBot="1" x14ac:dyDescent="0.3">
      <c r="A22" s="53">
        <v>14</v>
      </c>
      <c r="B22" s="54">
        <v>30</v>
      </c>
      <c r="C22" s="55" t="s">
        <v>50</v>
      </c>
      <c r="D22" s="56" t="s">
        <v>51</v>
      </c>
      <c r="E22" s="57">
        <f>'[1]Расчеты 2018 без учр.'!D35</f>
        <v>27</v>
      </c>
      <c r="F22" s="57">
        <f>'[1]Расчеты 2018 без учр.'!AL15</f>
        <v>24</v>
      </c>
      <c r="G22" s="58">
        <f>'[1]Расчеты 2018 без учр.'!S35</f>
        <v>49</v>
      </c>
      <c r="H22" s="58">
        <f>'[1]Расчеты 2018 без учр.'!AM15</f>
        <v>29</v>
      </c>
      <c r="I22" s="59">
        <f>'[1]Расчеты 2018 без учр.'!AS15</f>
        <v>63.673469387755105</v>
      </c>
      <c r="J22" s="59">
        <f>I22/$I$8*100</f>
        <v>74.909963985594246</v>
      </c>
      <c r="K22" s="58" t="s">
        <v>23</v>
      </c>
      <c r="L22" s="58" t="s">
        <v>33</v>
      </c>
      <c r="M22" s="58" t="s">
        <v>33</v>
      </c>
      <c r="N22" s="60" t="s">
        <v>23</v>
      </c>
    </row>
  </sheetData>
  <mergeCells count="22">
    <mergeCell ref="L7:N7"/>
    <mergeCell ref="L8:N8"/>
    <mergeCell ref="M4:M6"/>
    <mergeCell ref="N4:N6"/>
    <mergeCell ref="E5:F5"/>
    <mergeCell ref="G5:H5"/>
    <mergeCell ref="E6:E8"/>
    <mergeCell ref="F6:F8"/>
    <mergeCell ref="G6:G8"/>
    <mergeCell ref="H6:H8"/>
    <mergeCell ref="I6:I7"/>
    <mergeCell ref="J6:J7"/>
    <mergeCell ref="A2:N2"/>
    <mergeCell ref="A4:A8"/>
    <mergeCell ref="B4:B8"/>
    <mergeCell ref="C4:C8"/>
    <mergeCell ref="D4:D8"/>
    <mergeCell ref="E4:H4"/>
    <mergeCell ref="I4:I5"/>
    <mergeCell ref="J4:J5"/>
    <mergeCell ref="K4:K8"/>
    <mergeCell ref="L4:L6"/>
  </mergeCells>
  <pageMargins left="0.70866141732283472" right="0.70866141732283472" top="0.74803149606299213" bottom="0.55118110236220474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2018 ГРБС без учр.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dcterms:created xsi:type="dcterms:W3CDTF">2019-04-30T07:12:48Z</dcterms:created>
  <dcterms:modified xsi:type="dcterms:W3CDTF">2019-04-30T07:13:12Z</dcterms:modified>
</cp:coreProperties>
</file>