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0" i="1" l="1"/>
  <c r="E43" i="1" l="1"/>
  <c r="E42" i="1" s="1"/>
  <c r="E39" i="1"/>
  <c r="E38" i="1"/>
  <c r="E37" i="1"/>
  <c r="E31" i="1"/>
  <c r="E44" i="1" l="1"/>
</calcChain>
</file>

<file path=xl/sharedStrings.xml><?xml version="1.0" encoding="utf-8"?>
<sst xmlns="http://schemas.openxmlformats.org/spreadsheetml/2006/main" count="25" uniqueCount="20">
  <si>
    <t>Выписка из Государственной долговой книги</t>
  </si>
  <si>
    <t>Ленинградской области по состоянию на 01 февраля 2019 года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</si>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</sst>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3" borderId="1" xfId="1" applyNumberFormat="1" applyFont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H53"/>
  <sheetViews>
    <sheetView tabSelected="1" topLeftCell="A22" workbookViewId="0">
      <selection activeCell="E49" sqref="E49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24" spans="2:8" ht="15.75" x14ac:dyDescent="0.25">
      <c r="B24" s="30" t="s">
        <v>0</v>
      </c>
      <c r="C24" s="30"/>
      <c r="D24" s="30"/>
      <c r="E24" s="30"/>
    </row>
    <row r="25" spans="2:8" ht="15.75" x14ac:dyDescent="0.25">
      <c r="B25" s="30" t="s">
        <v>1</v>
      </c>
      <c r="C25" s="30"/>
      <c r="D25" s="30"/>
      <c r="E25" s="30"/>
    </row>
    <row r="26" spans="2:8" ht="15.75" x14ac:dyDescent="0.25">
      <c r="B26" s="3"/>
      <c r="C26" s="3"/>
      <c r="D26" s="3"/>
      <c r="E26" s="3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x14ac:dyDescent="0.2">
      <c r="B28" s="31" t="s">
        <v>5</v>
      </c>
      <c r="C28" s="32"/>
      <c r="D28" s="32"/>
      <c r="E28" s="33"/>
      <c r="H28" s="1"/>
    </row>
    <row r="29" spans="2:8" x14ac:dyDescent="0.2">
      <c r="B29" s="8" t="s">
        <v>6</v>
      </c>
      <c r="C29" s="9"/>
      <c r="D29" s="9"/>
      <c r="E29" s="10">
        <v>0</v>
      </c>
      <c r="H29" s="1"/>
    </row>
    <row r="30" spans="2:8" x14ac:dyDescent="0.2">
      <c r="B30" s="8" t="s">
        <v>7</v>
      </c>
      <c r="C30" s="14"/>
      <c r="D30" s="14"/>
      <c r="E30" s="10">
        <f>E31+E32+E33+E34+E35+E36</f>
        <v>2822257442.98</v>
      </c>
      <c r="H30" s="1"/>
    </row>
    <row r="31" spans="2:8" x14ac:dyDescent="0.2">
      <c r="B31" s="11" t="s">
        <v>8</v>
      </c>
      <c r="C31" s="14">
        <v>40429</v>
      </c>
      <c r="D31" s="14">
        <v>49278</v>
      </c>
      <c r="E31" s="15">
        <f>371984192.98</f>
        <v>371984192.98000002</v>
      </c>
      <c r="H31" s="1"/>
    </row>
    <row r="32" spans="2:8" x14ac:dyDescent="0.2">
      <c r="B32" s="11" t="s">
        <v>9</v>
      </c>
      <c r="C32" s="14">
        <v>42209</v>
      </c>
      <c r="D32" s="14">
        <v>45625</v>
      </c>
      <c r="E32" s="15">
        <v>570000000</v>
      </c>
      <c r="H32" s="1"/>
    </row>
    <row r="33" spans="2:8" x14ac:dyDescent="0.2">
      <c r="B33" s="11" t="s">
        <v>9</v>
      </c>
      <c r="C33" s="14">
        <v>42296</v>
      </c>
      <c r="D33" s="14">
        <v>45625</v>
      </c>
      <c r="E33" s="15">
        <v>180883800</v>
      </c>
      <c r="H33" s="1"/>
    </row>
    <row r="34" spans="2:8" x14ac:dyDescent="0.2">
      <c r="B34" s="11" t="s">
        <v>9</v>
      </c>
      <c r="C34" s="14">
        <v>42439</v>
      </c>
      <c r="D34" s="14">
        <v>45625</v>
      </c>
      <c r="E34" s="15">
        <v>1270730450</v>
      </c>
      <c r="H34" s="1"/>
    </row>
    <row r="35" spans="2:8" x14ac:dyDescent="0.2">
      <c r="B35" s="11" t="s">
        <v>9</v>
      </c>
      <c r="C35" s="14">
        <v>42681</v>
      </c>
      <c r="D35" s="14">
        <v>45625</v>
      </c>
      <c r="E35" s="15">
        <v>212718300</v>
      </c>
      <c r="H35" s="1"/>
    </row>
    <row r="36" spans="2:8" x14ac:dyDescent="0.2">
      <c r="B36" s="11" t="s">
        <v>9</v>
      </c>
      <c r="C36" s="14">
        <v>42870</v>
      </c>
      <c r="D36" s="14">
        <v>45625</v>
      </c>
      <c r="E36" s="15">
        <v>215940700</v>
      </c>
      <c r="H36" s="1"/>
    </row>
    <row r="37" spans="2:8" x14ac:dyDescent="0.2">
      <c r="B37" s="8" t="s">
        <v>10</v>
      </c>
      <c r="C37" s="14"/>
      <c r="D37" s="14"/>
      <c r="E37" s="10">
        <f>SUM(E38:E41)</f>
        <v>549569881</v>
      </c>
      <c r="H37" s="1"/>
    </row>
    <row r="38" spans="2:8" x14ac:dyDescent="0.2">
      <c r="B38" s="16" t="s">
        <v>11</v>
      </c>
      <c r="C38" s="14">
        <v>38713</v>
      </c>
      <c r="D38" s="14">
        <v>44196</v>
      </c>
      <c r="E38" s="15">
        <f>105283272-28073490</f>
        <v>77209782</v>
      </c>
      <c r="H38" s="1"/>
    </row>
    <row r="39" spans="2:8" x14ac:dyDescent="0.2">
      <c r="B39" s="17" t="s">
        <v>12</v>
      </c>
      <c r="C39" s="12">
        <v>39216</v>
      </c>
      <c r="D39" s="14">
        <v>43539</v>
      </c>
      <c r="E39" s="13">
        <f>312000000-151081541</f>
        <v>160918459</v>
      </c>
      <c r="H39" s="1"/>
    </row>
    <row r="40" spans="2:8" x14ac:dyDescent="0.2">
      <c r="B40" s="16" t="s">
        <v>13</v>
      </c>
      <c r="C40" s="12">
        <v>40007</v>
      </c>
      <c r="D40" s="14">
        <v>43746</v>
      </c>
      <c r="E40" s="18">
        <v>1441640</v>
      </c>
      <c r="H40" s="1"/>
    </row>
    <row r="41" spans="2:8" x14ac:dyDescent="0.2">
      <c r="B41" s="17" t="s">
        <v>12</v>
      </c>
      <c r="C41" s="12">
        <v>42683</v>
      </c>
      <c r="D41" s="14">
        <v>44509</v>
      </c>
      <c r="E41" s="13">
        <v>310000000</v>
      </c>
      <c r="H41" s="1"/>
    </row>
    <row r="42" spans="2:8" s="20" customFormat="1" x14ac:dyDescent="0.2">
      <c r="B42" s="8" t="s">
        <v>14</v>
      </c>
      <c r="C42" s="14"/>
      <c r="D42" s="14"/>
      <c r="E42" s="10">
        <f>SUM(E43:E43)</f>
        <v>82500000</v>
      </c>
      <c r="F42" s="19"/>
      <c r="G42" s="2"/>
    </row>
    <row r="43" spans="2:8" x14ac:dyDescent="0.2">
      <c r="B43" s="16" t="s">
        <v>15</v>
      </c>
      <c r="C43" s="14">
        <v>41989</v>
      </c>
      <c r="D43" s="14">
        <v>44537</v>
      </c>
      <c r="E43" s="15">
        <f>137500000-55000000</f>
        <v>82500000</v>
      </c>
      <c r="H43" s="1"/>
    </row>
    <row r="44" spans="2:8" x14ac:dyDescent="0.2">
      <c r="B44" s="21" t="s">
        <v>16</v>
      </c>
      <c r="C44" s="22"/>
      <c r="D44" s="22"/>
      <c r="E44" s="10">
        <f>E42+E37+E30+E29</f>
        <v>3454327323.98</v>
      </c>
      <c r="H44" s="1"/>
    </row>
    <row r="45" spans="2:8" x14ac:dyDescent="0.2">
      <c r="B45" s="23"/>
      <c r="C45" s="23"/>
      <c r="D45" s="23"/>
    </row>
    <row r="46" spans="2:8" x14ac:dyDescent="0.2">
      <c r="B46" s="24"/>
      <c r="C46" s="24"/>
      <c r="D46" s="24"/>
    </row>
    <row r="47" spans="2:8" s="2" customFormat="1" ht="14.25" x14ac:dyDescent="0.2">
      <c r="B47" s="25"/>
      <c r="C47" s="25"/>
      <c r="D47" s="25"/>
      <c r="E47" s="24"/>
    </row>
    <row r="48" spans="2:8" s="2" customFormat="1" ht="14.25" x14ac:dyDescent="0.2">
      <c r="B48" s="25" t="s">
        <v>17</v>
      </c>
      <c r="C48" s="25"/>
      <c r="D48" s="25"/>
      <c r="E48" s="26"/>
    </row>
    <row r="49" spans="2:5" s="2" customFormat="1" ht="14.25" x14ac:dyDescent="0.2">
      <c r="B49" s="25" t="s">
        <v>18</v>
      </c>
      <c r="C49" s="27"/>
      <c r="D49" s="25" t="s">
        <v>19</v>
      </c>
      <c r="E49" s="28"/>
    </row>
    <row r="53" spans="2:5" s="2" customFormat="1" x14ac:dyDescent="0.2">
      <c r="B53" s="29"/>
      <c r="C53" s="1"/>
      <c r="D53" s="1"/>
    </row>
  </sheetData>
  <mergeCells count="3">
    <mergeCell ref="B24:E24"/>
    <mergeCell ref="B25:E25"/>
    <mergeCell ref="B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2019-03-06T12:44:24Z</dcterms:modified>
</cp:coreProperties>
</file>