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'стр.1'!$B$1:$FJ$23</definedName>
    <definedName name="_xlnm.Print_Area" localSheetId="1">'стр.2'!$A$1:$FJ$39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2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2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<sst xmlns="http://schemas.openxmlformats.org/spreadsheetml/2006/main" count="393" uniqueCount="221">
  <si>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</si>
  <si>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</si>
  <si>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</si>
  <si>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</si>
  <si>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</si>
  <si>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</si>
  <si>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</si>
  <si>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</si>
  <si>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</si>
  <si>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</si>
  <si>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</si>
  <si>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</si>
  <si>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</si>
  <si>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</si>
  <si>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</si>
  <si>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</si>
  <si>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</si>
  <si>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</si>
  <si>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</si>
  <si>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</si>
  <si>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</si>
  <si>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</si>
  <si>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</si>
  <si>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</si>
  <si>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</si>
  <si>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</si>
  <si>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</si>
  <si>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</si>
  <si>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</si>
  <si>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</si>
  <si>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</si>
  <si>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</si>
  <si>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</si>
  <si>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</si>
  <si>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</si>
  <si>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</si>
  <si>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</si>
  <si>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</si>
  <si>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</si>
  <si>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</si>
  <si>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</si>
  <si>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</si>
  <si>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</si>
  <si>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</si>
  <si>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</si>
  <si>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</si>
  <si>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</si>
  <si>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</si>
  <si>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</si>
  <si>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</si>
  <si>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</si>
  <si>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</si>
  <si>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</si>
  <si>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</si>
  <si>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</si>
  <si>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</si>
  <si>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</si>
  <si>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</si>
  <si>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</si>
  <si>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</si>
  <si>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</si>
  <si>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</si>
  <si>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</si>
  <si>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</si>
  <si>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</si>
  <si>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</si>
  <si>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</si>
  <si>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</si>
  <si>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</si>
  <si>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</si>
  <si>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</si>
  <si>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</si>
  <si>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</si>
  <si>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</si>
  <si>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</si>
  <si>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</si>
  <si>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</si>
  <si>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</si>
  <si>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</si>
  <si>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</si>
  <si>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</si>
  <si>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</si>
  <si>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</si>
  <si>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</si>
  <si>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</si>
  <si>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</si>
  <si>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</si>
  <si>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</si>
  <si>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</si>
  <si>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</si>
  <si>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</si>
  <si>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</si>
  <si>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</si>
  <si>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</si>
  <si>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</si>
  <si>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</si>
  <si>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</si>
  <si>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</si>
  <si>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</si>
  <si>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</si>
  <si>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</si>
  <si>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</si>
  <si>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</si>
  <si>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</si>
  <si>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</si>
  <si>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</si>
  <si>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</si>
  <si>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</si>
  <si>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</si>
  <si>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</si>
  <si>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</si>
  <si>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</si>
  <si>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</si>
  <si>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</si>
  <si>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</si>
  <si>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</si>
  <si>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</si>
  <si>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</si>
  <si>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</si>
  <si>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</si>
  <si>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</si>
  <si>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</si>
  <si>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Прочая закупка товаров, работ и услуг для обеспечения государственных (муниципальных) нужд. Прочие работы, услуги.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</si>
  <si>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</si>
  <si>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</si>
  <si>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</si>
  <si>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</si>
  <si>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</si>
  <si>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</si>
  <si>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</si>
  <si>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</si>
  <si>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</si>
  <si>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</si>
  <si>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</si>
  <si>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</si>
  <si>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985 0113 6890110070 831 290</t>
  </si>
  <si>
    <t>985 0113 6890110070 000 000</t>
  </si>
  <si>
    <t>Связь и информатика. Субсидии на развитие и поддержку информационных технологий, обеспечивающих бюджетный процесс.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</si>
  <si>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</si>
  <si>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</si>
  <si>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</si>
  <si>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</si>
  <si>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</si>
  <si>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</si>
  <si>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</si>
  <si>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</si>
  <si>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</si>
  <si>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</si>
  <si>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</si>
  <si>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</si>
  <si>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</si>
  <si>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</si>
  <si>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</si>
  <si>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</si>
  <si>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</si>
  <si>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</si>
  <si>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</si>
  <si>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</si>
  <si>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</si>
  <si>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</si>
  <si>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</si>
  <si>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</si>
  <si>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</si>
  <si>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</si>
  <si>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</si>
  <si>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</si>
  <si>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>главный бухгалтер</t>
  </si>
  <si>
    <t xml:space="preserve">В.А. Николаева </t>
  </si>
  <si>
    <t>Первый заместитель Председателя</t>
  </si>
  <si>
    <t>Правительства Ленинградской области -</t>
  </si>
  <si>
    <t>- председатель комитета финансов</t>
  </si>
  <si>
    <t>Р.И. Марков</t>
  </si>
  <si>
    <t>Начальник департамента</t>
  </si>
  <si>
    <t>17</t>
  </si>
  <si>
    <t>985 2023590002 0000 151</t>
  </si>
  <si>
    <t>Единая субвенция бюджетам субъектов Российской Федерации и бюджету г. Байконура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</si>
  <si>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</si>
  <si>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</si>
  <si>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Исполнение судебных актов Российской Федерации и мировых соглашений по возмещению причиненного вреда. Прочие расходы.</t>
  </si>
  <si>
    <t>985 0113 6890113790 831 290</t>
  </si>
  <si>
    <t>985 0113 6890113790 000 000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</si>
  <si>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</si>
  <si>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985 0412 6890110020 000 000</t>
  </si>
  <si>
    <t>985 0412 6890110020 842 290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</si>
  <si>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</si>
  <si>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Исполнение государственных гарантий субъекта Российской Федерации. Прочие расходы.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</si>
  <si>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</si>
  <si>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</si>
  <si>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</si>
  <si>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</si>
  <si>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марта</t>
  </si>
  <si>
    <t>01.03.2017</t>
  </si>
  <si>
    <t>985 2022552702 0000 151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</si>
  <si>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</si>
  <si>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985 01 01 00 00 00 0000 000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</si>
  <si>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</si>
  <si>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</si>
  <si>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985 01 02 00 00 00 0000 000</t>
  </si>
  <si>
    <t>Кредиты от кредитных организаций бюджетам субъектов Российской Федерациив валюте Российской Федерации</t>
  </si>
  <si>
    <t xml:space="preserve">Бюджетные кредиты от других бюджетов бюджетной системы Российской Федерации </t>
  </si>
  <si>
    <t>985 01 03 00 00 00 0000 000</t>
  </si>
  <si>
    <t>985 01 03 01 00 00 0000 000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</si>
  <si>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</si>
  <si>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985 01 03 01 00 02 0000 000</t>
  </si>
  <si>
    <t>Исполнение государственных и муниципальных гарантий</t>
  </si>
  <si>
    <t>985 01 06 04 00 00 0000 000</t>
  </si>
  <si>
    <t>985 01 06 04 01 00 0000 000</t>
  </si>
  <si>
    <t>Исполнение государственных и муниципальных гарантий в валюте Российской Федерации</t>
  </si>
  <si>
    <t xml:space="preserve">Бюджетные кредиты, предоставленные внутри страны в валюте Российской Федерации </t>
  </si>
  <si>
    <t>985 01 06 05 00 00 0000 000</t>
  </si>
  <si>
    <t xml:space="preserve">Бюджетные кредиты другим бюджетам бюджетной системы Российской Федерации в валюте Российской Федерации </t>
  </si>
  <si>
    <t>985 01 06 05 02 00 0000 000</t>
  </si>
  <si>
    <t xml:space="preserve">985 01 06 05 02 02 0000 000 </t>
  </si>
  <si>
    <t xml:space="preserve">Бюджетные кредиты другим бюджетам бюджетной системы Российской Федерации из бюджетов субъектов Российской Федерации в валюте Российской Федерации </t>
  </si>
  <si>
    <t>985 01 06 10 01 02 0002 510</t>
  </si>
  <si>
    <t>985 01 06 10 01 02 0002 610</t>
  </si>
  <si>
    <t xml:space="preserve">Зам.начальника департамента </t>
  </si>
  <si>
    <t>бюджетной политики - начальник отдела</t>
  </si>
  <si>
    <t>Козлов С.С.</t>
  </si>
  <si>
    <t>анализа и прогнозирования доходов</t>
  </si>
  <si>
    <t>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</si>
</sst>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43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3" fontId="5" fillId="0" borderId="12" xfId="58" applyFont="1" applyFill="1" applyBorder="1" applyAlignment="1">
      <alignment horizontal="center"/>
    </xf>
    <xf numFmtId="43" fontId="1" fillId="0" borderId="12" xfId="58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3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3" fontId="5" fillId="0" borderId="13" xfId="58" applyFont="1" applyFill="1" applyBorder="1" applyAlignment="1">
      <alignment horizontal="center"/>
    </xf>
    <xf numFmtId="43" fontId="2" fillId="0" borderId="12" xfId="58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49" fontId="7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3" fontId="2" fillId="0" borderId="20" xfId="58" applyFont="1" applyFill="1" applyBorder="1" applyAlignment="1">
      <alignment horizontal="center"/>
    </xf>
    <xf numFmtId="43" fontId="2" fillId="0" borderId="25" xfId="58" applyFont="1" applyFill="1" applyBorder="1" applyAlignment="1">
      <alignment horizontal="center"/>
    </xf>
    <xf numFmtId="0" fontId="4" fillId="0" borderId="43" xfId="0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3" fontId="2" fillId="0" borderId="46" xfId="58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3" fontId="5" fillId="0" borderId="17" xfId="58" applyFont="1" applyFill="1" applyBorder="1" applyAlignment="1">
      <alignment horizontal="center" vertical="center"/>
    </xf>
    <xf numFmtId="43" fontId="5" fillId="0" borderId="18" xfId="58" applyFont="1" applyFill="1" applyBorder="1" applyAlignment="1">
      <alignment horizontal="center" vertical="center"/>
    </xf>
    <xf numFmtId="43" fontId="5" fillId="0" borderId="19" xfId="58" applyFont="1" applyFill="1" applyBorder="1" applyAlignment="1">
      <alignment horizontal="center" vertical="center"/>
    </xf>
    <xf numFmtId="43" fontId="5" fillId="0" borderId="12" xfId="58" applyFont="1" applyFill="1" applyBorder="1" applyAlignment="1">
      <alignment horizontal="center" vertical="center"/>
    </xf>
    <xf numFmtId="43" fontId="2" fillId="0" borderId="12" xfId="58" applyFont="1" applyFill="1" applyBorder="1" applyAlignment="1">
      <alignment horizontal="center" vertical="center"/>
    </xf>
    <xf numFmtId="43" fontId="2" fillId="0" borderId="13" xfId="58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3" fontId="5" fillId="0" borderId="13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43" fontId="2" fillId="0" borderId="20" xfId="58" applyFont="1" applyFill="1" applyBorder="1" applyAlignment="1">
      <alignment horizontal="center" vertical="center"/>
    </xf>
    <xf numFmtId="43" fontId="2" fillId="0" borderId="25" xfId="58" applyFont="1" applyFill="1" applyBorder="1" applyAlignment="1">
      <alignment horizontal="center" vertical="center"/>
    </xf>
    <xf numFmtId="43" fontId="2" fillId="0" borderId="32" xfId="58" applyFont="1" applyFill="1" applyBorder="1" applyAlignment="1">
      <alignment horizontal="center" vertical="center"/>
    </xf>
    <xf numFmtId="43" fontId="2" fillId="0" borderId="33" xfId="58" applyFont="1" applyFill="1" applyBorder="1" applyAlignment="1">
      <alignment horizontal="center" vertical="center"/>
    </xf>
    <xf numFmtId="43" fontId="2" fillId="0" borderId="34" xfId="58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indent="2"/>
    </xf>
    <xf numFmtId="0" fontId="1" fillId="0" borderId="49" xfId="0" applyFont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0" fontId="1" fillId="0" borderId="50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3" fontId="2" fillId="0" borderId="21" xfId="58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43" fontId="2" fillId="0" borderId="22" xfId="58" applyFont="1" applyFill="1" applyBorder="1" applyAlignment="1">
      <alignment horizontal="center" vertical="center"/>
    </xf>
    <xf numFmtId="43" fontId="2" fillId="0" borderId="23" xfId="58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43" fontId="2" fillId="0" borderId="24" xfId="58" applyFont="1" applyFill="1" applyBorder="1" applyAlignment="1">
      <alignment horizontal="center" vertical="center"/>
    </xf>
    <xf numFmtId="43" fontId="2" fillId="0" borderId="40" xfId="58" applyFont="1" applyFill="1" applyBorder="1" applyAlignment="1">
      <alignment horizontal="center" vertical="center"/>
    </xf>
    <xf numFmtId="43" fontId="2" fillId="0" borderId="36" xfId="58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indent="2"/>
    </xf>
    <xf numFmtId="0" fontId="1" fillId="0" borderId="49" xfId="0" applyFont="1" applyFill="1" applyBorder="1" applyAlignment="1">
      <alignment horizontal="left" indent="2"/>
    </xf>
    <xf numFmtId="43" fontId="5" fillId="0" borderId="21" xfId="58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/>
    </xf>
    <xf numFmtId="43" fontId="5" fillId="0" borderId="22" xfId="58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3" fontId="13" fillId="0" borderId="17" xfId="58" applyFont="1" applyFill="1" applyBorder="1" applyAlignment="1">
      <alignment horizontal="center" vertical="center"/>
    </xf>
    <xf numFmtId="43" fontId="13" fillId="0" borderId="18" xfId="58" applyFont="1" applyFill="1" applyBorder="1" applyAlignment="1">
      <alignment horizontal="center" vertical="center"/>
    </xf>
    <xf numFmtId="43" fontId="13" fillId="0" borderId="19" xfId="58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3" fontId="13" fillId="0" borderId="12" xfId="58" applyFont="1" applyFill="1" applyBorder="1" applyAlignment="1">
      <alignment horizontal="center" vertical="center"/>
    </xf>
    <xf numFmtId="43" fontId="14" fillId="0" borderId="18" xfId="58" applyFont="1" applyBorder="1" applyAlignment="1">
      <alignment horizontal="center" vertical="center"/>
    </xf>
    <xf numFmtId="43" fontId="14" fillId="0" borderId="27" xfId="58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3" fontId="5" fillId="0" borderId="23" xfId="58" applyFont="1" applyFill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/>
    </xf>
    <xf numFmtId="43" fontId="5" fillId="0" borderId="24" xfId="58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3" fontId="2" fillId="0" borderId="53" xfId="58" applyFont="1" applyFill="1" applyBorder="1" applyAlignment="1">
      <alignment horizontal="center" vertical="center"/>
    </xf>
    <xf numFmtId="43" fontId="5" fillId="0" borderId="32" xfId="58" applyFont="1" applyFill="1" applyBorder="1" applyAlignment="1">
      <alignment horizontal="center" vertical="center"/>
    </xf>
    <xf numFmtId="43" fontId="5" fillId="0" borderId="33" xfId="58" applyFont="1" applyFill="1" applyBorder="1" applyAlignment="1">
      <alignment horizontal="center" vertical="center"/>
    </xf>
    <xf numFmtId="43" fontId="5" fillId="0" borderId="34" xfId="58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9" fontId="1" fillId="0" borderId="55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57" xfId="0" applyNumberFormat="1" applyFont="1" applyFill="1" applyBorder="1" applyAlignment="1">
      <alignment horizontal="center" vertical="center"/>
    </xf>
    <xf numFmtId="43" fontId="5" fillId="0" borderId="53" xfId="58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1" fillId="0" borderId="63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1" fillId="0" borderId="66" xfId="0" applyNumberFormat="1" applyFont="1" applyFill="1" applyBorder="1" applyAlignment="1">
      <alignment horizontal="center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3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ht="3" customHeight="1"/>
    <row r="2" spans="1:149" ht="12" customHeight="1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</row>
    <row r="3" spans="1:149" ht="12" customHeight="1">
      <c r="A3" s="98" t="s">
        <v>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</row>
    <row r="4" spans="1:149" ht="12" customHeight="1">
      <c r="A4" s="98" t="s">
        <v>58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</row>
    <row r="5" spans="1:166" ht="12" customHeight="1" thickBot="1">
      <c r="A5" s="98" t="s">
        <v>69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9"/>
      <c r="ET5" s="78" t="s">
        <v>0</v>
      </c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80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81" t="s">
        <v>30</v>
      </c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3"/>
    </row>
    <row r="7" spans="62:166" ht="15" customHeight="1">
      <c r="BJ7" s="2" t="s">
        <v>77</v>
      </c>
      <c r="BK7" s="90" t="s">
        <v>190</v>
      </c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1">
        <v>20</v>
      </c>
      <c r="CG7" s="91"/>
      <c r="CH7" s="91"/>
      <c r="CI7" s="91"/>
      <c r="CJ7" s="92" t="s">
        <v>173</v>
      </c>
      <c r="CK7" s="92"/>
      <c r="CL7" s="92"/>
      <c r="CM7" s="1" t="s">
        <v>59</v>
      </c>
      <c r="ER7" s="2" t="s">
        <v>1</v>
      </c>
      <c r="ET7" s="59" t="s">
        <v>191</v>
      </c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1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84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6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87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9"/>
    </row>
    <row r="10" spans="1:166" ht="11.25">
      <c r="A10" s="1" t="s">
        <v>62</v>
      </c>
      <c r="B10" s="1" t="s">
        <v>62</v>
      </c>
      <c r="ER10" s="2" t="s">
        <v>13</v>
      </c>
      <c r="ET10" s="59" t="s">
        <v>78</v>
      </c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1"/>
    </row>
    <row r="11" spans="1:166" ht="12.75">
      <c r="A11" s="1" t="s">
        <v>63</v>
      </c>
      <c r="B11" s="1" t="s">
        <v>63</v>
      </c>
      <c r="AU11" s="74" t="s">
        <v>80</v>
      </c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R11" s="2" t="s">
        <v>64</v>
      </c>
      <c r="ET11" s="71" t="s">
        <v>79</v>
      </c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3"/>
    </row>
    <row r="12" spans="1:166" ht="15" customHeight="1">
      <c r="A12" s="1" t="s">
        <v>3</v>
      </c>
      <c r="B12" s="1" t="s">
        <v>3</v>
      </c>
      <c r="V12" s="94" t="s">
        <v>81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R12" s="2" t="s">
        <v>117</v>
      </c>
      <c r="ET12" s="59" t="s">
        <v>116</v>
      </c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1"/>
    </row>
    <row r="13" spans="1:166" ht="15" customHeight="1">
      <c r="A13" s="1" t="s">
        <v>85</v>
      </c>
      <c r="B13" s="1" t="s">
        <v>118</v>
      </c>
      <c r="ET13" s="59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1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62">
        <v>383</v>
      </c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4"/>
    </row>
    <row r="15" spans="1:166" ht="19.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</row>
    <row r="16" spans="1:166" ht="11.25" customHeight="1">
      <c r="A16" s="47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46" t="s">
        <v>17</v>
      </c>
      <c r="AO16" s="47"/>
      <c r="AP16" s="47"/>
      <c r="AQ16" s="47"/>
      <c r="AR16" s="47"/>
      <c r="AS16" s="48"/>
      <c r="AT16" s="46" t="s">
        <v>65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8"/>
      <c r="BJ16" s="46" t="s">
        <v>53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8"/>
      <c r="CF16" s="55" t="s">
        <v>18</v>
      </c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7"/>
      <c r="ET16" s="46" t="s">
        <v>22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1:166" ht="32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49"/>
      <c r="AO17" s="50"/>
      <c r="AP17" s="50"/>
      <c r="AQ17" s="50"/>
      <c r="AR17" s="50"/>
      <c r="AS17" s="51"/>
      <c r="AT17" s="49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1"/>
      <c r="BJ17" s="49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56" t="s">
        <v>74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7"/>
      <c r="CW17" s="55" t="s">
        <v>19</v>
      </c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7"/>
      <c r="DN17" s="55" t="s">
        <v>20</v>
      </c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7"/>
      <c r="EE17" s="55" t="s">
        <v>21</v>
      </c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7"/>
      <c r="ET17" s="49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ht="12" thickBot="1">
      <c r="A18" s="95">
        <v>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  <c r="AN18" s="43">
        <v>2</v>
      </c>
      <c r="AO18" s="44"/>
      <c r="AP18" s="44"/>
      <c r="AQ18" s="44"/>
      <c r="AR18" s="44"/>
      <c r="AS18" s="45"/>
      <c r="AT18" s="43">
        <v>3</v>
      </c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5"/>
      <c r="BJ18" s="43">
        <v>4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5"/>
      <c r="CF18" s="43">
        <v>5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5"/>
      <c r="CW18" s="43">
        <v>6</v>
      </c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5"/>
      <c r="DN18" s="43">
        <v>7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5"/>
      <c r="EE18" s="43">
        <v>8</v>
      </c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5"/>
      <c r="ET18" s="43">
        <v>9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</row>
    <row r="19" spans="1:166" ht="15.75" customHeight="1">
      <c r="A19" s="97" t="s">
        <v>15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5" t="s">
        <v>31</v>
      </c>
      <c r="AO19" s="66"/>
      <c r="AP19" s="66"/>
      <c r="AQ19" s="66"/>
      <c r="AR19" s="66"/>
      <c r="AS19" s="66"/>
      <c r="AT19" s="67" t="s">
        <v>39</v>
      </c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41">
        <f>BJ21+BJ22+BJ23</f>
        <v>172024238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1">
        <f>SUM(CF21:CV23)</f>
        <v>0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100" t="s">
        <v>83</v>
      </c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 t="s">
        <v>83</v>
      </c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41">
        <f>SUM(EE21:ES23)</f>
        <v>0</v>
      </c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1">
        <v>0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52"/>
    </row>
    <row r="20" spans="1:166" ht="15" customHeight="1">
      <c r="A20" s="93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35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75"/>
      <c r="BD20" s="76"/>
      <c r="BE20" s="76"/>
      <c r="BF20" s="76"/>
      <c r="BG20" s="76"/>
      <c r="BH20" s="76"/>
      <c r="BI20" s="77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4"/>
    </row>
    <row r="21" spans="1:166" ht="37.5" customHeight="1">
      <c r="A21" s="33" t="s">
        <v>84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  <c r="AN21" s="35" t="s">
        <v>31</v>
      </c>
      <c r="AO21" s="36"/>
      <c r="AP21" s="36"/>
      <c r="AQ21" s="36"/>
      <c r="AR21" s="36"/>
      <c r="AS21" s="36"/>
      <c r="AT21" s="37" t="s">
        <v>82</v>
      </c>
      <c r="AU21" s="37"/>
      <c r="AV21" s="37"/>
      <c r="AW21" s="37"/>
      <c r="AX21" s="37"/>
      <c r="AY21" s="37"/>
      <c r="AZ21" s="37"/>
      <c r="BA21" s="37"/>
      <c r="BB21" s="37"/>
      <c r="BC21" s="38"/>
      <c r="BD21" s="39"/>
      <c r="BE21" s="39"/>
      <c r="BF21" s="39"/>
      <c r="BG21" s="39"/>
      <c r="BH21" s="39"/>
      <c r="BI21" s="40"/>
      <c r="BJ21" s="31">
        <v>4188400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>
        <v>0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2" t="s">
        <v>83</v>
      </c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 t="s">
        <v>83</v>
      </c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1">
        <f>SUM(CF21)</f>
        <v>0</v>
      </c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28">
        <v>0</v>
      </c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0"/>
    </row>
    <row r="22" spans="1:166" ht="84" customHeight="1">
      <c r="A22" s="33" t="s">
        <v>193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 s="35" t="s">
        <v>31</v>
      </c>
      <c r="AO22" s="36"/>
      <c r="AP22" s="36"/>
      <c r="AQ22" s="36"/>
      <c r="AR22" s="36"/>
      <c r="AS22" s="36"/>
      <c r="AT22" s="37" t="s">
        <v>192</v>
      </c>
      <c r="AU22" s="37"/>
      <c r="AV22" s="37"/>
      <c r="AW22" s="37"/>
      <c r="AX22" s="37"/>
      <c r="AY22" s="37"/>
      <c r="AZ22" s="37"/>
      <c r="BA22" s="37"/>
      <c r="BB22" s="37"/>
      <c r="BC22" s="38"/>
      <c r="BD22" s="39"/>
      <c r="BE22" s="39"/>
      <c r="BF22" s="39"/>
      <c r="BG22" s="39"/>
      <c r="BH22" s="39"/>
      <c r="BI22" s="40"/>
      <c r="BJ22" s="31">
        <v>42241738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>
        <v>0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2" t="s">
        <v>83</v>
      </c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 t="s">
        <v>83</v>
      </c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1">
        <f>SUM(CF22)</f>
        <v>0</v>
      </c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28">
        <v>0</v>
      </c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ht="29.25" customHeight="1">
      <c r="A23" s="33" t="s">
        <v>175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5" t="s">
        <v>31</v>
      </c>
      <c r="AO23" s="36"/>
      <c r="AP23" s="36"/>
      <c r="AQ23" s="36"/>
      <c r="AR23" s="36"/>
      <c r="AS23" s="36"/>
      <c r="AT23" s="37" t="s">
        <v>174</v>
      </c>
      <c r="AU23" s="37"/>
      <c r="AV23" s="37"/>
      <c r="AW23" s="37"/>
      <c r="AX23" s="37"/>
      <c r="AY23" s="37"/>
      <c r="AZ23" s="37"/>
      <c r="BA23" s="37"/>
      <c r="BB23" s="37"/>
      <c r="BC23" s="38"/>
      <c r="BD23" s="39"/>
      <c r="BE23" s="39"/>
      <c r="BF23" s="39"/>
      <c r="BG23" s="39"/>
      <c r="BH23" s="39"/>
      <c r="BI23" s="40"/>
      <c r="BJ23" s="31">
        <v>125594100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>
        <v>0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2" t="s">
        <v>83</v>
      </c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 t="s">
        <v>83</v>
      </c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1">
        <f>SUM(CF23)</f>
        <v>0</v>
      </c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28">
        <v>0</v>
      </c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0"/>
    </row>
  </sheetData>
  <sheetProtection/>
  <mergeCells count="83">
    <mergeCell ref="DN22:ED22"/>
    <mergeCell ref="EE22:ES22"/>
    <mergeCell ref="ET22:FJ22"/>
    <mergeCell ref="A22:AM22"/>
    <mergeCell ref="AN22:AS22"/>
    <mergeCell ref="AT22:BI22"/>
    <mergeCell ref="BJ22:CE22"/>
    <mergeCell ref="CF22:CV22"/>
    <mergeCell ref="CW22:DM22"/>
    <mergeCell ref="A2:ES2"/>
    <mergeCell ref="A3:ES3"/>
    <mergeCell ref="A4:ES4"/>
    <mergeCell ref="A5:ES5"/>
    <mergeCell ref="AT21:BI21"/>
    <mergeCell ref="CW19:DM19"/>
    <mergeCell ref="CF21:CV21"/>
    <mergeCell ref="DN19:ED19"/>
    <mergeCell ref="BJ21:CE21"/>
    <mergeCell ref="A16:AM17"/>
    <mergeCell ref="A20:AM20"/>
    <mergeCell ref="AN20:AS20"/>
    <mergeCell ref="V12:ED12"/>
    <mergeCell ref="BJ19:CE19"/>
    <mergeCell ref="BJ18:CE18"/>
    <mergeCell ref="DN20:ED20"/>
    <mergeCell ref="A18:AM18"/>
    <mergeCell ref="A19:AM19"/>
    <mergeCell ref="AN18:AS18"/>
    <mergeCell ref="AT18:BI18"/>
    <mergeCell ref="ET5:FJ5"/>
    <mergeCell ref="ET6:FJ6"/>
    <mergeCell ref="ET7:FJ7"/>
    <mergeCell ref="ET10:FJ10"/>
    <mergeCell ref="ET8:FJ9"/>
    <mergeCell ref="BK7:CE7"/>
    <mergeCell ref="CF7:CI7"/>
    <mergeCell ref="CJ7:CL7"/>
    <mergeCell ref="AN19:AS19"/>
    <mergeCell ref="AT19:BI19"/>
    <mergeCell ref="AN21:AS21"/>
    <mergeCell ref="EE19:ES19"/>
    <mergeCell ref="ET11:FJ11"/>
    <mergeCell ref="AU11:ED11"/>
    <mergeCell ref="AT20:BI20"/>
    <mergeCell ref="BJ20:CE20"/>
    <mergeCell ref="ET12:FJ12"/>
    <mergeCell ref="EE20:ES20"/>
    <mergeCell ref="A15:FJ15"/>
    <mergeCell ref="CF20:CV20"/>
    <mergeCell ref="EE21:ES21"/>
    <mergeCell ref="CW21:DM21"/>
    <mergeCell ref="DN21:ED21"/>
    <mergeCell ref="ET13:FJ13"/>
    <mergeCell ref="ET14:FJ14"/>
    <mergeCell ref="CF18:CV18"/>
    <mergeCell ref="CW18:DM18"/>
    <mergeCell ref="CW20:DM20"/>
    <mergeCell ref="CW17:DM17"/>
    <mergeCell ref="DN17:ED17"/>
    <mergeCell ref="EE17:ES17"/>
    <mergeCell ref="CF16:ES16"/>
    <mergeCell ref="CF17:CV17"/>
    <mergeCell ref="AN16:AS17"/>
    <mergeCell ref="AT16:BI17"/>
    <mergeCell ref="CF19:CV19"/>
    <mergeCell ref="A21:AM21"/>
    <mergeCell ref="EE18:ES18"/>
    <mergeCell ref="BJ16:CE17"/>
    <mergeCell ref="ET16:FJ17"/>
    <mergeCell ref="ET19:FJ19"/>
    <mergeCell ref="ET20:FJ20"/>
    <mergeCell ref="ET21:FJ21"/>
    <mergeCell ref="ET18:FJ18"/>
    <mergeCell ref="DN18:ED18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8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</row>
    <row r="3" spans="1:166" ht="22.5" customHeight="1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46" t="s">
        <v>17</v>
      </c>
      <c r="AL3" s="47"/>
      <c r="AM3" s="47"/>
      <c r="AN3" s="47"/>
      <c r="AO3" s="47"/>
      <c r="AP3" s="48"/>
      <c r="AQ3" s="46" t="s">
        <v>86</v>
      </c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46" t="s">
        <v>49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8"/>
      <c r="BU3" s="46" t="s">
        <v>24</v>
      </c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8"/>
      <c r="CH3" s="55" t="s">
        <v>18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25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9"/>
      <c r="AL4" s="50"/>
      <c r="AM4" s="50"/>
      <c r="AN4" s="50"/>
      <c r="AO4" s="50"/>
      <c r="AP4" s="51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49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49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1"/>
      <c r="CH4" s="56" t="s">
        <v>74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19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20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21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49" t="s">
        <v>87</v>
      </c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1"/>
      <c r="EX4" s="49" t="s">
        <v>29</v>
      </c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95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  <c r="AK5" s="43">
        <v>2</v>
      </c>
      <c r="AL5" s="44"/>
      <c r="AM5" s="44"/>
      <c r="AN5" s="44"/>
      <c r="AO5" s="44"/>
      <c r="AP5" s="45"/>
      <c r="AQ5" s="43">
        <v>3</v>
      </c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5"/>
      <c r="BC5" s="43">
        <v>4</v>
      </c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5"/>
      <c r="BU5" s="43">
        <v>5</v>
      </c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5"/>
      <c r="CH5" s="43">
        <v>6</v>
      </c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5"/>
      <c r="CX5" s="43">
        <v>7</v>
      </c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5"/>
      <c r="DK5" s="43">
        <v>8</v>
      </c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5"/>
      <c r="DX5" s="43">
        <v>9</v>
      </c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5"/>
      <c r="EK5" s="43">
        <v>10</v>
      </c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3">
        <v>11</v>
      </c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</row>
    <row r="6" spans="1:166" ht="15" customHeight="1">
      <c r="A6" s="115" t="s">
        <v>23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 t="s">
        <v>32</v>
      </c>
      <c r="AL6" s="117"/>
      <c r="AM6" s="117"/>
      <c r="AN6" s="117"/>
      <c r="AO6" s="117"/>
      <c r="AP6" s="117"/>
      <c r="AQ6" s="118" t="s">
        <v>39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3">
        <v>0</v>
      </c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9">
        <f>BU8+BU10+BU12+BU14+BU16+BU18+BU20+BU22+BU24+BU26+BU28+BU30+BU32+BU34+BU36</f>
        <v>4097926300</v>
      </c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13">
        <v>0</v>
      </c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>
        <v>0</v>
      </c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>
        <v>0</v>
      </c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>
        <v>0</v>
      </c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>
        <v>0</v>
      </c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>
        <v>0</v>
      </c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4"/>
    </row>
    <row r="7" spans="1:166" ht="15.75" customHeight="1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104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101"/>
    </row>
    <row r="8" spans="1:166" ht="33.75" customHeight="1">
      <c r="A8" s="107" t="s">
        <v>132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  <c r="AK8" s="109" t="s">
        <v>32</v>
      </c>
      <c r="AL8" s="110"/>
      <c r="AM8" s="110"/>
      <c r="AN8" s="110"/>
      <c r="AO8" s="110"/>
      <c r="AP8" s="110"/>
      <c r="AQ8" s="110" t="s">
        <v>131</v>
      </c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02">
        <f>BC9</f>
        <v>0</v>
      </c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11">
        <f>BU9</f>
        <v>4484000</v>
      </c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02">
        <f>CH9</f>
        <v>0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>
        <v>0</v>
      </c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>
        <v>0</v>
      </c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>
        <f aca="true" t="shared" si="0" ref="DX8:DX35">CH8</f>
        <v>0</v>
      </c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>
        <v>0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3"/>
      <c r="EX8" s="102">
        <v>0</v>
      </c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3"/>
    </row>
    <row r="9" spans="1:166" ht="27" customHeight="1">
      <c r="A9" s="33" t="s">
        <v>122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104" t="s">
        <v>32</v>
      </c>
      <c r="AL9" s="37"/>
      <c r="AM9" s="37"/>
      <c r="AN9" s="37"/>
      <c r="AO9" s="37"/>
      <c r="AP9" s="37"/>
      <c r="AQ9" s="37" t="s">
        <v>130</v>
      </c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1"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105">
        <v>4484000</v>
      </c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31">
        <v>0</v>
      </c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>
        <v>0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>
        <v>0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>
        <f t="shared" si="0"/>
        <v>0</v>
      </c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>
        <f>BC9-DX9</f>
        <v>0</v>
      </c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>
        <v>0</v>
      </c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101"/>
    </row>
    <row r="10" spans="1:166" ht="41.25" customHeight="1">
      <c r="A10" s="107" t="s">
        <v>176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8"/>
      <c r="AK10" s="109" t="s">
        <v>32</v>
      </c>
      <c r="AL10" s="110"/>
      <c r="AM10" s="110"/>
      <c r="AN10" s="110"/>
      <c r="AO10" s="110"/>
      <c r="AP10" s="110"/>
      <c r="AQ10" s="110" t="s">
        <v>134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02">
        <f>BC11</f>
        <v>0</v>
      </c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11">
        <f>BU11</f>
        <v>40000</v>
      </c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02">
        <f>CH11</f>
        <v>0</v>
      </c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>
        <v>0</v>
      </c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>
        <v>0</v>
      </c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>
        <f t="shared" si="0"/>
        <v>0</v>
      </c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>
        <v>0</v>
      </c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3"/>
      <c r="EX10" s="102">
        <v>0</v>
      </c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3"/>
    </row>
    <row r="11" spans="1:166" ht="31.5" customHeight="1">
      <c r="A11" s="33" t="s">
        <v>122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  <c r="AK11" s="104" t="s">
        <v>32</v>
      </c>
      <c r="AL11" s="37"/>
      <c r="AM11" s="37"/>
      <c r="AN11" s="37"/>
      <c r="AO11" s="37"/>
      <c r="AP11" s="37"/>
      <c r="AQ11" s="37" t="s">
        <v>133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1">
        <v>0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105">
        <v>40000</v>
      </c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31">
        <v>0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>
        <v>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>
        <v>0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>
        <f t="shared" si="0"/>
        <v>0</v>
      </c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>
        <f>BC11-DX11</f>
        <v>0</v>
      </c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>
        <v>0</v>
      </c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1"/>
    </row>
    <row r="12" spans="1:166" ht="42" customHeight="1">
      <c r="A12" s="107" t="s">
        <v>177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8"/>
      <c r="AK12" s="109" t="s">
        <v>32</v>
      </c>
      <c r="AL12" s="110"/>
      <c r="AM12" s="110"/>
      <c r="AN12" s="110"/>
      <c r="AO12" s="110"/>
      <c r="AP12" s="110"/>
      <c r="AQ12" s="110" t="s">
        <v>136</v>
      </c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02">
        <f>BC13</f>
        <v>0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11">
        <f>BU13</f>
        <v>100000000</v>
      </c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02">
        <f>CH13</f>
        <v>0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>
        <v>0</v>
      </c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>
        <v>0</v>
      </c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>
        <f t="shared" si="0"/>
        <v>0</v>
      </c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>
        <v>0</v>
      </c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3"/>
      <c r="EX12" s="102">
        <v>0</v>
      </c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3"/>
    </row>
    <row r="13" spans="1:166" ht="45.75" customHeight="1">
      <c r="A13" s="33" t="s">
        <v>178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104" t="s">
        <v>32</v>
      </c>
      <c r="AL13" s="37"/>
      <c r="AM13" s="37"/>
      <c r="AN13" s="37"/>
      <c r="AO13" s="37"/>
      <c r="AP13" s="37"/>
      <c r="AQ13" s="37" t="s">
        <v>135</v>
      </c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1">
        <v>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105">
        <v>100000000</v>
      </c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31">
        <v>0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>
        <v>0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>
        <v>0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>
        <f t="shared" si="0"/>
        <v>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>
        <f>BC13-DX13</f>
        <v>0</v>
      </c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>
        <v>0</v>
      </c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101"/>
    </row>
    <row r="14" spans="1:166" ht="33" customHeight="1">
      <c r="A14" s="107" t="s">
        <v>181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8"/>
      <c r="AK14" s="109" t="s">
        <v>32</v>
      </c>
      <c r="AL14" s="110"/>
      <c r="AM14" s="110"/>
      <c r="AN14" s="110"/>
      <c r="AO14" s="110"/>
      <c r="AP14" s="110"/>
      <c r="AQ14" s="110" t="s">
        <v>180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02">
        <f>BC15</f>
        <v>0</v>
      </c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11">
        <f>BU15</f>
        <v>50000</v>
      </c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02">
        <f>CH15</f>
        <v>0</v>
      </c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>
        <v>0</v>
      </c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>
        <v>0</v>
      </c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>
        <f>CH14</f>
        <v>0</v>
      </c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>
        <v>0</v>
      </c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3"/>
      <c r="EX14" s="102">
        <v>0</v>
      </c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3"/>
    </row>
    <row r="15" spans="1:166" ht="35.25" customHeight="1">
      <c r="A15" s="33" t="s">
        <v>178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104" t="s">
        <v>32</v>
      </c>
      <c r="AL15" s="37"/>
      <c r="AM15" s="37"/>
      <c r="AN15" s="37"/>
      <c r="AO15" s="37"/>
      <c r="AP15" s="37"/>
      <c r="AQ15" s="37" t="s">
        <v>179</v>
      </c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1">
        <v>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105">
        <v>50000</v>
      </c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31"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>
        <v>0</v>
      </c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>
        <v>0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>
        <f>CH15</f>
        <v>0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>
        <f>BC15-DX15</f>
        <v>0</v>
      </c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>
        <v>0</v>
      </c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101"/>
    </row>
    <row r="16" spans="1:166" ht="35.25" customHeight="1">
      <c r="A16" s="107" t="s">
        <v>137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8"/>
      <c r="AK16" s="109" t="s">
        <v>32</v>
      </c>
      <c r="AL16" s="110"/>
      <c r="AM16" s="110"/>
      <c r="AN16" s="110"/>
      <c r="AO16" s="110"/>
      <c r="AP16" s="110"/>
      <c r="AQ16" s="110" t="s">
        <v>163</v>
      </c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02">
        <f>BC17</f>
        <v>0</v>
      </c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11">
        <f>BU17</f>
        <v>7000000</v>
      </c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02">
        <f>CH17</f>
        <v>0</v>
      </c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>
        <v>0</v>
      </c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>
        <v>0</v>
      </c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>
        <f t="shared" si="0"/>
        <v>0</v>
      </c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>
        <v>0</v>
      </c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3"/>
      <c r="EX16" s="102">
        <v>0</v>
      </c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3"/>
    </row>
    <row r="17" spans="1:166" ht="42.75" customHeight="1">
      <c r="A17" s="33" t="s">
        <v>123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104" t="s">
        <v>32</v>
      </c>
      <c r="AL17" s="37"/>
      <c r="AM17" s="37"/>
      <c r="AN17" s="37"/>
      <c r="AO17" s="37"/>
      <c r="AP17" s="37"/>
      <c r="AQ17" s="37" t="s">
        <v>162</v>
      </c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1">
        <v>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105">
        <v>7000000</v>
      </c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31">
        <v>0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>
        <v>0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>
        <v>0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>
        <f t="shared" si="0"/>
        <v>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>
        <f>BC17-DX17</f>
        <v>0</v>
      </c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>
        <v>0</v>
      </c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101"/>
    </row>
    <row r="18" spans="1:166" ht="53.25" customHeight="1">
      <c r="A18" s="107" t="s">
        <v>184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8"/>
      <c r="AK18" s="109" t="s">
        <v>32</v>
      </c>
      <c r="AL18" s="110"/>
      <c r="AM18" s="110"/>
      <c r="AN18" s="110"/>
      <c r="AO18" s="110"/>
      <c r="AP18" s="110"/>
      <c r="AQ18" s="110" t="s">
        <v>182</v>
      </c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02">
        <f>BC19</f>
        <v>0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11">
        <f>BU19</f>
        <v>192312000</v>
      </c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02">
        <f>CH19</f>
        <v>0</v>
      </c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>
        <v>0</v>
      </c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>
        <v>0</v>
      </c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>
        <f>CH18</f>
        <v>0</v>
      </c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>
        <v>0</v>
      </c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3"/>
      <c r="EX18" s="102">
        <v>0</v>
      </c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3"/>
    </row>
    <row r="19" spans="1:166" ht="36" customHeight="1">
      <c r="A19" s="33" t="s">
        <v>185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104" t="s">
        <v>32</v>
      </c>
      <c r="AL19" s="37"/>
      <c r="AM19" s="37"/>
      <c r="AN19" s="37"/>
      <c r="AO19" s="37"/>
      <c r="AP19" s="37"/>
      <c r="AQ19" s="37" t="s">
        <v>183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1">
        <v>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105">
        <v>192312000</v>
      </c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31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>
        <v>0</v>
      </c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>
        <v>0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>
        <f>CH19</f>
        <v>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>
        <f>BC19-DX19</f>
        <v>0</v>
      </c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>
        <v>0</v>
      </c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101"/>
    </row>
    <row r="20" spans="1:166" ht="36" customHeight="1">
      <c r="A20" s="107" t="s">
        <v>140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8"/>
      <c r="AK20" s="109" t="s">
        <v>32</v>
      </c>
      <c r="AL20" s="110"/>
      <c r="AM20" s="110"/>
      <c r="AN20" s="110"/>
      <c r="AO20" s="110"/>
      <c r="AP20" s="110"/>
      <c r="AQ20" s="110" t="s">
        <v>139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02">
        <f>BC21</f>
        <v>0</v>
      </c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11">
        <f>BU21</f>
        <v>190380000</v>
      </c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02">
        <f>CH21</f>
        <v>0</v>
      </c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>
        <v>0</v>
      </c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>
        <v>0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>
        <f t="shared" si="0"/>
        <v>0</v>
      </c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>
        <v>0</v>
      </c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3"/>
      <c r="EX20" s="102">
        <v>0</v>
      </c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3"/>
    </row>
    <row r="21" spans="1:166" ht="24.75" customHeight="1">
      <c r="A21" s="33" t="s">
        <v>124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104" t="s">
        <v>32</v>
      </c>
      <c r="AL21" s="37"/>
      <c r="AM21" s="37"/>
      <c r="AN21" s="37"/>
      <c r="AO21" s="37"/>
      <c r="AP21" s="37"/>
      <c r="AQ21" s="37" t="s">
        <v>138</v>
      </c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1">
        <v>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105">
        <v>190380000</v>
      </c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31">
        <v>0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>
        <v>0</v>
      </c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>
        <v>0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>
        <f t="shared" si="0"/>
        <v>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>
        <f>BC21-DX21</f>
        <v>0</v>
      </c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>
        <v>0</v>
      </c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101"/>
    </row>
    <row r="22" spans="1:166" ht="54" customHeight="1">
      <c r="A22" s="107" t="s">
        <v>186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8"/>
      <c r="AK22" s="109" t="s">
        <v>32</v>
      </c>
      <c r="AL22" s="110"/>
      <c r="AM22" s="110"/>
      <c r="AN22" s="110"/>
      <c r="AO22" s="110"/>
      <c r="AP22" s="110"/>
      <c r="AQ22" s="110" t="s">
        <v>142</v>
      </c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02">
        <f>BC23</f>
        <v>0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11">
        <f>BU23</f>
        <v>704706100</v>
      </c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02">
        <f>CH23</f>
        <v>0</v>
      </c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>
        <v>0</v>
      </c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>
        <v>0</v>
      </c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>
        <f t="shared" si="0"/>
        <v>0</v>
      </c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>
        <v>0</v>
      </c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3"/>
      <c r="EX22" s="102">
        <v>0</v>
      </c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3"/>
    </row>
    <row r="23" spans="1:166" ht="25.5" customHeight="1">
      <c r="A23" s="33" t="s">
        <v>125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104" t="s">
        <v>32</v>
      </c>
      <c r="AL23" s="37"/>
      <c r="AM23" s="37"/>
      <c r="AN23" s="37"/>
      <c r="AO23" s="37"/>
      <c r="AP23" s="37"/>
      <c r="AQ23" s="37" t="s">
        <v>141</v>
      </c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1">
        <v>0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105">
        <v>704706100</v>
      </c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31">
        <v>0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>
        <v>0</v>
      </c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>
        <v>0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>
        <f t="shared" si="0"/>
        <v>0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>
        <f>BC23-DX23</f>
        <v>0</v>
      </c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>
        <v>0</v>
      </c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101"/>
    </row>
    <row r="24" spans="1:166" ht="55.5" customHeight="1">
      <c r="A24" s="107" t="s">
        <v>145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8"/>
      <c r="AK24" s="109" t="s">
        <v>32</v>
      </c>
      <c r="AL24" s="110"/>
      <c r="AM24" s="110"/>
      <c r="AN24" s="110"/>
      <c r="AO24" s="110"/>
      <c r="AP24" s="110"/>
      <c r="AQ24" s="110" t="s">
        <v>144</v>
      </c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02">
        <f>BC25</f>
        <v>0</v>
      </c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11">
        <f>BU25</f>
        <v>96535000</v>
      </c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02">
        <f>CH25</f>
        <v>0</v>
      </c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>
        <v>0</v>
      </c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>
        <v>0</v>
      </c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>
        <f t="shared" si="0"/>
        <v>0</v>
      </c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>
        <v>0</v>
      </c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3"/>
      <c r="EX24" s="102">
        <v>0</v>
      </c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3"/>
    </row>
    <row r="25" spans="1:166" ht="27" customHeight="1">
      <c r="A25" s="33" t="s">
        <v>126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104" t="s">
        <v>32</v>
      </c>
      <c r="AL25" s="37"/>
      <c r="AM25" s="37"/>
      <c r="AN25" s="37"/>
      <c r="AO25" s="37"/>
      <c r="AP25" s="37"/>
      <c r="AQ25" s="37" t="s">
        <v>143</v>
      </c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1">
        <v>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105">
        <v>96535000</v>
      </c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31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>
        <v>0</v>
      </c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>
        <v>0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>
        <f t="shared" si="0"/>
        <v>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>
        <f>BC25-DX25</f>
        <v>0</v>
      </c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>
        <v>0</v>
      </c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101"/>
    </row>
    <row r="26" spans="1:166" ht="66.75" customHeight="1">
      <c r="A26" s="107" t="s">
        <v>187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  <c r="AK26" s="109" t="s">
        <v>32</v>
      </c>
      <c r="AL26" s="110"/>
      <c r="AM26" s="110"/>
      <c r="AN26" s="110"/>
      <c r="AO26" s="110"/>
      <c r="AP26" s="110"/>
      <c r="AQ26" s="110" t="s">
        <v>147</v>
      </c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02">
        <f>BC27</f>
        <v>0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11">
        <f>BU27</f>
        <v>230000000</v>
      </c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02">
        <f>CH27</f>
        <v>0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>
        <v>0</v>
      </c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>
        <v>0</v>
      </c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>
        <f>CH26</f>
        <v>0</v>
      </c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>
        <v>0</v>
      </c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3"/>
      <c r="EX26" s="102">
        <v>0</v>
      </c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3"/>
    </row>
    <row r="27" spans="1:166" ht="27" customHeight="1">
      <c r="A27" s="33" t="s">
        <v>126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104" t="s">
        <v>32</v>
      </c>
      <c r="AL27" s="37"/>
      <c r="AM27" s="37"/>
      <c r="AN27" s="37"/>
      <c r="AO27" s="37"/>
      <c r="AP27" s="37"/>
      <c r="AQ27" s="37" t="s">
        <v>146</v>
      </c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1">
        <v>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105">
        <v>230000000</v>
      </c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31">
        <v>0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>
        <v>0</v>
      </c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>
        <v>0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>
        <f>CH27</f>
        <v>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>
        <f>BC27-DX27</f>
        <v>0</v>
      </c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>
        <v>0</v>
      </c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101"/>
    </row>
    <row r="28" spans="1:166" ht="33" customHeight="1">
      <c r="A28" s="107" t="s">
        <v>148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8"/>
      <c r="AK28" s="109" t="s">
        <v>32</v>
      </c>
      <c r="AL28" s="110"/>
      <c r="AM28" s="110"/>
      <c r="AN28" s="110"/>
      <c r="AO28" s="110"/>
      <c r="AP28" s="110"/>
      <c r="AQ28" s="110" t="s">
        <v>165</v>
      </c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02">
        <f>BC29</f>
        <v>0</v>
      </c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11">
        <f>BU29</f>
        <v>5000000</v>
      </c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02">
        <f>CH29</f>
        <v>0</v>
      </c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>
        <v>0</v>
      </c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>
        <v>0</v>
      </c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>
        <f>CH28</f>
        <v>0</v>
      </c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>
        <v>0</v>
      </c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3"/>
      <c r="EX28" s="102">
        <v>0</v>
      </c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3"/>
    </row>
    <row r="29" spans="1:166" ht="27" customHeight="1">
      <c r="A29" s="33" t="s">
        <v>126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104" t="s">
        <v>32</v>
      </c>
      <c r="AL29" s="37"/>
      <c r="AM29" s="37"/>
      <c r="AN29" s="37"/>
      <c r="AO29" s="37"/>
      <c r="AP29" s="37"/>
      <c r="AQ29" s="37" t="s">
        <v>164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1">
        <v>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105">
        <v>5000000</v>
      </c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31">
        <v>0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>
        <v>0</v>
      </c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>
        <v>0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>
        <f>CH29</f>
        <v>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>
        <f>BC29-DX29</f>
        <v>0</v>
      </c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>
        <v>0</v>
      </c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101"/>
    </row>
    <row r="30" spans="1:166" ht="43.5" customHeight="1">
      <c r="A30" s="107" t="s">
        <v>188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8"/>
      <c r="AK30" s="109" t="s">
        <v>32</v>
      </c>
      <c r="AL30" s="110"/>
      <c r="AM30" s="110"/>
      <c r="AN30" s="110"/>
      <c r="AO30" s="110"/>
      <c r="AP30" s="110"/>
      <c r="AQ30" s="110" t="s">
        <v>150</v>
      </c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02">
        <f>BC31</f>
        <v>0</v>
      </c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11">
        <f>BU31</f>
        <v>1660196200</v>
      </c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02">
        <f>CH31</f>
        <v>0</v>
      </c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>
        <v>0</v>
      </c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>
        <v>0</v>
      </c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>
        <f t="shared" si="0"/>
        <v>0</v>
      </c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>
        <v>0</v>
      </c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3"/>
      <c r="EX30" s="102">
        <v>0</v>
      </c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3"/>
    </row>
    <row r="31" spans="1:166" ht="24" customHeight="1">
      <c r="A31" s="33" t="s">
        <v>121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4"/>
      <c r="AK31" s="104" t="s">
        <v>32</v>
      </c>
      <c r="AL31" s="37"/>
      <c r="AM31" s="37"/>
      <c r="AN31" s="37"/>
      <c r="AO31" s="37"/>
      <c r="AP31" s="37"/>
      <c r="AQ31" s="37" t="s">
        <v>149</v>
      </c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1">
        <v>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105">
        <v>1660196200</v>
      </c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31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>
        <v>0</v>
      </c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>
        <v>0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>
        <f t="shared" si="0"/>
        <v>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>
        <f>BC31-DX31</f>
        <v>0</v>
      </c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>
        <v>0</v>
      </c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101"/>
    </row>
    <row r="32" spans="1:166" ht="54.75" customHeight="1">
      <c r="A32" s="107" t="s">
        <v>161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  <c r="AK32" s="109" t="s">
        <v>32</v>
      </c>
      <c r="AL32" s="110"/>
      <c r="AM32" s="110"/>
      <c r="AN32" s="110"/>
      <c r="AO32" s="110"/>
      <c r="AP32" s="110"/>
      <c r="AQ32" s="110" t="s">
        <v>152</v>
      </c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02">
        <f>BC33</f>
        <v>0</v>
      </c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11">
        <f>BU33</f>
        <v>477223000</v>
      </c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02">
        <f>CH33</f>
        <v>0</v>
      </c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>
        <v>0</v>
      </c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>
        <v>0</v>
      </c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>
        <f t="shared" si="0"/>
        <v>0</v>
      </c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>
        <v>0</v>
      </c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3"/>
      <c r="EX32" s="102">
        <v>0</v>
      </c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3"/>
    </row>
    <row r="33" spans="1:166" ht="24" customHeight="1">
      <c r="A33" s="33" t="s">
        <v>127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  <c r="AK33" s="104" t="s">
        <v>32</v>
      </c>
      <c r="AL33" s="37"/>
      <c r="AM33" s="37"/>
      <c r="AN33" s="37"/>
      <c r="AO33" s="37"/>
      <c r="AP33" s="37"/>
      <c r="AQ33" s="37" t="s">
        <v>151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1">
        <v>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105">
        <v>477223000</v>
      </c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31">
        <v>0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>
        <v>0</v>
      </c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>
        <v>0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>
        <f t="shared" si="0"/>
        <v>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>
        <f>BC33-DX33</f>
        <v>0</v>
      </c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>
        <v>0</v>
      </c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101"/>
    </row>
    <row r="34" spans="1:166" ht="43.5" customHeight="1">
      <c r="A34" s="107" t="s">
        <v>155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8"/>
      <c r="AK34" s="109" t="s">
        <v>32</v>
      </c>
      <c r="AL34" s="110"/>
      <c r="AM34" s="110"/>
      <c r="AN34" s="110"/>
      <c r="AO34" s="110"/>
      <c r="AP34" s="110"/>
      <c r="AQ34" s="110" t="s">
        <v>154</v>
      </c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02">
        <f>BC35</f>
        <v>0</v>
      </c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11">
        <f>BU35</f>
        <v>380000000</v>
      </c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02">
        <f>CH35</f>
        <v>0</v>
      </c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>
        <v>0</v>
      </c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>
        <v>0</v>
      </c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>
        <f t="shared" si="0"/>
        <v>0</v>
      </c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>
        <v>0</v>
      </c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3"/>
      <c r="EX34" s="102">
        <v>0</v>
      </c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3"/>
    </row>
    <row r="35" spans="1:166" ht="24.75" customHeight="1">
      <c r="A35" s="33" t="s">
        <v>127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104" t="s">
        <v>32</v>
      </c>
      <c r="AL35" s="37"/>
      <c r="AM35" s="37"/>
      <c r="AN35" s="37"/>
      <c r="AO35" s="37"/>
      <c r="AP35" s="37"/>
      <c r="AQ35" s="37" t="s">
        <v>153</v>
      </c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1">
        <v>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105">
        <v>380000000</v>
      </c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31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>
        <v>0</v>
      </c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>
        <v>0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>
        <f t="shared" si="0"/>
        <v>0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>
        <f>BC35-DX35</f>
        <v>0</v>
      </c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>
        <v>0</v>
      </c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101"/>
    </row>
    <row r="36" spans="1:166" ht="64.5" customHeight="1">
      <c r="A36" s="107" t="s">
        <v>158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8"/>
      <c r="AK36" s="109" t="s">
        <v>32</v>
      </c>
      <c r="AL36" s="110"/>
      <c r="AM36" s="110"/>
      <c r="AN36" s="110"/>
      <c r="AO36" s="110"/>
      <c r="AP36" s="110"/>
      <c r="AQ36" s="110" t="s">
        <v>157</v>
      </c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02">
        <f>BC37</f>
        <v>0</v>
      </c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11">
        <f>BU37</f>
        <v>50000000</v>
      </c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02">
        <f>CH37</f>
        <v>0</v>
      </c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>
        <v>0</v>
      </c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>
        <v>0</v>
      </c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>
        <f>CH36</f>
        <v>0</v>
      </c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>
        <v>0</v>
      </c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3"/>
      <c r="EX36" s="102">
        <v>0</v>
      </c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3"/>
    </row>
    <row r="37" spans="1:166" ht="31.5" customHeight="1" thickBot="1">
      <c r="A37" s="33" t="s">
        <v>127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  <c r="AK37" s="104" t="s">
        <v>32</v>
      </c>
      <c r="AL37" s="37"/>
      <c r="AM37" s="37"/>
      <c r="AN37" s="37"/>
      <c r="AO37" s="37"/>
      <c r="AP37" s="37"/>
      <c r="AQ37" s="37" t="s">
        <v>156</v>
      </c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1">
        <v>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105">
        <v>50000000</v>
      </c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31"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>
        <v>0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>
        <v>0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>
        <f>CH37</f>
        <v>0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>
        <f>BC37-DX37</f>
        <v>0</v>
      </c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>
        <v>0</v>
      </c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101"/>
    </row>
    <row r="38" spans="1:166" ht="30.75" customHeight="1" thickBot="1">
      <c r="A38" s="127" t="s">
        <v>57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121" t="s">
        <v>33</v>
      </c>
      <c r="AL38" s="122"/>
      <c r="AM38" s="122"/>
      <c r="AN38" s="122"/>
      <c r="AO38" s="122"/>
      <c r="AP38" s="122"/>
      <c r="AQ38" s="122" t="s">
        <v>39</v>
      </c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4" t="s">
        <v>39</v>
      </c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5" t="s">
        <v>39</v>
      </c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3">
        <f>'стр.1'!CF19-'стр.2'!CH6</f>
        <v>0</v>
      </c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>
        <v>0</v>
      </c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>
        <v>0</v>
      </c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>
        <f>'стр.1'!EE19-'стр.2'!DX6</f>
        <v>0</v>
      </c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4" t="s">
        <v>39</v>
      </c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5" t="s">
        <v>39</v>
      </c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6"/>
    </row>
    <row r="39" ht="3" customHeight="1"/>
  </sheetData>
  <sheetProtection/>
  <mergeCells count="388">
    <mergeCell ref="EX37:FJ37"/>
    <mergeCell ref="EX36:FJ36"/>
    <mergeCell ref="A37:AJ37"/>
    <mergeCell ref="AK37:AP37"/>
    <mergeCell ref="AQ37:BB37"/>
    <mergeCell ref="BC37:BT37"/>
    <mergeCell ref="BU37:CG37"/>
    <mergeCell ref="CH37:CW37"/>
    <mergeCell ref="CX37:DJ37"/>
    <mergeCell ref="BC36:BT36"/>
    <mergeCell ref="EK37:EW37"/>
    <mergeCell ref="DK26:DW26"/>
    <mergeCell ref="DK24:DW24"/>
    <mergeCell ref="DK37:DW37"/>
    <mergeCell ref="DX37:EJ37"/>
    <mergeCell ref="CH25:CW25"/>
    <mergeCell ref="CH24:CW24"/>
    <mergeCell ref="CX24:DJ24"/>
    <mergeCell ref="CH29:CW29"/>
    <mergeCell ref="CX31:DJ31"/>
    <mergeCell ref="EX15:FJ15"/>
    <mergeCell ref="CH22:CW22"/>
    <mergeCell ref="EK23:EW23"/>
    <mergeCell ref="CH16:CW16"/>
    <mergeCell ref="DX23:EJ23"/>
    <mergeCell ref="BU36:CG36"/>
    <mergeCell ref="CX36:DJ36"/>
    <mergeCell ref="DK36:DW36"/>
    <mergeCell ref="DX36:EJ36"/>
    <mergeCell ref="EK36:EW36"/>
    <mergeCell ref="EK15:EW15"/>
    <mergeCell ref="DX15:EJ15"/>
    <mergeCell ref="DX9:EJ9"/>
    <mergeCell ref="CX14:DJ14"/>
    <mergeCell ref="DK14:DW14"/>
    <mergeCell ref="DX14:EJ14"/>
    <mergeCell ref="EK13:EW13"/>
    <mergeCell ref="DK11:DW11"/>
    <mergeCell ref="DX11:EJ11"/>
    <mergeCell ref="DX10:EJ10"/>
    <mergeCell ref="AK32:AP32"/>
    <mergeCell ref="DX8:EJ8"/>
    <mergeCell ref="CX26:DJ26"/>
    <mergeCell ref="CX15:DJ15"/>
    <mergeCell ref="DK8:DW8"/>
    <mergeCell ref="AK27:AP27"/>
    <mergeCell ref="AQ29:BB29"/>
    <mergeCell ref="AQ22:BB22"/>
    <mergeCell ref="AK31:AP31"/>
    <mergeCell ref="AK30:AP30"/>
    <mergeCell ref="BC35:BT35"/>
    <mergeCell ref="CH14:CW14"/>
    <mergeCell ref="BC15:BT15"/>
    <mergeCell ref="BU15:CG15"/>
    <mergeCell ref="DK15:DW15"/>
    <mergeCell ref="CH15:CW15"/>
    <mergeCell ref="BU24:CG24"/>
    <mergeCell ref="BU25:CG25"/>
    <mergeCell ref="BC34:BT34"/>
    <mergeCell ref="BC21:BT21"/>
    <mergeCell ref="AQ35:BB35"/>
    <mergeCell ref="A33:AJ33"/>
    <mergeCell ref="A34:AJ34"/>
    <mergeCell ref="A16:AJ16"/>
    <mergeCell ref="AK16:AP16"/>
    <mergeCell ref="AQ16:BB16"/>
    <mergeCell ref="A17:AJ17"/>
    <mergeCell ref="AK17:AP17"/>
    <mergeCell ref="AK23:AP23"/>
    <mergeCell ref="AQ23:BB23"/>
    <mergeCell ref="BU33:CG33"/>
    <mergeCell ref="CX29:DJ29"/>
    <mergeCell ref="AK34:AP34"/>
    <mergeCell ref="A36:AJ36"/>
    <mergeCell ref="AK36:AP36"/>
    <mergeCell ref="AQ36:BB36"/>
    <mergeCell ref="AQ34:BB34"/>
    <mergeCell ref="BU35:CG35"/>
    <mergeCell ref="A35:AJ35"/>
    <mergeCell ref="AK35:AP35"/>
    <mergeCell ref="DK38:DW38"/>
    <mergeCell ref="DX38:EJ38"/>
    <mergeCell ref="EK38:EW38"/>
    <mergeCell ref="DX30:EJ30"/>
    <mergeCell ref="CH36:CW36"/>
    <mergeCell ref="BU34:CG34"/>
    <mergeCell ref="CH33:CW33"/>
    <mergeCell ref="CH38:CW38"/>
    <mergeCell ref="BU32:CG32"/>
    <mergeCell ref="BU31:CG31"/>
    <mergeCell ref="AQ30:BB30"/>
    <mergeCell ref="EK29:EW29"/>
    <mergeCell ref="BU29:CG29"/>
    <mergeCell ref="EX38:FJ38"/>
    <mergeCell ref="A38:AJ38"/>
    <mergeCell ref="BU22:CG22"/>
    <mergeCell ref="DX24:EJ24"/>
    <mergeCell ref="A22:AJ22"/>
    <mergeCell ref="DK23:DW23"/>
    <mergeCell ref="A25:AJ25"/>
    <mergeCell ref="A2:FJ2"/>
    <mergeCell ref="AQ24:BB24"/>
    <mergeCell ref="DK20:DW20"/>
    <mergeCell ref="CX16:DJ16"/>
    <mergeCell ref="A20:AJ20"/>
    <mergeCell ref="DK22:DW22"/>
    <mergeCell ref="EX20:FJ20"/>
    <mergeCell ref="CX20:DJ20"/>
    <mergeCell ref="AK21:AP21"/>
    <mergeCell ref="AQ21:BB21"/>
    <mergeCell ref="EK20:EW20"/>
    <mergeCell ref="EK12:EW12"/>
    <mergeCell ref="AK38:AP38"/>
    <mergeCell ref="CX38:DJ38"/>
    <mergeCell ref="AQ38:BB38"/>
    <mergeCell ref="BC38:BT38"/>
    <mergeCell ref="BU38:CG38"/>
    <mergeCell ref="BC30:BT30"/>
    <mergeCell ref="AQ31:BB31"/>
    <mergeCell ref="BC31:BT31"/>
    <mergeCell ref="AQ32:BB32"/>
    <mergeCell ref="EX14:FJ14"/>
    <mergeCell ref="EK9:EW9"/>
    <mergeCell ref="EX9:FJ9"/>
    <mergeCell ref="EX10:FJ10"/>
    <mergeCell ref="EX12:FJ12"/>
    <mergeCell ref="EX11:FJ11"/>
    <mergeCell ref="EK10:EW10"/>
    <mergeCell ref="EK14:EW14"/>
    <mergeCell ref="EK11:EW11"/>
    <mergeCell ref="EX8:FJ8"/>
    <mergeCell ref="DK10:DW10"/>
    <mergeCell ref="EX13:FJ13"/>
    <mergeCell ref="DK13:DW13"/>
    <mergeCell ref="DX13:EJ13"/>
    <mergeCell ref="BU8:CG8"/>
    <mergeCell ref="CH8:CW8"/>
    <mergeCell ref="EK8:EW8"/>
    <mergeCell ref="CX12:DJ12"/>
    <mergeCell ref="DK9:DW9"/>
    <mergeCell ref="DX12:EJ12"/>
    <mergeCell ref="BU11:CG11"/>
    <mergeCell ref="CX10:DJ10"/>
    <mergeCell ref="BU13:CG13"/>
    <mergeCell ref="CH10:CW10"/>
    <mergeCell ref="A9:AJ9"/>
    <mergeCell ref="AK9:AP9"/>
    <mergeCell ref="AQ9:BB9"/>
    <mergeCell ref="BC9:BT9"/>
    <mergeCell ref="CH9:CW9"/>
    <mergeCell ref="A8:AJ8"/>
    <mergeCell ref="AK8:AP8"/>
    <mergeCell ref="AQ8:BB8"/>
    <mergeCell ref="BC8:BT8"/>
    <mergeCell ref="BU9:CG9"/>
    <mergeCell ref="A7:AJ7"/>
    <mergeCell ref="AK7:AP7"/>
    <mergeCell ref="AQ7:BB7"/>
    <mergeCell ref="BC7:BT7"/>
    <mergeCell ref="BU7:CG7"/>
    <mergeCell ref="CH7:CW7"/>
    <mergeCell ref="A6:AJ6"/>
    <mergeCell ref="AK6:AP6"/>
    <mergeCell ref="AQ6:BB6"/>
    <mergeCell ref="BC6:BT6"/>
    <mergeCell ref="BU6:CG6"/>
    <mergeCell ref="CH6:CW6"/>
    <mergeCell ref="EX5:FJ5"/>
    <mergeCell ref="EK6:EW6"/>
    <mergeCell ref="DX7:EJ7"/>
    <mergeCell ref="EX6:FJ6"/>
    <mergeCell ref="CX7:DJ7"/>
    <mergeCell ref="EX7:FJ7"/>
    <mergeCell ref="DK7:DW7"/>
    <mergeCell ref="DK5:DW5"/>
    <mergeCell ref="DK6:DW6"/>
    <mergeCell ref="EK5:EW5"/>
    <mergeCell ref="DX5:EJ5"/>
    <mergeCell ref="CX6:DJ6"/>
    <mergeCell ref="EK7:EW7"/>
    <mergeCell ref="DX6:EJ6"/>
    <mergeCell ref="EK3:FJ3"/>
    <mergeCell ref="A5:AJ5"/>
    <mergeCell ref="AK5:AP5"/>
    <mergeCell ref="AQ5:BB5"/>
    <mergeCell ref="BC5:BT5"/>
    <mergeCell ref="BU3:CG4"/>
    <mergeCell ref="BU5:CG5"/>
    <mergeCell ref="CH5:CW5"/>
    <mergeCell ref="CX5:DJ5"/>
    <mergeCell ref="EX4:FJ4"/>
    <mergeCell ref="CH3:EJ3"/>
    <mergeCell ref="A3:AJ4"/>
    <mergeCell ref="AK3:AP4"/>
    <mergeCell ref="AQ3:BB4"/>
    <mergeCell ref="BC3:BT4"/>
    <mergeCell ref="CH4:CW4"/>
    <mergeCell ref="CX4:DJ4"/>
    <mergeCell ref="DK4:DW4"/>
    <mergeCell ref="DX4:EJ4"/>
    <mergeCell ref="EK4:EW4"/>
    <mergeCell ref="A23:AJ23"/>
    <mergeCell ref="AQ17:BB17"/>
    <mergeCell ref="A14:AJ14"/>
    <mergeCell ref="AK14:AP14"/>
    <mergeCell ref="AQ14:BB14"/>
    <mergeCell ref="A15:AJ15"/>
    <mergeCell ref="AK15:AP15"/>
    <mergeCell ref="A32:AJ32"/>
    <mergeCell ref="A29:AJ29"/>
    <mergeCell ref="AQ28:BB28"/>
    <mergeCell ref="A27:AJ27"/>
    <mergeCell ref="AK26:AP26"/>
    <mergeCell ref="AK20:AP20"/>
    <mergeCell ref="AQ20:BB20"/>
    <mergeCell ref="A21:AJ21"/>
    <mergeCell ref="A30:AJ30"/>
    <mergeCell ref="AQ25:BB25"/>
    <mergeCell ref="A31:AJ31"/>
    <mergeCell ref="DX22:EJ22"/>
    <mergeCell ref="DK29:DW29"/>
    <mergeCell ref="AK22:AP22"/>
    <mergeCell ref="BC23:BT23"/>
    <mergeCell ref="BU23:CG23"/>
    <mergeCell ref="CH30:CW30"/>
    <mergeCell ref="CX30:DJ30"/>
    <mergeCell ref="BU30:CG30"/>
    <mergeCell ref="EK16:EW16"/>
    <mergeCell ref="EX17:FJ17"/>
    <mergeCell ref="AK33:AP33"/>
    <mergeCell ref="AQ33:BB33"/>
    <mergeCell ref="BC33:BT33"/>
    <mergeCell ref="AK24:AP24"/>
    <mergeCell ref="AK25:AP25"/>
    <mergeCell ref="BC25:BT25"/>
    <mergeCell ref="AK29:AP29"/>
    <mergeCell ref="BC24:BT24"/>
    <mergeCell ref="EX28:FJ28"/>
    <mergeCell ref="EX29:FJ29"/>
    <mergeCell ref="EK31:EW31"/>
    <mergeCell ref="EX16:FJ16"/>
    <mergeCell ref="DK16:DW16"/>
    <mergeCell ref="CX17:DJ17"/>
    <mergeCell ref="DX17:EJ17"/>
    <mergeCell ref="EK17:EW17"/>
    <mergeCell ref="DK17:DW17"/>
    <mergeCell ref="DX16:EJ16"/>
    <mergeCell ref="BC17:BT17"/>
    <mergeCell ref="BU17:CG17"/>
    <mergeCell ref="CX9:DJ9"/>
    <mergeCell ref="EX31:FJ31"/>
    <mergeCell ref="EK26:EW26"/>
    <mergeCell ref="EX26:FJ26"/>
    <mergeCell ref="EK27:EW27"/>
    <mergeCell ref="EX27:FJ27"/>
    <mergeCell ref="EX30:FJ30"/>
    <mergeCell ref="EK30:EW30"/>
    <mergeCell ref="CH12:CW12"/>
    <mergeCell ref="CH13:CW13"/>
    <mergeCell ref="BU14:CG14"/>
    <mergeCell ref="CH17:CW17"/>
    <mergeCell ref="DK12:DW12"/>
    <mergeCell ref="CX8:DJ8"/>
    <mergeCell ref="BU16:CG16"/>
    <mergeCell ref="CH11:CW11"/>
    <mergeCell ref="CX11:DJ11"/>
    <mergeCell ref="BC11:BT11"/>
    <mergeCell ref="BU10:CG10"/>
    <mergeCell ref="AQ12:BB12"/>
    <mergeCell ref="BC12:BT12"/>
    <mergeCell ref="BU12:CG12"/>
    <mergeCell ref="A12:AJ12"/>
    <mergeCell ref="BC13:BT13"/>
    <mergeCell ref="BC14:BT14"/>
    <mergeCell ref="A10:AJ10"/>
    <mergeCell ref="AK10:AP10"/>
    <mergeCell ref="AQ10:BB10"/>
    <mergeCell ref="BC10:BT10"/>
    <mergeCell ref="AK12:AP12"/>
    <mergeCell ref="A11:AJ11"/>
    <mergeCell ref="AK11:AP11"/>
    <mergeCell ref="AQ11:BB11"/>
    <mergeCell ref="BC22:BT22"/>
    <mergeCell ref="A13:AJ13"/>
    <mergeCell ref="AK13:AP13"/>
    <mergeCell ref="AQ13:BB13"/>
    <mergeCell ref="AQ15:BB15"/>
    <mergeCell ref="CX13:DJ13"/>
    <mergeCell ref="CH21:CW21"/>
    <mergeCell ref="BC20:BT20"/>
    <mergeCell ref="BC16:BT16"/>
    <mergeCell ref="CH20:CW20"/>
    <mergeCell ref="BC29:BT29"/>
    <mergeCell ref="CH31:CW31"/>
    <mergeCell ref="CH32:CW32"/>
    <mergeCell ref="BU27:CG27"/>
    <mergeCell ref="CH27:CW27"/>
    <mergeCell ref="BC28:BT28"/>
    <mergeCell ref="DX31:EJ31"/>
    <mergeCell ref="CH34:CW34"/>
    <mergeCell ref="CX34:DJ34"/>
    <mergeCell ref="DK35:DW35"/>
    <mergeCell ref="DK31:DW31"/>
    <mergeCell ref="CX33:DJ33"/>
    <mergeCell ref="DX35:EJ35"/>
    <mergeCell ref="DK34:DW34"/>
    <mergeCell ref="DX33:EJ33"/>
    <mergeCell ref="DX34:EJ34"/>
    <mergeCell ref="EX32:FJ32"/>
    <mergeCell ref="EK34:EW34"/>
    <mergeCell ref="EX34:FJ34"/>
    <mergeCell ref="EK35:EW35"/>
    <mergeCell ref="CH35:CW35"/>
    <mergeCell ref="CX35:DJ35"/>
    <mergeCell ref="EX35:FJ35"/>
    <mergeCell ref="DK33:DW33"/>
    <mergeCell ref="DK32:DW32"/>
    <mergeCell ref="EK33:EW33"/>
    <mergeCell ref="EX33:FJ33"/>
    <mergeCell ref="DX32:EJ32"/>
    <mergeCell ref="EK32:EW32"/>
    <mergeCell ref="BC32:BT32"/>
    <mergeCell ref="DK30:DW30"/>
    <mergeCell ref="BC26:BT26"/>
    <mergeCell ref="BU26:CG26"/>
    <mergeCell ref="BC27:BT27"/>
    <mergeCell ref="DX29:EJ29"/>
    <mergeCell ref="CX32:DJ32"/>
    <mergeCell ref="EX24:FJ24"/>
    <mergeCell ref="EX25:FJ25"/>
    <mergeCell ref="DX25:EJ25"/>
    <mergeCell ref="EK25:EW25"/>
    <mergeCell ref="EX23:FJ23"/>
    <mergeCell ref="EX21:FJ21"/>
    <mergeCell ref="EK22:EW22"/>
    <mergeCell ref="EX22:FJ22"/>
    <mergeCell ref="A26:AJ26"/>
    <mergeCell ref="AQ26:BB26"/>
    <mergeCell ref="AQ27:BB27"/>
    <mergeCell ref="DX26:EJ26"/>
    <mergeCell ref="EK24:EW24"/>
    <mergeCell ref="A28:AJ28"/>
    <mergeCell ref="AK28:AP28"/>
    <mergeCell ref="A24:AJ24"/>
    <mergeCell ref="DK27:DW27"/>
    <mergeCell ref="CH26:CW26"/>
    <mergeCell ref="EK28:EW28"/>
    <mergeCell ref="CX23:DJ23"/>
    <mergeCell ref="CX21:DJ21"/>
    <mergeCell ref="DX21:EJ21"/>
    <mergeCell ref="DX27:EJ27"/>
    <mergeCell ref="CX25:DJ25"/>
    <mergeCell ref="DK25:DW25"/>
    <mergeCell ref="EK21:EW21"/>
    <mergeCell ref="DK21:DW21"/>
    <mergeCell ref="CX27:DJ27"/>
    <mergeCell ref="DX20:EJ20"/>
    <mergeCell ref="BU28:CG28"/>
    <mergeCell ref="CH28:CW28"/>
    <mergeCell ref="CX28:DJ28"/>
    <mergeCell ref="DK28:DW28"/>
    <mergeCell ref="DX28:EJ28"/>
    <mergeCell ref="CX22:DJ22"/>
    <mergeCell ref="BU21:CG21"/>
    <mergeCell ref="CH23:CW23"/>
    <mergeCell ref="BU20:CG20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DX19:EJ19"/>
    <mergeCell ref="EK19:EW19"/>
    <mergeCell ref="EX19:FJ19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7"/>
  <sheetViews>
    <sheetView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00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</row>
    <row r="3" spans="1:166" ht="11.25" customHeight="1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8"/>
      <c r="AP3" s="46" t="s">
        <v>17</v>
      </c>
      <c r="AQ3" s="47"/>
      <c r="AR3" s="47"/>
      <c r="AS3" s="47"/>
      <c r="AT3" s="47"/>
      <c r="AU3" s="48"/>
      <c r="AV3" s="46" t="s">
        <v>67</v>
      </c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8"/>
      <c r="BL3" s="46" t="s">
        <v>53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8"/>
      <c r="CF3" s="55" t="s">
        <v>18</v>
      </c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7"/>
      <c r="ET3" s="46" t="s">
        <v>22</v>
      </c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</row>
    <row r="4" spans="1:166" ht="33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49"/>
      <c r="AQ4" s="50"/>
      <c r="AR4" s="50"/>
      <c r="AS4" s="50"/>
      <c r="AT4" s="50"/>
      <c r="AU4" s="51"/>
      <c r="AV4" s="49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1"/>
      <c r="BL4" s="49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  <c r="CF4" s="56" t="s">
        <v>74</v>
      </c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7"/>
      <c r="CW4" s="55" t="s">
        <v>19</v>
      </c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7"/>
      <c r="DN4" s="55" t="s">
        <v>20</v>
      </c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7"/>
      <c r="EE4" s="55" t="s">
        <v>21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7"/>
      <c r="ET4" s="49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95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6"/>
      <c r="AP5" s="43">
        <v>2</v>
      </c>
      <c r="AQ5" s="44"/>
      <c r="AR5" s="44"/>
      <c r="AS5" s="44"/>
      <c r="AT5" s="44"/>
      <c r="AU5" s="45"/>
      <c r="AV5" s="43">
        <v>3</v>
      </c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5"/>
      <c r="BL5" s="43">
        <v>4</v>
      </c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5"/>
      <c r="CF5" s="43">
        <v>5</v>
      </c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5"/>
      <c r="CW5" s="43">
        <v>6</v>
      </c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5"/>
      <c r="DN5" s="43">
        <v>7</v>
      </c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5"/>
      <c r="EE5" s="43">
        <v>8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5"/>
      <c r="ET5" s="43">
        <v>9</v>
      </c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</row>
    <row r="6" spans="1:166" ht="17.25" customHeight="1">
      <c r="A6" s="179" t="s">
        <v>70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80"/>
      <c r="AP6" s="181" t="s">
        <v>34</v>
      </c>
      <c r="AQ6" s="182"/>
      <c r="AR6" s="182"/>
      <c r="AS6" s="182"/>
      <c r="AT6" s="182"/>
      <c r="AU6" s="182"/>
      <c r="AV6" s="67" t="s">
        <v>39</v>
      </c>
      <c r="AW6" s="67"/>
      <c r="AX6" s="67"/>
      <c r="AY6" s="67"/>
      <c r="AZ6" s="67"/>
      <c r="BA6" s="67"/>
      <c r="BB6" s="67"/>
      <c r="BC6" s="67"/>
      <c r="BD6" s="67"/>
      <c r="BE6" s="68"/>
      <c r="BF6" s="69"/>
      <c r="BG6" s="69"/>
      <c r="BH6" s="69"/>
      <c r="BI6" s="69"/>
      <c r="BJ6" s="69"/>
      <c r="BK6" s="70"/>
      <c r="BL6" s="183">
        <f>SUM(BL7,BL32,BL36)</f>
        <v>-790126000</v>
      </c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58">
        <f>SUM(CF7,CF32,CF44)</f>
        <v>0</v>
      </c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>
        <f>SUM(CW7,CW36,CW44)</f>
        <v>0</v>
      </c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60">
        <v>0</v>
      </c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2"/>
      <c r="EE6" s="158">
        <f>SUM(CF6,CW6,DN6)</f>
        <v>0</v>
      </c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>
        <v>0</v>
      </c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9"/>
    </row>
    <row r="7" spans="1:166" ht="12.75" customHeight="1">
      <c r="A7" s="163" t="s">
        <v>16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4"/>
      <c r="AP7" s="84" t="s">
        <v>35</v>
      </c>
      <c r="AQ7" s="85"/>
      <c r="AR7" s="85"/>
      <c r="AS7" s="85"/>
      <c r="AT7" s="85"/>
      <c r="AU7" s="165"/>
      <c r="AV7" s="167" t="s">
        <v>39</v>
      </c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9"/>
      <c r="BL7" s="173">
        <f>SUM(BL10,BL13,BL17,BL22,BL26)</f>
        <v>-790126000</v>
      </c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5"/>
      <c r="CF7" s="187">
        <f>SUM(CF10,CF13,CF17,CF22,CF26)</f>
        <v>0</v>
      </c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9"/>
      <c r="CW7" s="187">
        <f>SUM(CW10,CW13,CW17,CW22,CW26)</f>
        <v>0</v>
      </c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9"/>
      <c r="DN7" s="187">
        <v>0</v>
      </c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9"/>
      <c r="EE7" s="187">
        <f>SUM(CF7:ED8)</f>
        <v>0</v>
      </c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9"/>
      <c r="ET7" s="187">
        <v>0</v>
      </c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93"/>
    </row>
    <row r="8" spans="1:166" ht="12.75" customHeight="1">
      <c r="A8" s="195" t="s">
        <v>111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6"/>
      <c r="AP8" s="71"/>
      <c r="AQ8" s="72"/>
      <c r="AR8" s="72"/>
      <c r="AS8" s="72"/>
      <c r="AT8" s="72"/>
      <c r="AU8" s="166"/>
      <c r="AV8" s="170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2"/>
      <c r="BL8" s="176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8"/>
      <c r="CF8" s="190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2"/>
      <c r="CW8" s="190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2"/>
      <c r="DN8" s="190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2"/>
      <c r="EE8" s="190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2"/>
      <c r="ET8" s="190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4"/>
    </row>
    <row r="9" spans="1:166" ht="12" customHeight="1">
      <c r="A9" s="197" t="s">
        <v>36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8"/>
      <c r="AP9" s="84"/>
      <c r="AQ9" s="85"/>
      <c r="AR9" s="85"/>
      <c r="AS9" s="85"/>
      <c r="AT9" s="85"/>
      <c r="AU9" s="165"/>
      <c r="AV9" s="167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9"/>
      <c r="BL9" s="184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  <c r="CF9" s="199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1"/>
      <c r="CW9" s="184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6"/>
      <c r="DN9" s="184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6"/>
      <c r="EE9" s="184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6"/>
      <c r="ET9" s="184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202"/>
    </row>
    <row r="10" spans="1:166" ht="31.5" customHeight="1">
      <c r="A10" s="146" t="s">
        <v>195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54"/>
      <c r="AP10" s="59" t="s">
        <v>35</v>
      </c>
      <c r="AQ10" s="60"/>
      <c r="AR10" s="60"/>
      <c r="AS10" s="60"/>
      <c r="AT10" s="60"/>
      <c r="AU10" s="155"/>
      <c r="AV10" s="149" t="s">
        <v>194</v>
      </c>
      <c r="AW10" s="149"/>
      <c r="AX10" s="149"/>
      <c r="AY10" s="149"/>
      <c r="AZ10" s="149"/>
      <c r="BA10" s="149"/>
      <c r="BB10" s="149"/>
      <c r="BC10" s="149"/>
      <c r="BD10" s="149"/>
      <c r="BE10" s="150"/>
      <c r="BF10" s="151"/>
      <c r="BG10" s="151"/>
      <c r="BH10" s="151"/>
      <c r="BI10" s="151"/>
      <c r="BJ10" s="151"/>
      <c r="BK10" s="152"/>
      <c r="BL10" s="153">
        <f>SUM(BL11:CE11)</f>
        <v>-55000000</v>
      </c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44">
        <f>CF11</f>
        <v>0</v>
      </c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4">
        <f>SUM(CF10)</f>
        <v>0</v>
      </c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>
        <v>0</v>
      </c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5"/>
    </row>
    <row r="11" spans="1:166" ht="24.75" customHeight="1">
      <c r="A11" s="146" t="s">
        <v>114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54"/>
      <c r="AP11" s="59" t="s">
        <v>35</v>
      </c>
      <c r="AQ11" s="60"/>
      <c r="AR11" s="60"/>
      <c r="AS11" s="60"/>
      <c r="AT11" s="60"/>
      <c r="AU11" s="155"/>
      <c r="AV11" s="149" t="s">
        <v>112</v>
      </c>
      <c r="AW11" s="149"/>
      <c r="AX11" s="149"/>
      <c r="AY11" s="149"/>
      <c r="AZ11" s="149"/>
      <c r="BA11" s="149"/>
      <c r="BB11" s="149"/>
      <c r="BC11" s="149"/>
      <c r="BD11" s="149"/>
      <c r="BE11" s="150"/>
      <c r="BF11" s="151"/>
      <c r="BG11" s="151"/>
      <c r="BH11" s="151"/>
      <c r="BI11" s="151"/>
      <c r="BJ11" s="151"/>
      <c r="BK11" s="152"/>
      <c r="BL11" s="153">
        <f>SUM(BL12:CE12)</f>
        <v>-55000000</v>
      </c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44">
        <f>CF12</f>
        <v>0</v>
      </c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44">
        <f>SUM(CF11)</f>
        <v>0</v>
      </c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>
        <v>0</v>
      </c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5"/>
    </row>
    <row r="12" spans="1:166" ht="30" customHeight="1">
      <c r="A12" s="132" t="s">
        <v>128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57"/>
      <c r="AP12" s="59" t="s">
        <v>35</v>
      </c>
      <c r="AQ12" s="60"/>
      <c r="AR12" s="60"/>
      <c r="AS12" s="60"/>
      <c r="AT12" s="60"/>
      <c r="AU12" s="155"/>
      <c r="AV12" s="135" t="s">
        <v>129</v>
      </c>
      <c r="AW12" s="135"/>
      <c r="AX12" s="135"/>
      <c r="AY12" s="135"/>
      <c r="AZ12" s="135"/>
      <c r="BA12" s="135"/>
      <c r="BB12" s="135"/>
      <c r="BC12" s="135"/>
      <c r="BD12" s="135"/>
      <c r="BE12" s="136"/>
      <c r="BF12" s="137"/>
      <c r="BG12" s="137"/>
      <c r="BH12" s="137"/>
      <c r="BI12" s="137"/>
      <c r="BJ12" s="137"/>
      <c r="BK12" s="138"/>
      <c r="BL12" s="139">
        <v>-55000000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43">
        <v>0</v>
      </c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43">
        <f>SUM(CF12)</f>
        <v>0</v>
      </c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>
        <v>0</v>
      </c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56"/>
    </row>
    <row r="13" spans="1:166" ht="27.75" customHeight="1">
      <c r="A13" s="146" t="s">
        <v>196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54"/>
      <c r="AP13" s="59" t="s">
        <v>35</v>
      </c>
      <c r="AQ13" s="60"/>
      <c r="AR13" s="60"/>
      <c r="AS13" s="60"/>
      <c r="AT13" s="60"/>
      <c r="AU13" s="155"/>
      <c r="AV13" s="149" t="s">
        <v>197</v>
      </c>
      <c r="AW13" s="149"/>
      <c r="AX13" s="149"/>
      <c r="AY13" s="149"/>
      <c r="AZ13" s="149"/>
      <c r="BA13" s="149"/>
      <c r="BB13" s="149"/>
      <c r="BC13" s="149"/>
      <c r="BD13" s="149"/>
      <c r="BE13" s="150"/>
      <c r="BF13" s="151"/>
      <c r="BG13" s="151"/>
      <c r="BH13" s="151"/>
      <c r="BI13" s="151"/>
      <c r="BJ13" s="151"/>
      <c r="BK13" s="152"/>
      <c r="BL13" s="153">
        <f>BL14</f>
        <v>0</v>
      </c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44">
        <f>SUM(CF14:CV15)</f>
        <v>0</v>
      </c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44">
        <f>SUM(CF13)</f>
        <v>0</v>
      </c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>
        <v>0</v>
      </c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5"/>
    </row>
    <row r="14" spans="1:166" ht="29.25" customHeight="1">
      <c r="A14" s="146" t="s">
        <v>198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54"/>
      <c r="AP14" s="59" t="s">
        <v>35</v>
      </c>
      <c r="AQ14" s="60"/>
      <c r="AR14" s="60"/>
      <c r="AS14" s="60"/>
      <c r="AT14" s="60"/>
      <c r="AU14" s="155"/>
      <c r="AV14" s="149" t="s">
        <v>88</v>
      </c>
      <c r="AW14" s="149"/>
      <c r="AX14" s="149"/>
      <c r="AY14" s="149"/>
      <c r="AZ14" s="149"/>
      <c r="BA14" s="149"/>
      <c r="BB14" s="149"/>
      <c r="BC14" s="149"/>
      <c r="BD14" s="149"/>
      <c r="BE14" s="150"/>
      <c r="BF14" s="151"/>
      <c r="BG14" s="151"/>
      <c r="BH14" s="151"/>
      <c r="BI14" s="151"/>
      <c r="BJ14" s="151"/>
      <c r="BK14" s="152"/>
      <c r="BL14" s="153">
        <f>SUM(BL15:CE16)</f>
        <v>0</v>
      </c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44">
        <f>SUM(CF15:CV16)</f>
        <v>0</v>
      </c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4">
        <f aca="true" t="shared" si="0" ref="EE14:EE25">SUM(CF14)</f>
        <v>0</v>
      </c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>
        <v>0</v>
      </c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5"/>
    </row>
    <row r="15" spans="1:166" ht="26.25" customHeight="1">
      <c r="A15" s="132" t="s">
        <v>89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57"/>
      <c r="AP15" s="59" t="s">
        <v>35</v>
      </c>
      <c r="AQ15" s="60"/>
      <c r="AR15" s="60"/>
      <c r="AS15" s="60"/>
      <c r="AT15" s="60"/>
      <c r="AU15" s="155"/>
      <c r="AV15" s="135" t="s">
        <v>90</v>
      </c>
      <c r="AW15" s="135"/>
      <c r="AX15" s="135"/>
      <c r="AY15" s="135"/>
      <c r="AZ15" s="135"/>
      <c r="BA15" s="135"/>
      <c r="BB15" s="135"/>
      <c r="BC15" s="135"/>
      <c r="BD15" s="135"/>
      <c r="BE15" s="136"/>
      <c r="BF15" s="137"/>
      <c r="BG15" s="137"/>
      <c r="BH15" s="137"/>
      <c r="BI15" s="137"/>
      <c r="BJ15" s="137"/>
      <c r="BK15" s="138"/>
      <c r="BL15" s="139">
        <v>1000000000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43">
        <v>0</v>
      </c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3">
        <f t="shared" si="0"/>
        <v>0</v>
      </c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>
        <v>0</v>
      </c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56"/>
    </row>
    <row r="16" spans="1:166" ht="27" customHeight="1">
      <c r="A16" s="132" t="s">
        <v>113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57"/>
      <c r="AP16" s="133" t="s">
        <v>35</v>
      </c>
      <c r="AQ16" s="134"/>
      <c r="AR16" s="134"/>
      <c r="AS16" s="134"/>
      <c r="AT16" s="134"/>
      <c r="AU16" s="134"/>
      <c r="AV16" s="135" t="s">
        <v>91</v>
      </c>
      <c r="AW16" s="135"/>
      <c r="AX16" s="135"/>
      <c r="AY16" s="135"/>
      <c r="AZ16" s="135"/>
      <c r="BA16" s="135"/>
      <c r="BB16" s="135"/>
      <c r="BC16" s="135"/>
      <c r="BD16" s="135"/>
      <c r="BE16" s="136"/>
      <c r="BF16" s="137"/>
      <c r="BG16" s="137"/>
      <c r="BH16" s="137"/>
      <c r="BI16" s="137"/>
      <c r="BJ16" s="137"/>
      <c r="BK16" s="138"/>
      <c r="BL16" s="139">
        <v>-1000000000</v>
      </c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43">
        <v>0</v>
      </c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3">
        <f t="shared" si="0"/>
        <v>0</v>
      </c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>
        <v>0</v>
      </c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56"/>
    </row>
    <row r="17" spans="1:166" ht="32.25" customHeight="1">
      <c r="A17" s="146" t="s">
        <v>199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54"/>
      <c r="AP17" s="147" t="s">
        <v>35</v>
      </c>
      <c r="AQ17" s="148"/>
      <c r="AR17" s="148"/>
      <c r="AS17" s="148"/>
      <c r="AT17" s="148"/>
      <c r="AU17" s="148"/>
      <c r="AV17" s="149" t="s">
        <v>200</v>
      </c>
      <c r="AW17" s="149"/>
      <c r="AX17" s="149"/>
      <c r="AY17" s="149"/>
      <c r="AZ17" s="149"/>
      <c r="BA17" s="149"/>
      <c r="BB17" s="149"/>
      <c r="BC17" s="149"/>
      <c r="BD17" s="149"/>
      <c r="BE17" s="150"/>
      <c r="BF17" s="151"/>
      <c r="BG17" s="151"/>
      <c r="BH17" s="151"/>
      <c r="BI17" s="151"/>
      <c r="BJ17" s="151"/>
      <c r="BK17" s="152"/>
      <c r="BL17" s="153">
        <f>BL19</f>
        <v>-1210753000</v>
      </c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44">
        <f>SUM(CF19:CF20)</f>
        <v>0</v>
      </c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44">
        <f>SUM(CF17)</f>
        <v>0</v>
      </c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>
        <v>0</v>
      </c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5"/>
    </row>
    <row r="18" spans="1:166" ht="33.75" customHeight="1">
      <c r="A18" s="146" t="s">
        <v>202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54"/>
      <c r="AP18" s="147" t="s">
        <v>35</v>
      </c>
      <c r="AQ18" s="148"/>
      <c r="AR18" s="148"/>
      <c r="AS18" s="148"/>
      <c r="AT18" s="148"/>
      <c r="AU18" s="148"/>
      <c r="AV18" s="149" t="s">
        <v>201</v>
      </c>
      <c r="AW18" s="149"/>
      <c r="AX18" s="149"/>
      <c r="AY18" s="149"/>
      <c r="AZ18" s="149"/>
      <c r="BA18" s="149"/>
      <c r="BB18" s="149"/>
      <c r="BC18" s="149"/>
      <c r="BD18" s="149"/>
      <c r="BE18" s="150"/>
      <c r="BF18" s="151"/>
      <c r="BG18" s="151"/>
      <c r="BH18" s="151"/>
      <c r="BI18" s="151"/>
      <c r="BJ18" s="151"/>
      <c r="BK18" s="152"/>
      <c r="BL18" s="153">
        <f>BL19</f>
        <v>-1210753000</v>
      </c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44">
        <f>SUM(CF20:CF21)</f>
        <v>0</v>
      </c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44">
        <f>SUM(CF18)</f>
        <v>0</v>
      </c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>
        <v>0</v>
      </c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5"/>
    </row>
    <row r="19" spans="1:166" s="25" customFormat="1" ht="40.5" customHeight="1">
      <c r="A19" s="146" t="s">
        <v>92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7" t="s">
        <v>35</v>
      </c>
      <c r="AQ19" s="148"/>
      <c r="AR19" s="148"/>
      <c r="AS19" s="148"/>
      <c r="AT19" s="148"/>
      <c r="AU19" s="148"/>
      <c r="AV19" s="149" t="s">
        <v>203</v>
      </c>
      <c r="AW19" s="149"/>
      <c r="AX19" s="149"/>
      <c r="AY19" s="149"/>
      <c r="AZ19" s="149"/>
      <c r="BA19" s="149"/>
      <c r="BB19" s="149"/>
      <c r="BC19" s="149"/>
      <c r="BD19" s="149"/>
      <c r="BE19" s="150"/>
      <c r="BF19" s="151"/>
      <c r="BG19" s="151"/>
      <c r="BH19" s="151"/>
      <c r="BI19" s="151"/>
      <c r="BJ19" s="151"/>
      <c r="BK19" s="152"/>
      <c r="BL19" s="153">
        <f>SUM(BL20:CE21)</f>
        <v>-1210753000</v>
      </c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44">
        <f>SUM(CF20:CF21)</f>
        <v>0</v>
      </c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44">
        <f t="shared" si="0"/>
        <v>0</v>
      </c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>
        <v>0</v>
      </c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5"/>
    </row>
    <row r="20" spans="1:166" ht="24.75" customHeight="1">
      <c r="A20" s="132" t="s">
        <v>92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3" t="s">
        <v>35</v>
      </c>
      <c r="AQ20" s="134"/>
      <c r="AR20" s="134"/>
      <c r="AS20" s="134"/>
      <c r="AT20" s="134"/>
      <c r="AU20" s="134"/>
      <c r="AV20" s="135" t="s">
        <v>93</v>
      </c>
      <c r="AW20" s="135"/>
      <c r="AX20" s="135"/>
      <c r="AY20" s="135"/>
      <c r="AZ20" s="135"/>
      <c r="BA20" s="135"/>
      <c r="BB20" s="135"/>
      <c r="BC20" s="135"/>
      <c r="BD20" s="135"/>
      <c r="BE20" s="136"/>
      <c r="BF20" s="137"/>
      <c r="BG20" s="137"/>
      <c r="BH20" s="137"/>
      <c r="BI20" s="137"/>
      <c r="BJ20" s="137"/>
      <c r="BK20" s="138"/>
      <c r="BL20" s="139">
        <v>1000000000</v>
      </c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43">
        <v>0</v>
      </c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3">
        <f t="shared" si="0"/>
        <v>0</v>
      </c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>
        <v>0</v>
      </c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56"/>
    </row>
    <row r="21" spans="1:166" ht="28.5" customHeight="1">
      <c r="A21" s="132" t="s">
        <v>115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3" t="s">
        <v>35</v>
      </c>
      <c r="AQ21" s="134"/>
      <c r="AR21" s="134"/>
      <c r="AS21" s="134"/>
      <c r="AT21" s="134"/>
      <c r="AU21" s="134"/>
      <c r="AV21" s="135" t="s">
        <v>94</v>
      </c>
      <c r="AW21" s="135"/>
      <c r="AX21" s="135"/>
      <c r="AY21" s="135"/>
      <c r="AZ21" s="135"/>
      <c r="BA21" s="135"/>
      <c r="BB21" s="135"/>
      <c r="BC21" s="135"/>
      <c r="BD21" s="135"/>
      <c r="BE21" s="136"/>
      <c r="BF21" s="137"/>
      <c r="BG21" s="137"/>
      <c r="BH21" s="137"/>
      <c r="BI21" s="137"/>
      <c r="BJ21" s="137"/>
      <c r="BK21" s="138"/>
      <c r="BL21" s="139">
        <v>-2210753000</v>
      </c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43">
        <v>0</v>
      </c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43">
        <f t="shared" si="0"/>
        <v>0</v>
      </c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>
        <v>0</v>
      </c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56"/>
    </row>
    <row r="22" spans="1:166" ht="30" customHeight="1">
      <c r="A22" s="146" t="s">
        <v>204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7" t="s">
        <v>35</v>
      </c>
      <c r="AQ22" s="148"/>
      <c r="AR22" s="148"/>
      <c r="AS22" s="148"/>
      <c r="AT22" s="148"/>
      <c r="AU22" s="148"/>
      <c r="AV22" s="149" t="s">
        <v>205</v>
      </c>
      <c r="AW22" s="149"/>
      <c r="AX22" s="149"/>
      <c r="AY22" s="149"/>
      <c r="AZ22" s="149"/>
      <c r="BA22" s="149"/>
      <c r="BB22" s="149"/>
      <c r="BC22" s="149"/>
      <c r="BD22" s="149"/>
      <c r="BE22" s="150"/>
      <c r="BF22" s="151"/>
      <c r="BG22" s="151"/>
      <c r="BH22" s="151"/>
      <c r="BI22" s="151"/>
      <c r="BJ22" s="151"/>
      <c r="BK22" s="152"/>
      <c r="BL22" s="153">
        <f>SUM(BL24)</f>
        <v>-68005000</v>
      </c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44">
        <f>SUM(CF24)</f>
        <v>0</v>
      </c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44">
        <f>SUM(CF22)</f>
        <v>0</v>
      </c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>
        <v>0</v>
      </c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5"/>
    </row>
    <row r="23" spans="1:166" ht="38.25" customHeight="1">
      <c r="A23" s="146" t="s">
        <v>207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 t="s">
        <v>35</v>
      </c>
      <c r="AQ23" s="148"/>
      <c r="AR23" s="148"/>
      <c r="AS23" s="148"/>
      <c r="AT23" s="148"/>
      <c r="AU23" s="148"/>
      <c r="AV23" s="149" t="s">
        <v>206</v>
      </c>
      <c r="AW23" s="149"/>
      <c r="AX23" s="149"/>
      <c r="AY23" s="149"/>
      <c r="AZ23" s="149"/>
      <c r="BA23" s="149"/>
      <c r="BB23" s="149"/>
      <c r="BC23" s="149"/>
      <c r="BD23" s="149"/>
      <c r="BE23" s="150"/>
      <c r="BF23" s="151"/>
      <c r="BG23" s="151"/>
      <c r="BH23" s="151"/>
      <c r="BI23" s="151"/>
      <c r="BJ23" s="151"/>
      <c r="BK23" s="152"/>
      <c r="BL23" s="153">
        <f>SUM(BL25)</f>
        <v>-68005000</v>
      </c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44">
        <f>SUM(CF25)</f>
        <v>0</v>
      </c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44">
        <f>SUM(CF23)</f>
        <v>0</v>
      </c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>
        <v>0</v>
      </c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5"/>
    </row>
    <row r="24" spans="1:166" s="25" customFormat="1" ht="60" customHeight="1">
      <c r="A24" s="146" t="s">
        <v>95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7" t="s">
        <v>35</v>
      </c>
      <c r="AQ24" s="148"/>
      <c r="AR24" s="148"/>
      <c r="AS24" s="148"/>
      <c r="AT24" s="148"/>
      <c r="AU24" s="148"/>
      <c r="AV24" s="149" t="s">
        <v>96</v>
      </c>
      <c r="AW24" s="149"/>
      <c r="AX24" s="149"/>
      <c r="AY24" s="149"/>
      <c r="AZ24" s="149"/>
      <c r="BA24" s="149"/>
      <c r="BB24" s="149"/>
      <c r="BC24" s="149"/>
      <c r="BD24" s="149"/>
      <c r="BE24" s="150"/>
      <c r="BF24" s="151"/>
      <c r="BG24" s="151"/>
      <c r="BH24" s="151"/>
      <c r="BI24" s="151"/>
      <c r="BJ24" s="151"/>
      <c r="BK24" s="152"/>
      <c r="BL24" s="153">
        <f>SUM(BL25)</f>
        <v>-68005000</v>
      </c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44">
        <f>SUM(CF25)</f>
        <v>0</v>
      </c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44">
        <f t="shared" si="0"/>
        <v>0</v>
      </c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>
        <v>0</v>
      </c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5"/>
    </row>
    <row r="25" spans="1:166" ht="50.25" customHeight="1">
      <c r="A25" s="132" t="s">
        <v>95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3" t="s">
        <v>35</v>
      </c>
      <c r="AQ25" s="134"/>
      <c r="AR25" s="134"/>
      <c r="AS25" s="134"/>
      <c r="AT25" s="134"/>
      <c r="AU25" s="134"/>
      <c r="AV25" s="135" t="s">
        <v>97</v>
      </c>
      <c r="AW25" s="135"/>
      <c r="AX25" s="135"/>
      <c r="AY25" s="135"/>
      <c r="AZ25" s="135"/>
      <c r="BA25" s="135"/>
      <c r="BB25" s="135"/>
      <c r="BC25" s="135"/>
      <c r="BD25" s="135"/>
      <c r="BE25" s="136"/>
      <c r="BF25" s="137"/>
      <c r="BG25" s="137"/>
      <c r="BH25" s="137"/>
      <c r="BI25" s="137"/>
      <c r="BJ25" s="137"/>
      <c r="BK25" s="138"/>
      <c r="BL25" s="139">
        <v>-68005000</v>
      </c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43">
        <v>0</v>
      </c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43">
        <f t="shared" si="0"/>
        <v>0</v>
      </c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>
        <v>0</v>
      </c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56"/>
    </row>
    <row r="26" spans="1:166" ht="34.5" customHeight="1">
      <c r="A26" s="146" t="s">
        <v>208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7" t="s">
        <v>35</v>
      </c>
      <c r="AQ26" s="148"/>
      <c r="AR26" s="148"/>
      <c r="AS26" s="148"/>
      <c r="AT26" s="148"/>
      <c r="AU26" s="148"/>
      <c r="AV26" s="149" t="s">
        <v>209</v>
      </c>
      <c r="AW26" s="149"/>
      <c r="AX26" s="149"/>
      <c r="AY26" s="149"/>
      <c r="AZ26" s="149"/>
      <c r="BA26" s="149"/>
      <c r="BB26" s="149"/>
      <c r="BC26" s="149"/>
      <c r="BD26" s="149"/>
      <c r="BE26" s="150"/>
      <c r="BF26" s="151"/>
      <c r="BG26" s="151"/>
      <c r="BH26" s="151"/>
      <c r="BI26" s="151"/>
      <c r="BJ26" s="151"/>
      <c r="BK26" s="152"/>
      <c r="BL26" s="153">
        <f>BL28</f>
        <v>543632000</v>
      </c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43">
        <v>0</v>
      </c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44">
        <f aca="true" t="shared" si="1" ref="EE26:EE31">SUM(CF26)</f>
        <v>0</v>
      </c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>
        <v>0</v>
      </c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5"/>
    </row>
    <row r="27" spans="1:166" ht="39.75" customHeight="1">
      <c r="A27" s="146" t="s">
        <v>210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7" t="s">
        <v>35</v>
      </c>
      <c r="AQ27" s="148"/>
      <c r="AR27" s="148"/>
      <c r="AS27" s="148"/>
      <c r="AT27" s="148"/>
      <c r="AU27" s="148"/>
      <c r="AV27" s="149" t="s">
        <v>211</v>
      </c>
      <c r="AW27" s="149"/>
      <c r="AX27" s="149"/>
      <c r="AY27" s="149"/>
      <c r="AZ27" s="149"/>
      <c r="BA27" s="149"/>
      <c r="BB27" s="149"/>
      <c r="BC27" s="149"/>
      <c r="BD27" s="149"/>
      <c r="BE27" s="150"/>
      <c r="BF27" s="151"/>
      <c r="BG27" s="151"/>
      <c r="BH27" s="151"/>
      <c r="BI27" s="151"/>
      <c r="BJ27" s="151"/>
      <c r="BK27" s="152"/>
      <c r="BL27" s="153">
        <f>BL28</f>
        <v>543632000</v>
      </c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43">
        <v>0</v>
      </c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44">
        <f t="shared" si="1"/>
        <v>0</v>
      </c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>
        <v>0</v>
      </c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5"/>
    </row>
    <row r="28" spans="1:166" s="26" customFormat="1" ht="35.25" customHeight="1">
      <c r="A28" s="146" t="s">
        <v>213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204" t="s">
        <v>35</v>
      </c>
      <c r="AQ28" s="205"/>
      <c r="AR28" s="205"/>
      <c r="AS28" s="205"/>
      <c r="AT28" s="205"/>
      <c r="AU28" s="205"/>
      <c r="AV28" s="150" t="s">
        <v>212</v>
      </c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7"/>
      <c r="BL28" s="208">
        <f>BL29+BL30+BL31</f>
        <v>543632000</v>
      </c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10"/>
      <c r="CF28" s="211">
        <f>SUM(CF30,CF31)</f>
        <v>0</v>
      </c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3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5">
        <f t="shared" si="1"/>
        <v>0</v>
      </c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1">
        <v>0</v>
      </c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7"/>
    </row>
    <row r="29" spans="1:166" s="26" customFormat="1" ht="39" customHeight="1">
      <c r="A29" s="132" t="s">
        <v>189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3" t="s">
        <v>35</v>
      </c>
      <c r="AQ29" s="134"/>
      <c r="AR29" s="134"/>
      <c r="AS29" s="134"/>
      <c r="AT29" s="134"/>
      <c r="AU29" s="134"/>
      <c r="AV29" s="135" t="s">
        <v>102</v>
      </c>
      <c r="AW29" s="135"/>
      <c r="AX29" s="135"/>
      <c r="AY29" s="135"/>
      <c r="AZ29" s="135"/>
      <c r="BA29" s="135"/>
      <c r="BB29" s="135"/>
      <c r="BC29" s="135"/>
      <c r="BD29" s="135"/>
      <c r="BE29" s="136"/>
      <c r="BF29" s="137"/>
      <c r="BG29" s="137"/>
      <c r="BH29" s="137"/>
      <c r="BI29" s="137"/>
      <c r="BJ29" s="137"/>
      <c r="BK29" s="138"/>
      <c r="BL29" s="139">
        <v>-250000000</v>
      </c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>
        <v>0</v>
      </c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2"/>
      <c r="CW29" s="129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1"/>
      <c r="DN29" s="129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1"/>
      <c r="EE29" s="140">
        <f t="shared" si="1"/>
        <v>0</v>
      </c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2"/>
      <c r="ET29" s="143">
        <v>0</v>
      </c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56"/>
    </row>
    <row r="30" spans="1:166" ht="33.75" customHeight="1">
      <c r="A30" s="132" t="s">
        <v>98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3" t="s">
        <v>35</v>
      </c>
      <c r="AQ30" s="134"/>
      <c r="AR30" s="134"/>
      <c r="AS30" s="134"/>
      <c r="AT30" s="134"/>
      <c r="AU30" s="134"/>
      <c r="AV30" s="135" t="s">
        <v>99</v>
      </c>
      <c r="AW30" s="135"/>
      <c r="AX30" s="135"/>
      <c r="AY30" s="135"/>
      <c r="AZ30" s="135"/>
      <c r="BA30" s="135"/>
      <c r="BB30" s="135"/>
      <c r="BC30" s="135"/>
      <c r="BD30" s="135"/>
      <c r="BE30" s="136"/>
      <c r="BF30" s="137"/>
      <c r="BG30" s="137"/>
      <c r="BH30" s="137"/>
      <c r="BI30" s="137"/>
      <c r="BJ30" s="137"/>
      <c r="BK30" s="138"/>
      <c r="BL30" s="139">
        <v>250000000</v>
      </c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3">
        <v>0</v>
      </c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43">
        <f t="shared" si="1"/>
        <v>0</v>
      </c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>
        <v>0</v>
      </c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56"/>
    </row>
    <row r="31" spans="1:166" ht="26.25" customHeight="1">
      <c r="A31" s="132" t="s">
        <v>100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3" t="s">
        <v>35</v>
      </c>
      <c r="AQ31" s="134"/>
      <c r="AR31" s="134"/>
      <c r="AS31" s="134"/>
      <c r="AT31" s="134"/>
      <c r="AU31" s="134"/>
      <c r="AV31" s="135" t="s">
        <v>101</v>
      </c>
      <c r="AW31" s="135"/>
      <c r="AX31" s="135"/>
      <c r="AY31" s="135"/>
      <c r="AZ31" s="135"/>
      <c r="BA31" s="135"/>
      <c r="BB31" s="135"/>
      <c r="BC31" s="135"/>
      <c r="BD31" s="135"/>
      <c r="BE31" s="136"/>
      <c r="BF31" s="137"/>
      <c r="BG31" s="137"/>
      <c r="BH31" s="137"/>
      <c r="BI31" s="137"/>
      <c r="BJ31" s="137"/>
      <c r="BK31" s="138"/>
      <c r="BL31" s="139">
        <v>543632000</v>
      </c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43">
        <v>0</v>
      </c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3">
        <f t="shared" si="1"/>
        <v>0</v>
      </c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>
        <v>0</v>
      </c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56"/>
    </row>
    <row r="32" spans="1:166" ht="15" customHeight="1">
      <c r="A32" s="221" t="s">
        <v>68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133" t="s">
        <v>37</v>
      </c>
      <c r="AQ32" s="134"/>
      <c r="AR32" s="134"/>
      <c r="AS32" s="134"/>
      <c r="AT32" s="134"/>
      <c r="AU32" s="134"/>
      <c r="AV32" s="37" t="s">
        <v>39</v>
      </c>
      <c r="AW32" s="37"/>
      <c r="AX32" s="37"/>
      <c r="AY32" s="37"/>
      <c r="AZ32" s="37"/>
      <c r="BA32" s="37"/>
      <c r="BB32" s="37"/>
      <c r="BC32" s="37"/>
      <c r="BD32" s="37"/>
      <c r="BE32" s="38"/>
      <c r="BF32" s="39"/>
      <c r="BG32" s="39"/>
      <c r="BH32" s="39"/>
      <c r="BI32" s="39"/>
      <c r="BJ32" s="39"/>
      <c r="BK32" s="40"/>
      <c r="BL32" s="139">
        <v>0</v>
      </c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43">
        <v>0</v>
      </c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>
        <v>0</v>
      </c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>
        <v>0</v>
      </c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>
        <v>0</v>
      </c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>
        <v>0</v>
      </c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56"/>
    </row>
    <row r="33" spans="1:166" ht="15" customHeight="1">
      <c r="A33" s="197" t="s">
        <v>36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8"/>
      <c r="AP33" s="84"/>
      <c r="AQ33" s="85"/>
      <c r="AR33" s="85"/>
      <c r="AS33" s="85"/>
      <c r="AT33" s="85"/>
      <c r="AU33" s="165"/>
      <c r="AV33" s="218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20"/>
      <c r="BL33" s="184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6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203"/>
    </row>
    <row r="34" spans="1:166" ht="15" customHeight="1" hidden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133"/>
      <c r="AQ34" s="134"/>
      <c r="AR34" s="134"/>
      <c r="AS34" s="134"/>
      <c r="AT34" s="134"/>
      <c r="AU34" s="134"/>
      <c r="AV34" s="37"/>
      <c r="AW34" s="37"/>
      <c r="AX34" s="37"/>
      <c r="AY34" s="37"/>
      <c r="AZ34" s="37"/>
      <c r="BA34" s="37"/>
      <c r="BB34" s="37"/>
      <c r="BC34" s="37"/>
      <c r="BD34" s="37"/>
      <c r="BE34" s="38"/>
      <c r="BF34" s="39"/>
      <c r="BG34" s="39"/>
      <c r="BH34" s="39"/>
      <c r="BI34" s="39"/>
      <c r="BJ34" s="39"/>
      <c r="BK34" s="40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227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9"/>
      <c r="CW34" s="222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4"/>
      <c r="DN34" s="222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4"/>
      <c r="EE34" s="222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4"/>
      <c r="ET34" s="222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5"/>
    </row>
    <row r="35" spans="1:166" ht="7.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133"/>
      <c r="AQ35" s="134"/>
      <c r="AR35" s="134"/>
      <c r="AS35" s="134"/>
      <c r="AT35" s="134"/>
      <c r="AU35" s="134"/>
      <c r="AV35" s="37"/>
      <c r="AW35" s="37"/>
      <c r="AX35" s="37"/>
      <c r="AY35" s="37"/>
      <c r="AZ35" s="37"/>
      <c r="BA35" s="37"/>
      <c r="BB35" s="37"/>
      <c r="BC35" s="37"/>
      <c r="BD35" s="37"/>
      <c r="BE35" s="38"/>
      <c r="BF35" s="39"/>
      <c r="BG35" s="39"/>
      <c r="BH35" s="39"/>
      <c r="BI35" s="39"/>
      <c r="BJ35" s="39"/>
      <c r="BK35" s="40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203"/>
    </row>
    <row r="36" spans="1:166" ht="15.75" customHeight="1">
      <c r="A36" s="132" t="s">
        <v>103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3" t="s">
        <v>38</v>
      </c>
      <c r="AQ36" s="134"/>
      <c r="AR36" s="134"/>
      <c r="AS36" s="134"/>
      <c r="AT36" s="134"/>
      <c r="AU36" s="134"/>
      <c r="AV36" s="136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8"/>
      <c r="BL36" s="153">
        <f>SUM(BL38,BL41)</f>
        <v>0</v>
      </c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44" t="s">
        <v>39</v>
      </c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53">
        <f>SUM(CW38,CW41)</f>
        <v>2700000000</v>
      </c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208">
        <v>0</v>
      </c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10"/>
      <c r="EE36" s="153">
        <f>SUM(CW36:ED36)</f>
        <v>2700000000</v>
      </c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>
        <f>SUM(BL36,-EE36)</f>
        <v>-2700000000</v>
      </c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230"/>
    </row>
    <row r="37" spans="1:166" ht="31.5" customHeight="1" hidden="1">
      <c r="A37" s="132" t="s">
        <v>104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3" t="s">
        <v>38</v>
      </c>
      <c r="AQ37" s="134"/>
      <c r="AR37" s="134"/>
      <c r="AS37" s="134"/>
      <c r="AT37" s="134"/>
      <c r="AU37" s="134"/>
      <c r="AV37" s="150" t="s">
        <v>105</v>
      </c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7"/>
      <c r="BL37" s="208">
        <v>2400000000</v>
      </c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10"/>
      <c r="CF37" s="143" t="s">
        <v>39</v>
      </c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53">
        <f>SUM(CW39,CW42)</f>
        <v>2400000000</v>
      </c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>
        <f>SUM(CW37)</f>
        <v>2400000000</v>
      </c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>
        <f>SUM(BL37,-EE37)</f>
        <v>0</v>
      </c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230"/>
    </row>
    <row r="38" spans="1:166" ht="14.25" customHeight="1">
      <c r="A38" s="221" t="s">
        <v>75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133" t="s">
        <v>40</v>
      </c>
      <c r="AQ38" s="134"/>
      <c r="AR38" s="134"/>
      <c r="AS38" s="134"/>
      <c r="AT38" s="134"/>
      <c r="AU38" s="134"/>
      <c r="AV38" s="135" t="s">
        <v>119</v>
      </c>
      <c r="AW38" s="135"/>
      <c r="AX38" s="135"/>
      <c r="AY38" s="135"/>
      <c r="AZ38" s="135"/>
      <c r="BA38" s="135"/>
      <c r="BB38" s="135"/>
      <c r="BC38" s="135"/>
      <c r="BD38" s="135"/>
      <c r="BE38" s="136"/>
      <c r="BF38" s="137"/>
      <c r="BG38" s="137"/>
      <c r="BH38" s="137"/>
      <c r="BI38" s="137"/>
      <c r="BJ38" s="137"/>
      <c r="BK38" s="138"/>
      <c r="BL38" s="139">
        <f>SUM(BL39)</f>
        <v>0</v>
      </c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43" t="s">
        <v>39</v>
      </c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39">
        <f>SUM(CW39:DM40)</f>
        <v>-12000000000</v>
      </c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29">
        <v>0</v>
      </c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1"/>
      <c r="EE38" s="139">
        <f>SUM(CW38:ED38)</f>
        <v>-12000000000</v>
      </c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 t="s">
        <v>39</v>
      </c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203"/>
    </row>
    <row r="39" spans="1:166" ht="39.75" customHeight="1">
      <c r="A39" s="132" t="s">
        <v>159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3" t="s">
        <v>40</v>
      </c>
      <c r="AQ39" s="134"/>
      <c r="AR39" s="134"/>
      <c r="AS39" s="134"/>
      <c r="AT39" s="134"/>
      <c r="AU39" s="134"/>
      <c r="AV39" s="135" t="s">
        <v>106</v>
      </c>
      <c r="AW39" s="135"/>
      <c r="AX39" s="135"/>
      <c r="AY39" s="135"/>
      <c r="AZ39" s="135"/>
      <c r="BA39" s="135"/>
      <c r="BB39" s="135"/>
      <c r="BC39" s="135"/>
      <c r="BD39" s="135"/>
      <c r="BE39" s="136"/>
      <c r="BF39" s="137"/>
      <c r="BG39" s="137"/>
      <c r="BH39" s="137"/>
      <c r="BI39" s="137"/>
      <c r="BJ39" s="137"/>
      <c r="BK39" s="138"/>
      <c r="BL39" s="139">
        <v>0</v>
      </c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43" t="s">
        <v>39</v>
      </c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29">
        <v>-11400000000</v>
      </c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1"/>
      <c r="DN39" s="129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1"/>
      <c r="EE39" s="129">
        <f>SUM(CW39:ED39)</f>
        <v>-11400000000</v>
      </c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1"/>
      <c r="ET39" s="139" t="s">
        <v>39</v>
      </c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203"/>
    </row>
    <row r="40" spans="1:166" ht="39.75" customHeight="1">
      <c r="A40" s="132" t="s">
        <v>159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3" t="s">
        <v>40</v>
      </c>
      <c r="AQ40" s="134"/>
      <c r="AR40" s="134"/>
      <c r="AS40" s="134"/>
      <c r="AT40" s="134"/>
      <c r="AU40" s="134"/>
      <c r="AV40" s="135" t="s">
        <v>214</v>
      </c>
      <c r="AW40" s="135"/>
      <c r="AX40" s="135"/>
      <c r="AY40" s="135"/>
      <c r="AZ40" s="135"/>
      <c r="BA40" s="135"/>
      <c r="BB40" s="135"/>
      <c r="BC40" s="135"/>
      <c r="BD40" s="135"/>
      <c r="BE40" s="136"/>
      <c r="BF40" s="137"/>
      <c r="BG40" s="137"/>
      <c r="BH40" s="137"/>
      <c r="BI40" s="137"/>
      <c r="BJ40" s="137"/>
      <c r="BK40" s="138"/>
      <c r="BL40" s="139">
        <v>0</v>
      </c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43" t="s">
        <v>39</v>
      </c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29">
        <v>-600000000</v>
      </c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1"/>
      <c r="DN40" s="129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1"/>
      <c r="EE40" s="129">
        <f>SUM(CW40:ED40)</f>
        <v>-600000000</v>
      </c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1"/>
      <c r="ET40" s="139" t="s">
        <v>39</v>
      </c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203"/>
    </row>
    <row r="41" spans="1:166" ht="15" customHeight="1">
      <c r="A41" s="221" t="s">
        <v>76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133" t="s">
        <v>41</v>
      </c>
      <c r="AQ41" s="134"/>
      <c r="AR41" s="134"/>
      <c r="AS41" s="134"/>
      <c r="AT41" s="134"/>
      <c r="AU41" s="134"/>
      <c r="AV41" s="135" t="s">
        <v>120</v>
      </c>
      <c r="AW41" s="135"/>
      <c r="AX41" s="135"/>
      <c r="AY41" s="135"/>
      <c r="AZ41" s="135"/>
      <c r="BA41" s="135"/>
      <c r="BB41" s="135"/>
      <c r="BC41" s="135"/>
      <c r="BD41" s="135"/>
      <c r="BE41" s="136"/>
      <c r="BF41" s="137"/>
      <c r="BG41" s="137"/>
      <c r="BH41" s="137"/>
      <c r="BI41" s="137"/>
      <c r="BJ41" s="137"/>
      <c r="BK41" s="138"/>
      <c r="BL41" s="139">
        <v>0</v>
      </c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43" t="s">
        <v>39</v>
      </c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39">
        <f>SUM(CW42:DM43)</f>
        <v>14700000000</v>
      </c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>
        <f>SUM(CW41)</f>
        <v>14700000000</v>
      </c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 t="s">
        <v>39</v>
      </c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203"/>
    </row>
    <row r="42" spans="1:166" ht="38.25" customHeight="1">
      <c r="A42" s="132" t="s">
        <v>160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3" t="s">
        <v>41</v>
      </c>
      <c r="AQ42" s="134"/>
      <c r="AR42" s="134"/>
      <c r="AS42" s="134"/>
      <c r="AT42" s="134"/>
      <c r="AU42" s="134"/>
      <c r="AV42" s="135" t="s">
        <v>107</v>
      </c>
      <c r="AW42" s="135"/>
      <c r="AX42" s="135"/>
      <c r="AY42" s="135"/>
      <c r="AZ42" s="135"/>
      <c r="BA42" s="135"/>
      <c r="BB42" s="135"/>
      <c r="BC42" s="135"/>
      <c r="BD42" s="135"/>
      <c r="BE42" s="136"/>
      <c r="BF42" s="137"/>
      <c r="BG42" s="137"/>
      <c r="BH42" s="137"/>
      <c r="BI42" s="137"/>
      <c r="BJ42" s="137"/>
      <c r="BK42" s="138"/>
      <c r="BL42" s="139">
        <v>0</v>
      </c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43" t="s">
        <v>39</v>
      </c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39">
        <v>13800000000</v>
      </c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>
        <f>SUM(CW42)</f>
        <v>13800000000</v>
      </c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 t="s">
        <v>39</v>
      </c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203"/>
    </row>
    <row r="43" spans="1:166" ht="38.25" customHeight="1">
      <c r="A43" s="132" t="s">
        <v>160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3" t="s">
        <v>41</v>
      </c>
      <c r="AQ43" s="134"/>
      <c r="AR43" s="134"/>
      <c r="AS43" s="134"/>
      <c r="AT43" s="134"/>
      <c r="AU43" s="134"/>
      <c r="AV43" s="135" t="s">
        <v>215</v>
      </c>
      <c r="AW43" s="135"/>
      <c r="AX43" s="135"/>
      <c r="AY43" s="135"/>
      <c r="AZ43" s="135"/>
      <c r="BA43" s="135"/>
      <c r="BB43" s="135"/>
      <c r="BC43" s="135"/>
      <c r="BD43" s="135"/>
      <c r="BE43" s="136"/>
      <c r="BF43" s="137"/>
      <c r="BG43" s="137"/>
      <c r="BH43" s="137"/>
      <c r="BI43" s="137"/>
      <c r="BJ43" s="137"/>
      <c r="BK43" s="138"/>
      <c r="BL43" s="139">
        <v>0</v>
      </c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43" t="s">
        <v>39</v>
      </c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39">
        <v>900000000</v>
      </c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>
        <f>SUM(CW43)</f>
        <v>900000000</v>
      </c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 t="s">
        <v>39</v>
      </c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203"/>
    </row>
    <row r="44" spans="1:166" ht="22.5" customHeight="1" thickBot="1">
      <c r="A44" s="234" t="s">
        <v>50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35" t="s">
        <v>42</v>
      </c>
      <c r="AQ44" s="236"/>
      <c r="AR44" s="236"/>
      <c r="AS44" s="236"/>
      <c r="AT44" s="236"/>
      <c r="AU44" s="236"/>
      <c r="AV44" s="237" t="s">
        <v>39</v>
      </c>
      <c r="AW44" s="237"/>
      <c r="AX44" s="237"/>
      <c r="AY44" s="237"/>
      <c r="AZ44" s="237"/>
      <c r="BA44" s="237"/>
      <c r="BB44" s="237"/>
      <c r="BC44" s="237"/>
      <c r="BD44" s="237"/>
      <c r="BE44" s="238"/>
      <c r="BF44" s="239"/>
      <c r="BG44" s="239"/>
      <c r="BH44" s="239"/>
      <c r="BI44" s="239"/>
      <c r="BJ44" s="239"/>
      <c r="BK44" s="240"/>
      <c r="BL44" s="232" t="s">
        <v>39</v>
      </c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41">
        <f>SUM(CF50)</f>
        <v>0</v>
      </c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31">
        <f>SUM(CW50,CW54)</f>
        <v>-2700000000</v>
      </c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>
        <f>SUM(CF44,CW44)</f>
        <v>-2700000000</v>
      </c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2" t="s">
        <v>39</v>
      </c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3"/>
    </row>
    <row r="45" spans="1:166" ht="11.2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11" t="s">
        <v>56</v>
      </c>
    </row>
    <row r="46" spans="1:165" ht="3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:166" ht="11.25" customHeight="1">
      <c r="A47" s="47" t="s">
        <v>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8"/>
      <c r="AP47" s="46" t="s">
        <v>17</v>
      </c>
      <c r="AQ47" s="47"/>
      <c r="AR47" s="47"/>
      <c r="AS47" s="47"/>
      <c r="AT47" s="47"/>
      <c r="AU47" s="48"/>
      <c r="AV47" s="46" t="s">
        <v>67</v>
      </c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8"/>
      <c r="BL47" s="46" t="s">
        <v>49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8"/>
      <c r="CF47" s="55" t="s">
        <v>18</v>
      </c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7"/>
      <c r="ET47" s="46" t="s">
        <v>22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</row>
    <row r="48" spans="1:166" ht="33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49"/>
      <c r="AQ48" s="50"/>
      <c r="AR48" s="50"/>
      <c r="AS48" s="50"/>
      <c r="AT48" s="50"/>
      <c r="AU48" s="51"/>
      <c r="AV48" s="49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1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1"/>
      <c r="CF48" s="56" t="s">
        <v>74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7"/>
      <c r="CW48" s="55" t="s">
        <v>19</v>
      </c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7"/>
      <c r="DN48" s="55" t="s">
        <v>20</v>
      </c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7"/>
      <c r="EE48" s="55" t="s">
        <v>21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7"/>
      <c r="ET48" s="49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</row>
    <row r="49" spans="1:166" ht="12" thickBot="1">
      <c r="A49" s="95">
        <v>1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6"/>
      <c r="AP49" s="43">
        <v>2</v>
      </c>
      <c r="AQ49" s="44"/>
      <c r="AR49" s="44"/>
      <c r="AS49" s="44"/>
      <c r="AT49" s="44"/>
      <c r="AU49" s="45"/>
      <c r="AV49" s="43">
        <v>3</v>
      </c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5"/>
      <c r="BL49" s="43">
        <v>4</v>
      </c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5"/>
      <c r="CF49" s="43">
        <v>5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5"/>
      <c r="CW49" s="43">
        <v>6</v>
      </c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5"/>
      <c r="DN49" s="43">
        <v>7</v>
      </c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5"/>
      <c r="EE49" s="43">
        <v>8</v>
      </c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5"/>
      <c r="ET49" s="43">
        <v>9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</row>
    <row r="50" spans="1:166" ht="33" customHeight="1">
      <c r="A50" s="251" t="s">
        <v>72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2"/>
      <c r="AP50" s="253" t="s">
        <v>48</v>
      </c>
      <c r="AQ50" s="69"/>
      <c r="AR50" s="69"/>
      <c r="AS50" s="69"/>
      <c r="AT50" s="69"/>
      <c r="AU50" s="70"/>
      <c r="AV50" s="245" t="s">
        <v>39</v>
      </c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7"/>
      <c r="BL50" s="245" t="s">
        <v>39</v>
      </c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7"/>
      <c r="CF50" s="242">
        <f>SUM(CF51,CF53)</f>
        <v>0</v>
      </c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4"/>
      <c r="CW50" s="245">
        <f>SUM(CW51,CW53)</f>
        <v>-2700000000</v>
      </c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7"/>
      <c r="DN50" s="245" t="s">
        <v>39</v>
      </c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7"/>
      <c r="EE50" s="245">
        <f>SUM(EE51,EE53)</f>
        <v>-2700000000</v>
      </c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7"/>
      <c r="ET50" s="245" t="s">
        <v>39</v>
      </c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8"/>
    </row>
    <row r="51" spans="1:166" ht="15" customHeight="1">
      <c r="A51" s="197" t="s">
        <v>36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8"/>
      <c r="AP51" s="249" t="s">
        <v>43</v>
      </c>
      <c r="AQ51" s="168"/>
      <c r="AR51" s="168"/>
      <c r="AS51" s="168"/>
      <c r="AT51" s="168"/>
      <c r="AU51" s="169"/>
      <c r="AV51" s="184" t="s">
        <v>39</v>
      </c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6"/>
      <c r="BL51" s="184" t="s">
        <v>39</v>
      </c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6"/>
      <c r="CF51" s="199">
        <v>0</v>
      </c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1"/>
      <c r="CW51" s="184">
        <v>-5700000000</v>
      </c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6"/>
      <c r="DN51" s="184" t="s">
        <v>39</v>
      </c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6"/>
      <c r="EE51" s="184">
        <f>SUM(CF51:DM52)</f>
        <v>-5700000000</v>
      </c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6"/>
      <c r="ET51" s="184" t="s">
        <v>39</v>
      </c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202"/>
    </row>
    <row r="52" spans="1:166" ht="13.5" customHeight="1">
      <c r="A52" s="251" t="s">
        <v>52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0"/>
      <c r="AQ52" s="171"/>
      <c r="AR52" s="171"/>
      <c r="AS52" s="171"/>
      <c r="AT52" s="171"/>
      <c r="AU52" s="172"/>
      <c r="AV52" s="222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4"/>
      <c r="BL52" s="222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4"/>
      <c r="CF52" s="227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9"/>
      <c r="CW52" s="222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4"/>
      <c r="DN52" s="222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4"/>
      <c r="EE52" s="222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4"/>
      <c r="ET52" s="222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5"/>
    </row>
    <row r="53" spans="1:166" ht="18" customHeight="1" thickBot="1">
      <c r="A53" s="255" t="s">
        <v>51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7"/>
      <c r="AP53" s="258" t="s">
        <v>44</v>
      </c>
      <c r="AQ53" s="259"/>
      <c r="AR53" s="259"/>
      <c r="AS53" s="259"/>
      <c r="AT53" s="259"/>
      <c r="AU53" s="259"/>
      <c r="AV53" s="232" t="s">
        <v>39</v>
      </c>
      <c r="AW53" s="232"/>
      <c r="AX53" s="232"/>
      <c r="AY53" s="232"/>
      <c r="AZ53" s="232"/>
      <c r="BA53" s="232"/>
      <c r="BB53" s="232"/>
      <c r="BC53" s="232"/>
      <c r="BD53" s="232"/>
      <c r="BE53" s="260"/>
      <c r="BF53" s="261"/>
      <c r="BG53" s="261"/>
      <c r="BH53" s="261"/>
      <c r="BI53" s="261"/>
      <c r="BJ53" s="261"/>
      <c r="BK53" s="262"/>
      <c r="BL53" s="232" t="s">
        <v>39</v>
      </c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63">
        <v>0</v>
      </c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4">
        <v>3000000000</v>
      </c>
      <c r="CX53" s="264"/>
      <c r="CY53" s="264"/>
      <c r="CZ53" s="264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32" t="s">
        <v>39</v>
      </c>
      <c r="DO53" s="232"/>
      <c r="DP53" s="232"/>
      <c r="DQ53" s="232"/>
      <c r="DR53" s="232"/>
      <c r="DS53" s="232"/>
      <c r="DT53" s="232"/>
      <c r="DU53" s="232"/>
      <c r="DV53" s="232"/>
      <c r="DW53" s="232"/>
      <c r="DX53" s="232"/>
      <c r="DY53" s="232"/>
      <c r="DZ53" s="232"/>
      <c r="EA53" s="232"/>
      <c r="EB53" s="232"/>
      <c r="EC53" s="232"/>
      <c r="ED53" s="232"/>
      <c r="EE53" s="232">
        <f>SUM(CF53:DM53)</f>
        <v>3000000000</v>
      </c>
      <c r="EF53" s="232"/>
      <c r="EG53" s="232"/>
      <c r="EH53" s="232"/>
      <c r="EI53" s="232"/>
      <c r="EJ53" s="232"/>
      <c r="EK53" s="232"/>
      <c r="EL53" s="232"/>
      <c r="EM53" s="232"/>
      <c r="EN53" s="232"/>
      <c r="EO53" s="232"/>
      <c r="EP53" s="232"/>
      <c r="EQ53" s="232"/>
      <c r="ER53" s="232"/>
      <c r="ES53" s="232"/>
      <c r="ET53" s="232" t="s">
        <v>39</v>
      </c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232"/>
      <c r="FG53" s="232"/>
      <c r="FH53" s="232"/>
      <c r="FI53" s="232"/>
      <c r="FJ53" s="233"/>
    </row>
    <row r="54" spans="1:166" ht="22.5" customHeight="1">
      <c r="A54" s="234" t="s">
        <v>73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65" t="s">
        <v>45</v>
      </c>
      <c r="AQ54" s="67"/>
      <c r="AR54" s="67"/>
      <c r="AS54" s="67"/>
      <c r="AT54" s="67"/>
      <c r="AU54" s="67"/>
      <c r="AV54" s="266" t="s">
        <v>39</v>
      </c>
      <c r="AW54" s="266"/>
      <c r="AX54" s="266"/>
      <c r="AY54" s="266"/>
      <c r="AZ54" s="266"/>
      <c r="BA54" s="266"/>
      <c r="BB54" s="266"/>
      <c r="BC54" s="266"/>
      <c r="BD54" s="266"/>
      <c r="BE54" s="245"/>
      <c r="BF54" s="246"/>
      <c r="BG54" s="246"/>
      <c r="BH54" s="246"/>
      <c r="BI54" s="246"/>
      <c r="BJ54" s="246"/>
      <c r="BK54" s="247"/>
      <c r="BL54" s="266" t="s">
        <v>39</v>
      </c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 t="s">
        <v>39</v>
      </c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>
        <f>SUM(CW55,CW57)</f>
        <v>0</v>
      </c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>
        <f>SUM(EE55,EE57)</f>
        <v>0</v>
      </c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6"/>
      <c r="ER54" s="266"/>
      <c r="ES54" s="266"/>
      <c r="ET54" s="266" t="s">
        <v>39</v>
      </c>
      <c r="EU54" s="266"/>
      <c r="EV54" s="266"/>
      <c r="EW54" s="266"/>
      <c r="EX54" s="266"/>
      <c r="EY54" s="266"/>
      <c r="EZ54" s="266"/>
      <c r="FA54" s="266"/>
      <c r="FB54" s="266"/>
      <c r="FC54" s="266"/>
      <c r="FD54" s="266"/>
      <c r="FE54" s="266"/>
      <c r="FF54" s="266"/>
      <c r="FG54" s="266"/>
      <c r="FH54" s="266"/>
      <c r="FI54" s="266"/>
      <c r="FJ54" s="267"/>
    </row>
    <row r="55" spans="1:166" ht="11.25" customHeight="1">
      <c r="A55" s="163" t="s">
        <v>16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4"/>
      <c r="AP55" s="249" t="s">
        <v>46</v>
      </c>
      <c r="AQ55" s="168"/>
      <c r="AR55" s="168"/>
      <c r="AS55" s="168"/>
      <c r="AT55" s="168"/>
      <c r="AU55" s="169"/>
      <c r="AV55" s="184" t="s">
        <v>39</v>
      </c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6"/>
      <c r="BL55" s="184" t="s">
        <v>39</v>
      </c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6"/>
      <c r="CF55" s="184" t="s">
        <v>39</v>
      </c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6"/>
      <c r="CW55" s="184">
        <v>3000000000</v>
      </c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6"/>
      <c r="DN55" s="184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6"/>
      <c r="EE55" s="184">
        <f>SUM(CW55)</f>
        <v>3000000000</v>
      </c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6"/>
      <c r="ET55" s="184" t="s">
        <v>39</v>
      </c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202"/>
    </row>
    <row r="56" spans="1:166" ht="10.5" customHeight="1">
      <c r="A56" s="195" t="s">
        <v>109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6"/>
      <c r="AP56" s="250"/>
      <c r="AQ56" s="171"/>
      <c r="AR56" s="171"/>
      <c r="AS56" s="171"/>
      <c r="AT56" s="171"/>
      <c r="AU56" s="172"/>
      <c r="AV56" s="222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4"/>
      <c r="BL56" s="222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4"/>
      <c r="CF56" s="222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4"/>
      <c r="CW56" s="222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4"/>
      <c r="DN56" s="222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4"/>
      <c r="EE56" s="222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4"/>
      <c r="ET56" s="222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5"/>
    </row>
    <row r="57" spans="1:166" ht="16.5" customHeight="1">
      <c r="A57" s="268" t="s">
        <v>110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70"/>
      <c r="AP57" s="271" t="s">
        <v>47</v>
      </c>
      <c r="AQ57" s="272"/>
      <c r="AR57" s="272"/>
      <c r="AS57" s="272"/>
      <c r="AT57" s="272"/>
      <c r="AU57" s="272"/>
      <c r="AV57" s="273" t="s">
        <v>39</v>
      </c>
      <c r="AW57" s="273"/>
      <c r="AX57" s="273"/>
      <c r="AY57" s="273"/>
      <c r="AZ57" s="273"/>
      <c r="BA57" s="273"/>
      <c r="BB57" s="273"/>
      <c r="BC57" s="273"/>
      <c r="BD57" s="273"/>
      <c r="BE57" s="184"/>
      <c r="BF57" s="185"/>
      <c r="BG57" s="185"/>
      <c r="BH57" s="185"/>
      <c r="BI57" s="185"/>
      <c r="BJ57" s="185"/>
      <c r="BK57" s="186"/>
      <c r="BL57" s="273" t="s">
        <v>39</v>
      </c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 t="s">
        <v>39</v>
      </c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184">
        <v>-3000000000</v>
      </c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6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>
        <f>SUM(CW57)</f>
        <v>-3000000000</v>
      </c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 t="s">
        <v>39</v>
      </c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  <c r="FF57" s="273"/>
      <c r="FG57" s="273"/>
      <c r="FH57" s="273"/>
      <c r="FI57" s="273"/>
      <c r="FJ57" s="287"/>
    </row>
    <row r="58" spans="1:166" ht="1.5" customHeight="1" thickBot="1">
      <c r="A58" s="283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5"/>
      <c r="AP58" s="286"/>
      <c r="AQ58" s="280"/>
      <c r="AR58" s="280"/>
      <c r="AS58" s="280"/>
      <c r="AT58" s="280"/>
      <c r="AU58" s="280"/>
      <c r="AV58" s="279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1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1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8"/>
      <c r="CW58" s="274"/>
      <c r="CX58" s="275"/>
      <c r="CY58" s="275"/>
      <c r="CZ58" s="275"/>
      <c r="DA58" s="275"/>
      <c r="DB58" s="275"/>
      <c r="DC58" s="275"/>
      <c r="DD58" s="275"/>
      <c r="DE58" s="275"/>
      <c r="DF58" s="275"/>
      <c r="DG58" s="275"/>
      <c r="DH58" s="275"/>
      <c r="DI58" s="275"/>
      <c r="DJ58" s="275"/>
      <c r="DK58" s="275"/>
      <c r="DL58" s="275"/>
      <c r="DM58" s="276"/>
      <c r="DN58" s="281"/>
      <c r="DO58" s="282"/>
      <c r="DP58" s="282"/>
      <c r="DQ58" s="282"/>
      <c r="DR58" s="282"/>
      <c r="DS58" s="282"/>
      <c r="DT58" s="282"/>
      <c r="DU58" s="282"/>
      <c r="DV58" s="282"/>
      <c r="DW58" s="282"/>
      <c r="DX58" s="282"/>
      <c r="DY58" s="282"/>
      <c r="DZ58" s="282"/>
      <c r="EA58" s="282"/>
      <c r="EB58" s="282"/>
      <c r="EC58" s="282"/>
      <c r="ED58" s="282"/>
      <c r="EE58" s="281"/>
      <c r="EF58" s="282"/>
      <c r="EG58" s="282"/>
      <c r="EH58" s="282"/>
      <c r="EI58" s="282"/>
      <c r="EJ58" s="282"/>
      <c r="EK58" s="282"/>
      <c r="EL58" s="282"/>
      <c r="EM58" s="282"/>
      <c r="EN58" s="282"/>
      <c r="EO58" s="282"/>
      <c r="EP58" s="282"/>
      <c r="EQ58" s="282"/>
      <c r="ER58" s="282"/>
      <c r="ES58" s="288"/>
      <c r="ET58" s="281"/>
      <c r="EU58" s="282"/>
      <c r="EV58" s="282"/>
      <c r="EW58" s="282"/>
      <c r="EX58" s="282"/>
      <c r="EY58" s="282"/>
      <c r="EZ58" s="282"/>
      <c r="FA58" s="282"/>
      <c r="FB58" s="282"/>
      <c r="FC58" s="282"/>
      <c r="FD58" s="282"/>
      <c r="FE58" s="282"/>
      <c r="FF58" s="282"/>
      <c r="FG58" s="282"/>
      <c r="FH58" s="282"/>
      <c r="FI58" s="282"/>
      <c r="FJ58" s="289"/>
    </row>
    <row r="59" ht="11.25"/>
    <row r="60" ht="11.25"/>
    <row r="61" spans="1:166" ht="11.25">
      <c r="A61" s="1" t="s">
        <v>7</v>
      </c>
      <c r="M61" s="1" t="s">
        <v>168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7"/>
      <c r="AF61" s="4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BA61" s="90" t="s">
        <v>171</v>
      </c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F61" s="1" t="s">
        <v>27</v>
      </c>
      <c r="DC61" s="1" t="s">
        <v>216</v>
      </c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4"/>
    </row>
    <row r="62" spans="1:166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7" t="s">
        <v>169</v>
      </c>
      <c r="P62" s="19"/>
      <c r="Q62" s="2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4"/>
      <c r="AK62" s="278" t="s">
        <v>9</v>
      </c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BA62" s="278" t="s">
        <v>10</v>
      </c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1"/>
      <c r="CF62" s="1" t="s">
        <v>28</v>
      </c>
      <c r="DC62" s="1" t="s">
        <v>217</v>
      </c>
      <c r="EI62" s="22"/>
      <c r="EJ62" s="22"/>
      <c r="EK62" s="22"/>
      <c r="EL62" s="23"/>
      <c r="EM62" s="23"/>
      <c r="EN62" s="23"/>
      <c r="EO62" s="23"/>
      <c r="EP62" s="22"/>
      <c r="EQ62" s="23"/>
      <c r="ER62" s="23"/>
      <c r="ES62" s="23"/>
      <c r="ET62" s="19"/>
      <c r="EU62" s="19"/>
      <c r="EV62" s="19"/>
      <c r="EW62" s="19"/>
      <c r="EX62" s="23"/>
      <c r="EY62" s="24" t="s">
        <v>218</v>
      </c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2"/>
    </row>
    <row r="63" spans="13:153" ht="11.25">
      <c r="M63" s="27" t="s">
        <v>170</v>
      </c>
      <c r="DC63" s="1" t="s">
        <v>219</v>
      </c>
      <c r="DQ63" s="3"/>
      <c r="DR63" s="3"/>
      <c r="EG63" s="278" t="s">
        <v>9</v>
      </c>
      <c r="EH63" s="278"/>
      <c r="EI63" s="278"/>
      <c r="EJ63" s="278"/>
      <c r="EK63" s="278"/>
      <c r="EL63" s="278"/>
      <c r="EM63" s="278"/>
      <c r="EN63" s="278"/>
      <c r="EO63" s="278"/>
      <c r="EP63" s="278"/>
      <c r="EQ63" s="278"/>
      <c r="ER63" s="278"/>
      <c r="ES63" s="278"/>
      <c r="ET63" s="278"/>
      <c r="EW63" s="21" t="s">
        <v>10</v>
      </c>
    </row>
    <row r="64" spans="1:144" ht="29.25" customHeight="1">
      <c r="A64" s="1" t="s">
        <v>8</v>
      </c>
      <c r="Q64" s="1" t="s">
        <v>172</v>
      </c>
      <c r="AI64" s="22"/>
      <c r="AJ64" s="22"/>
      <c r="AK64" s="22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BA64" s="90" t="s">
        <v>167</v>
      </c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</row>
    <row r="65" spans="17:166" ht="11.25">
      <c r="Q65" s="1" t="s">
        <v>108</v>
      </c>
      <c r="AF65" s="3"/>
      <c r="AG65" s="3"/>
      <c r="AL65" s="277" t="s">
        <v>9</v>
      </c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BA65" s="278" t="s">
        <v>10</v>
      </c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FJ65" s="4"/>
    </row>
    <row r="66" spans="17:166" ht="12" customHeight="1">
      <c r="Q66" s="1" t="s">
        <v>166</v>
      </c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FJ66" s="4"/>
    </row>
    <row r="67" spans="1:166" ht="13.5" customHeight="1">
      <c r="A67" s="91" t="s">
        <v>11</v>
      </c>
      <c r="B67" s="91"/>
      <c r="C67" s="171" t="s">
        <v>220</v>
      </c>
      <c r="D67" s="171"/>
      <c r="E67" s="171"/>
      <c r="F67" s="1" t="s">
        <v>11</v>
      </c>
      <c r="I67" s="90" t="s">
        <v>190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>
        <v>20</v>
      </c>
      <c r="Z67" s="91"/>
      <c r="AA67" s="91"/>
      <c r="AB67" s="91"/>
      <c r="AC67" s="92" t="s">
        <v>173</v>
      </c>
      <c r="AD67" s="92"/>
      <c r="AE67" s="92"/>
      <c r="AF67" s="1" t="s">
        <v>59</v>
      </c>
      <c r="CD67" s="5"/>
      <c r="CE67" s="5"/>
      <c r="CF67" s="5"/>
      <c r="CG67" s="5"/>
      <c r="CH67" s="5"/>
      <c r="CI67" s="4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4"/>
      <c r="CY67" s="4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4"/>
      <c r="DW67" s="4"/>
      <c r="DX67" s="13"/>
      <c r="DY67" s="13"/>
      <c r="DZ67" s="12"/>
      <c r="EA67" s="12"/>
      <c r="EB67" s="12"/>
      <c r="FD67" s="4"/>
      <c r="FE67" s="4"/>
      <c r="FF67" s="4"/>
      <c r="FG67" s="4"/>
      <c r="FH67" s="4"/>
      <c r="FI67" s="4"/>
      <c r="FJ67" s="4"/>
    </row>
    <row r="69" ht="6.75" customHeight="1"/>
    <row r="82" ht="11.25"/>
    <row r="83" ht="11.25"/>
    <row r="84" ht="11.25"/>
    <row r="85" ht="11.25"/>
    <row r="86" ht="11.25"/>
    <row r="87" ht="11.25"/>
    <row r="89" ht="11.25"/>
    <row r="90" ht="11.25"/>
    <row r="91" ht="11.25"/>
    <row r="93" ht="11.25"/>
    <row r="94" ht="11.25"/>
    <row r="95" ht="11.25"/>
  </sheetData>
  <sheetProtection/>
  <mergeCells count="459">
    <mergeCell ref="DN58:ED58"/>
    <mergeCell ref="DN57:ED57"/>
    <mergeCell ref="CF51:CV52"/>
    <mergeCell ref="CW51:DM52"/>
    <mergeCell ref="DN51:ED52"/>
    <mergeCell ref="EG63:ET63"/>
    <mergeCell ref="ET57:FJ57"/>
    <mergeCell ref="CF58:CV58"/>
    <mergeCell ref="EE58:ES58"/>
    <mergeCell ref="ET58:FJ58"/>
    <mergeCell ref="AP58:AU58"/>
    <mergeCell ref="A67:B67"/>
    <mergeCell ref="C67:E67"/>
    <mergeCell ref="I67:X67"/>
    <mergeCell ref="Y67:AB67"/>
    <mergeCell ref="AL64:AY64"/>
    <mergeCell ref="BA64:CA64"/>
    <mergeCell ref="AL65:AY65"/>
    <mergeCell ref="BA65:CA65"/>
    <mergeCell ref="AC67:AE67"/>
    <mergeCell ref="AV58:BK58"/>
    <mergeCell ref="BL58:CE58"/>
    <mergeCell ref="BA61:CA61"/>
    <mergeCell ref="AK62:AY62"/>
    <mergeCell ref="BA62:BZ62"/>
    <mergeCell ref="A58:AO58"/>
    <mergeCell ref="ET55:FJ56"/>
    <mergeCell ref="A56:AO56"/>
    <mergeCell ref="A57:AO57"/>
    <mergeCell ref="AP57:AU57"/>
    <mergeCell ref="AV57:BK57"/>
    <mergeCell ref="BL57:CE57"/>
    <mergeCell ref="CF57:CV57"/>
    <mergeCell ref="CW57:DM58"/>
    <mergeCell ref="EE57:ES57"/>
    <mergeCell ref="CF55:CV56"/>
    <mergeCell ref="CW55:DM56"/>
    <mergeCell ref="DN55:ED56"/>
    <mergeCell ref="EE55:ES56"/>
    <mergeCell ref="A55:AO55"/>
    <mergeCell ref="AP55:AU56"/>
    <mergeCell ref="AV55:BK56"/>
    <mergeCell ref="BL55:CE56"/>
    <mergeCell ref="ET53:FJ53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ET54:FJ54"/>
    <mergeCell ref="ET51:FJ52"/>
    <mergeCell ref="A52:AO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EE51:ES52"/>
    <mergeCell ref="A51:AO51"/>
    <mergeCell ref="AP51:AU52"/>
    <mergeCell ref="AV51:BK52"/>
    <mergeCell ref="BL51:CE52"/>
    <mergeCell ref="ET49:FJ49"/>
    <mergeCell ref="A50:AO50"/>
    <mergeCell ref="AP50:AU50"/>
    <mergeCell ref="AV50:BK50"/>
    <mergeCell ref="BL50:CE50"/>
    <mergeCell ref="CF50:CV50"/>
    <mergeCell ref="CW50:DM50"/>
    <mergeCell ref="DN50:ED50"/>
    <mergeCell ref="EE50:ES50"/>
    <mergeCell ref="ET50:FJ50"/>
    <mergeCell ref="CF49:CV49"/>
    <mergeCell ref="CW49:DM49"/>
    <mergeCell ref="DN49:ED49"/>
    <mergeCell ref="EE49:ES49"/>
    <mergeCell ref="A49:AO49"/>
    <mergeCell ref="AP49:AU49"/>
    <mergeCell ref="AV49:BK49"/>
    <mergeCell ref="BL49:CE49"/>
    <mergeCell ref="CF47:ES47"/>
    <mergeCell ref="ET47:FJ48"/>
    <mergeCell ref="CF48:CV48"/>
    <mergeCell ref="CW48:DM48"/>
    <mergeCell ref="DN48:ED48"/>
    <mergeCell ref="EE48:ES48"/>
    <mergeCell ref="A47:AO48"/>
    <mergeCell ref="AP47:AU48"/>
    <mergeCell ref="AV47:BK48"/>
    <mergeCell ref="BL47:CE48"/>
    <mergeCell ref="ET42:FJ42"/>
    <mergeCell ref="A44:AO44"/>
    <mergeCell ref="AP44:AU44"/>
    <mergeCell ref="AV44:BK44"/>
    <mergeCell ref="BL44:CE44"/>
    <mergeCell ref="CF44:CV44"/>
    <mergeCell ref="CW44:DM44"/>
    <mergeCell ref="DN44:ED44"/>
    <mergeCell ref="EE44:ES44"/>
    <mergeCell ref="ET44:FJ44"/>
    <mergeCell ref="CF42:CV42"/>
    <mergeCell ref="CW42:DM42"/>
    <mergeCell ref="DN42:ED42"/>
    <mergeCell ref="EE42:ES42"/>
    <mergeCell ref="DN43:ED43"/>
    <mergeCell ref="EE43:ES43"/>
    <mergeCell ref="A42:AO42"/>
    <mergeCell ref="AP42:AU42"/>
    <mergeCell ref="AV42:BK42"/>
    <mergeCell ref="BL42:CE42"/>
    <mergeCell ref="ET39:FJ39"/>
    <mergeCell ref="A41:AO41"/>
    <mergeCell ref="AP41:AU41"/>
    <mergeCell ref="AV41:BK41"/>
    <mergeCell ref="BL41:CE41"/>
    <mergeCell ref="CF41:CV41"/>
    <mergeCell ref="CW41:DM41"/>
    <mergeCell ref="DN41:ED41"/>
    <mergeCell ref="EE41:ES41"/>
    <mergeCell ref="ET41:FJ41"/>
    <mergeCell ref="CF39:CV39"/>
    <mergeCell ref="CW39:DM39"/>
    <mergeCell ref="DN39:ED39"/>
    <mergeCell ref="EE39:ES39"/>
    <mergeCell ref="EE40:ES40"/>
    <mergeCell ref="ET40:FJ40"/>
    <mergeCell ref="A39:AO39"/>
    <mergeCell ref="AP39:AU39"/>
    <mergeCell ref="AV39:BK39"/>
    <mergeCell ref="BL39:CE39"/>
    <mergeCell ref="ET37:FJ37"/>
    <mergeCell ref="A38:AO38"/>
    <mergeCell ref="AP38:AU38"/>
    <mergeCell ref="AV38:BK38"/>
    <mergeCell ref="BL38:CE38"/>
    <mergeCell ref="CF38:CV38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7:AO37"/>
    <mergeCell ref="AP37:AU37"/>
    <mergeCell ref="AV37:BK37"/>
    <mergeCell ref="BL37:CE37"/>
    <mergeCell ref="ET35:FJ35"/>
    <mergeCell ref="A36:AO36"/>
    <mergeCell ref="AP36:AU36"/>
    <mergeCell ref="AV36:BK36"/>
    <mergeCell ref="BL36:CE36"/>
    <mergeCell ref="CF36:CV36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5:AO35"/>
    <mergeCell ref="AP35:AU35"/>
    <mergeCell ref="AV35:BK35"/>
    <mergeCell ref="BL35:CE35"/>
    <mergeCell ref="ET33:FJ33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ET32:FJ32"/>
    <mergeCell ref="A33:AO33"/>
    <mergeCell ref="AP33:AU33"/>
    <mergeCell ref="AV33:BK33"/>
    <mergeCell ref="BL33:CE33"/>
    <mergeCell ref="A32:AO32"/>
    <mergeCell ref="AP32:AU32"/>
    <mergeCell ref="AV32:BK32"/>
    <mergeCell ref="ET31:FJ31"/>
    <mergeCell ref="A31:AO31"/>
    <mergeCell ref="AP31:AU31"/>
    <mergeCell ref="CF31:CV31"/>
    <mergeCell ref="CW31:DM31"/>
    <mergeCell ref="CW32:DM32"/>
    <mergeCell ref="BL32:CE32"/>
    <mergeCell ref="CF32:CV32"/>
    <mergeCell ref="DN32:ED32"/>
    <mergeCell ref="EE32:ES32"/>
    <mergeCell ref="ET30:FJ30"/>
    <mergeCell ref="CF28:CV28"/>
    <mergeCell ref="CW28:DM28"/>
    <mergeCell ref="DN28:ED28"/>
    <mergeCell ref="EE28:ES28"/>
    <mergeCell ref="ET28:FJ28"/>
    <mergeCell ref="DN30:ED30"/>
    <mergeCell ref="DN29:ED29"/>
    <mergeCell ref="EE29:ES29"/>
    <mergeCell ref="ET29:FJ29"/>
    <mergeCell ref="AP30:AU30"/>
    <mergeCell ref="AV30:BK30"/>
    <mergeCell ref="BL30:CE30"/>
    <mergeCell ref="AV31:BK31"/>
    <mergeCell ref="BL31:CE31"/>
    <mergeCell ref="EE30:ES30"/>
    <mergeCell ref="EE31:ES31"/>
    <mergeCell ref="ET25:FJ25"/>
    <mergeCell ref="ET43:FJ43"/>
    <mergeCell ref="DN31:ED31"/>
    <mergeCell ref="A28:AO28"/>
    <mergeCell ref="AP28:AU28"/>
    <mergeCell ref="AV28:BK28"/>
    <mergeCell ref="BL28:CE28"/>
    <mergeCell ref="CF30:CV30"/>
    <mergeCell ref="CW30:DM30"/>
    <mergeCell ref="A30:AO30"/>
    <mergeCell ref="CF25:CV25"/>
    <mergeCell ref="CW25:DM25"/>
    <mergeCell ref="DN25:ED25"/>
    <mergeCell ref="EE25:ES25"/>
    <mergeCell ref="A25:AO25"/>
    <mergeCell ref="AP25:AU25"/>
    <mergeCell ref="AV25:BK25"/>
    <mergeCell ref="BL25:CE25"/>
    <mergeCell ref="ET21:FJ21"/>
    <mergeCell ref="A24:AO24"/>
    <mergeCell ref="AP24:AU24"/>
    <mergeCell ref="AV24:BK24"/>
    <mergeCell ref="BL24:CE24"/>
    <mergeCell ref="CF24:CV24"/>
    <mergeCell ref="ET24:FJ24"/>
    <mergeCell ref="CF21:CV21"/>
    <mergeCell ref="CW21:DM21"/>
    <mergeCell ref="DN21:ED21"/>
    <mergeCell ref="EE21:ES21"/>
    <mergeCell ref="A21:AO21"/>
    <mergeCell ref="AP21:AU21"/>
    <mergeCell ref="AV21:BK21"/>
    <mergeCell ref="BL21:CE21"/>
    <mergeCell ref="ET19:FJ19"/>
    <mergeCell ref="A20:AO20"/>
    <mergeCell ref="AP20:AU20"/>
    <mergeCell ref="AV20:BK20"/>
    <mergeCell ref="BL20:CE20"/>
    <mergeCell ref="EE20:ES20"/>
    <mergeCell ref="ET20:FJ20"/>
    <mergeCell ref="CF19:CV19"/>
    <mergeCell ref="CW19:DM19"/>
    <mergeCell ref="DN19:ED19"/>
    <mergeCell ref="EE19:ES19"/>
    <mergeCell ref="AV16:BK16"/>
    <mergeCell ref="BL16:CE16"/>
    <mergeCell ref="CF16:CV16"/>
    <mergeCell ref="CF20:CV20"/>
    <mergeCell ref="CW20:DM20"/>
    <mergeCell ref="DN20:ED20"/>
    <mergeCell ref="CF15:CV15"/>
    <mergeCell ref="CW15:DM15"/>
    <mergeCell ref="DN15:ED15"/>
    <mergeCell ref="EE15:ES15"/>
    <mergeCell ref="A19:AO19"/>
    <mergeCell ref="AP19:AU19"/>
    <mergeCell ref="AV19:BK19"/>
    <mergeCell ref="BL19:CE19"/>
    <mergeCell ref="A16:AO16"/>
    <mergeCell ref="AP16:AU16"/>
    <mergeCell ref="AV15:BK15"/>
    <mergeCell ref="BL15:CE15"/>
    <mergeCell ref="ET9:FJ9"/>
    <mergeCell ref="A14:AO14"/>
    <mergeCell ref="AP14:AU14"/>
    <mergeCell ref="AV14:BK14"/>
    <mergeCell ref="BL14:CE14"/>
    <mergeCell ref="CF14:CV14"/>
    <mergeCell ref="CW14:DM14"/>
    <mergeCell ref="DN14:ED14"/>
    <mergeCell ref="ET7:FJ8"/>
    <mergeCell ref="A8:AO8"/>
    <mergeCell ref="A9:AO9"/>
    <mergeCell ref="AP9:AU9"/>
    <mergeCell ref="AV9:BK9"/>
    <mergeCell ref="BL9:CE9"/>
    <mergeCell ref="CF9:CV9"/>
    <mergeCell ref="CW9:DM9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DN4:ED4"/>
    <mergeCell ref="CW5:DM5"/>
    <mergeCell ref="DN11:ED11"/>
    <mergeCell ref="DN5:ED5"/>
    <mergeCell ref="ET6:FJ6"/>
    <mergeCell ref="CW6:DM6"/>
    <mergeCell ref="DN6:ED6"/>
    <mergeCell ref="EE6:ES6"/>
    <mergeCell ref="EE4:ES4"/>
    <mergeCell ref="ET5:FJ5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A15:AO15"/>
    <mergeCell ref="AP15:AU15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EE14:ES14"/>
    <mergeCell ref="ET14:FJ14"/>
    <mergeCell ref="CW16:DM16"/>
    <mergeCell ref="DN16:ED16"/>
    <mergeCell ref="EE16:ES16"/>
    <mergeCell ref="ET16:FJ16"/>
    <mergeCell ref="ET15:FJ15"/>
    <mergeCell ref="A43:AO43"/>
    <mergeCell ref="AP43:AU43"/>
    <mergeCell ref="AV43:BK43"/>
    <mergeCell ref="BL43:CE43"/>
    <mergeCell ref="CF43:CV43"/>
    <mergeCell ref="CW43:DM43"/>
    <mergeCell ref="A10:AO10"/>
    <mergeCell ref="AP10:AU10"/>
    <mergeCell ref="AV10:BK10"/>
    <mergeCell ref="BL10:CE10"/>
    <mergeCell ref="CF10:CV10"/>
    <mergeCell ref="CW10:DM10"/>
    <mergeCell ref="DN10:ED10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A17:AO17"/>
    <mergeCell ref="AP17:AU17"/>
    <mergeCell ref="AV17:BK17"/>
    <mergeCell ref="BL17:CE17"/>
    <mergeCell ref="CF17:CV17"/>
    <mergeCell ref="CW17:DM17"/>
    <mergeCell ref="DN17:ED17"/>
    <mergeCell ref="EE17:ES17"/>
    <mergeCell ref="ET17:FJ17"/>
    <mergeCell ref="A18:AO18"/>
    <mergeCell ref="AP18:AU18"/>
    <mergeCell ref="AV18:BK18"/>
    <mergeCell ref="BL18:CE18"/>
    <mergeCell ref="CF18:CV18"/>
    <mergeCell ref="CW18:DM18"/>
    <mergeCell ref="DN18:ED18"/>
    <mergeCell ref="EE18:ES18"/>
    <mergeCell ref="ET18:FJ18"/>
    <mergeCell ref="A22:AO22"/>
    <mergeCell ref="AP22:AU22"/>
    <mergeCell ref="AV22:BK22"/>
    <mergeCell ref="BL22:CE22"/>
    <mergeCell ref="CF22:CV22"/>
    <mergeCell ref="CW22:DM22"/>
    <mergeCell ref="A23:AO23"/>
    <mergeCell ref="AP23:AU23"/>
    <mergeCell ref="AV23:BK23"/>
    <mergeCell ref="BL23:CE23"/>
    <mergeCell ref="CF23:CV23"/>
    <mergeCell ref="CW23:DM23"/>
    <mergeCell ref="CW26:DM26"/>
    <mergeCell ref="DN26:ED26"/>
    <mergeCell ref="EE26:ES26"/>
    <mergeCell ref="DN22:ED22"/>
    <mergeCell ref="EE22:ES22"/>
    <mergeCell ref="ET22:FJ22"/>
    <mergeCell ref="DN23:ED23"/>
    <mergeCell ref="CW24:DM24"/>
    <mergeCell ref="DN24:ED24"/>
    <mergeCell ref="EE24:ES24"/>
    <mergeCell ref="DN27:ED27"/>
    <mergeCell ref="EE27:ES27"/>
    <mergeCell ref="ET27:FJ27"/>
    <mergeCell ref="EE23:ES23"/>
    <mergeCell ref="ET23:FJ23"/>
    <mergeCell ref="A26:AO26"/>
    <mergeCell ref="AP26:AU26"/>
    <mergeCell ref="AV26:BK26"/>
    <mergeCell ref="BL26:CE26"/>
    <mergeCell ref="CF26:CV26"/>
    <mergeCell ref="BL40:CE40"/>
    <mergeCell ref="CF40:CV40"/>
    <mergeCell ref="CW40:DM40"/>
    <mergeCell ref="ET26:FJ26"/>
    <mergeCell ref="A27:AO27"/>
    <mergeCell ref="AP27:AU27"/>
    <mergeCell ref="AV27:BK27"/>
    <mergeCell ref="BL27:CE27"/>
    <mergeCell ref="CF27:CV27"/>
    <mergeCell ref="CW27:DM27"/>
    <mergeCell ref="DN40:ED40"/>
    <mergeCell ref="A29:AO29"/>
    <mergeCell ref="AP29:AU29"/>
    <mergeCell ref="AV29:BK29"/>
    <mergeCell ref="BL29:CE29"/>
    <mergeCell ref="CF29:CV29"/>
    <mergeCell ref="CW29:DM29"/>
    <mergeCell ref="A40:AO40"/>
    <mergeCell ref="AP40:AU40"/>
    <mergeCell ref="AV40:BK40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2017-03-09T06:40:07Z</cp:lastPrinted>
  <dcterms:created xsi:type="dcterms:W3CDTF">2005-02-01T12:32:18Z</dcterms:created>
  <dcterms:modified xsi:type="dcterms:W3CDTF">2017-03-10T11:22:40Z</dcterms:modified>
  <cp:category/>
  <cp:version/>
  <cp:contentType/>
  <cp:contentStatus/>
</cp:coreProperties>
</file>