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2022 год" sheetId="3" r:id="rId1"/>
  </sheets>
  <definedNames>
    <definedName name="_xlnm._FilterDatabase" localSheetId="0" hidden="1">'2022 год'!$A$72:$L$150</definedName>
    <definedName name="APPT" localSheetId="0">'2022 год'!#REF!</definedName>
    <definedName name="FIO" localSheetId="0">'2022 год'!#REF!</definedName>
    <definedName name="SIGN" localSheetId="0">'2022 год'!$B$81:$F$82</definedName>
    <definedName name="_xlnm.Print_Titles" localSheetId="0">'2022 год'!$6:$6</definedName>
    <definedName name="_xlnm.Print_Area" localSheetId="0">'2022 год'!$A:$L</definedName>
  </definedNames>
  <calcPr calcId="145621"/>
</workbook>
</file>

<file path=xl/calcChain.xml><?xml version="1.0" encoding="utf-8"?>
<calcChain xmlns="http://schemas.openxmlformats.org/spreadsheetml/2006/main">
  <c r="I148" i="3" l="1"/>
  <c r="G148" i="3"/>
  <c r="K69" i="3" l="1"/>
  <c r="K68" i="3"/>
  <c r="K67" i="3"/>
  <c r="K145" i="3"/>
  <c r="K148" i="3"/>
  <c r="E148" i="3"/>
  <c r="E72" i="3"/>
  <c r="J72" i="3"/>
  <c r="H72" i="3"/>
  <c r="F72" i="3"/>
  <c r="D72" i="3"/>
  <c r="C72" i="3"/>
  <c r="C150" i="3" s="1"/>
  <c r="K8" i="3"/>
  <c r="J7" i="3"/>
  <c r="H7" i="3"/>
  <c r="I71" i="3"/>
  <c r="I70" i="3"/>
  <c r="I69" i="3"/>
  <c r="I68" i="3"/>
  <c r="I67" i="3"/>
  <c r="G71" i="3"/>
  <c r="G70" i="3"/>
  <c r="G69" i="3"/>
  <c r="G68" i="3"/>
  <c r="G67" i="3"/>
  <c r="G66" i="3"/>
  <c r="E71" i="3"/>
  <c r="E70" i="3"/>
  <c r="E69" i="3"/>
  <c r="E68" i="3"/>
  <c r="E67" i="3"/>
  <c r="K70" i="3"/>
  <c r="F7" i="3"/>
  <c r="C7" i="3"/>
  <c r="K57" i="3" l="1"/>
  <c r="I57" i="3" l="1"/>
  <c r="J150" i="3" l="1"/>
  <c r="K120" i="3" l="1"/>
  <c r="I120" i="3"/>
  <c r="G120" i="3"/>
  <c r="E120" i="3"/>
  <c r="D7" i="3" l="1"/>
  <c r="G7" i="3" s="1"/>
  <c r="I62" i="3" l="1"/>
  <c r="I61" i="3"/>
  <c r="G62" i="3"/>
  <c r="G61" i="3"/>
  <c r="E62" i="3"/>
  <c r="E61" i="3"/>
  <c r="K62" i="3"/>
  <c r="K61" i="3"/>
  <c r="K71" i="3"/>
  <c r="K66" i="3"/>
  <c r="I66" i="3"/>
  <c r="E66" i="3"/>
  <c r="K55" i="3"/>
  <c r="I55" i="3"/>
  <c r="G55" i="3"/>
  <c r="E55" i="3"/>
  <c r="I28" i="3"/>
  <c r="G28" i="3"/>
  <c r="L55" i="3" l="1"/>
  <c r="E28" i="3"/>
  <c r="G29" i="3" l="1"/>
  <c r="E57" i="3" l="1"/>
  <c r="G57" i="3"/>
  <c r="K122" i="3" l="1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6" i="3"/>
  <c r="K147" i="3"/>
  <c r="K149" i="3"/>
  <c r="K50" i="3"/>
  <c r="K51" i="3"/>
  <c r="K52" i="3"/>
  <c r="K53" i="3"/>
  <c r="K54" i="3"/>
  <c r="K56" i="3"/>
  <c r="K58" i="3"/>
  <c r="K59" i="3"/>
  <c r="K60" i="3"/>
  <c r="K63" i="3"/>
  <c r="K64" i="3"/>
  <c r="K65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1" i="3"/>
  <c r="K18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12" i="3"/>
  <c r="K13" i="3"/>
  <c r="K14" i="3"/>
  <c r="K15" i="3"/>
  <c r="K16" i="3"/>
  <c r="K17" i="3"/>
  <c r="K9" i="3"/>
  <c r="K10" i="3"/>
  <c r="K11" i="3"/>
  <c r="K7" i="3" l="1"/>
  <c r="I14" i="3" l="1"/>
  <c r="I15" i="3"/>
  <c r="I45" i="3" l="1"/>
  <c r="I46" i="3"/>
  <c r="I47" i="3"/>
  <c r="I48" i="3"/>
  <c r="I49" i="3"/>
  <c r="I50" i="3"/>
  <c r="I51" i="3"/>
  <c r="I52" i="3"/>
  <c r="I53" i="3"/>
  <c r="I65" i="3"/>
  <c r="I63" i="3"/>
  <c r="I64" i="3"/>
  <c r="G63" i="3"/>
  <c r="G64" i="3"/>
  <c r="G65" i="3"/>
  <c r="E63" i="3"/>
  <c r="E64" i="3"/>
  <c r="E65" i="3"/>
  <c r="E29" i="3"/>
  <c r="L29" i="3" s="1"/>
  <c r="G45" i="3"/>
  <c r="G46" i="3"/>
  <c r="G47" i="3"/>
  <c r="G48" i="3"/>
  <c r="G49" i="3"/>
  <c r="G50" i="3"/>
  <c r="G51" i="3"/>
  <c r="G52" i="3"/>
  <c r="G53" i="3"/>
  <c r="E45" i="3"/>
  <c r="E46" i="3"/>
  <c r="E47" i="3"/>
  <c r="E48" i="3"/>
  <c r="E49" i="3"/>
  <c r="E50" i="3"/>
  <c r="E51" i="3"/>
  <c r="E52" i="3"/>
  <c r="E53" i="3"/>
  <c r="L53" i="3" l="1"/>
  <c r="L45" i="3"/>
  <c r="L52" i="3"/>
  <c r="L48" i="3"/>
  <c r="L47" i="3"/>
  <c r="L51" i="3"/>
  <c r="L49" i="3"/>
  <c r="L65" i="3"/>
  <c r="L50" i="3"/>
  <c r="L46" i="3"/>
  <c r="L64" i="3"/>
  <c r="L63" i="3"/>
  <c r="K72" i="3" l="1"/>
  <c r="I149" i="3" l="1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60" i="3"/>
  <c r="I59" i="3"/>
  <c r="I58" i="3"/>
  <c r="I56" i="3"/>
  <c r="I54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7" i="3"/>
  <c r="I26" i="3"/>
  <c r="I25" i="3"/>
  <c r="I24" i="3"/>
  <c r="I23" i="3"/>
  <c r="I22" i="3"/>
  <c r="I21" i="3"/>
  <c r="I20" i="3"/>
  <c r="I19" i="3"/>
  <c r="I18" i="3"/>
  <c r="I17" i="3"/>
  <c r="I16" i="3"/>
  <c r="I13" i="3"/>
  <c r="I12" i="3"/>
  <c r="I11" i="3"/>
  <c r="I10" i="3"/>
  <c r="I9" i="3"/>
  <c r="I8" i="3"/>
  <c r="G149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60" i="3"/>
  <c r="G59" i="3"/>
  <c r="G58" i="3"/>
  <c r="G56" i="3"/>
  <c r="G54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7" i="3"/>
  <c r="G26" i="3"/>
  <c r="G25" i="3"/>
  <c r="G24" i="3"/>
  <c r="G23" i="3"/>
  <c r="G22" i="3"/>
  <c r="G21" i="3"/>
  <c r="G20" i="3"/>
  <c r="G19" i="3"/>
  <c r="G18" i="3"/>
  <c r="G17" i="3"/>
  <c r="G16" i="3"/>
  <c r="G13" i="3"/>
  <c r="G12" i="3"/>
  <c r="G11" i="3"/>
  <c r="G10" i="3"/>
  <c r="G9" i="3"/>
  <c r="G8" i="3"/>
  <c r="E149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60" i="3"/>
  <c r="E59" i="3"/>
  <c r="E58" i="3"/>
  <c r="E56" i="3"/>
  <c r="E54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7" i="3"/>
  <c r="E26" i="3"/>
  <c r="E25" i="3"/>
  <c r="E24" i="3"/>
  <c r="E23" i="3"/>
  <c r="E22" i="3"/>
  <c r="E21" i="3"/>
  <c r="E20" i="3"/>
  <c r="E19" i="3"/>
  <c r="E18" i="3"/>
  <c r="E17" i="3"/>
  <c r="E16" i="3"/>
  <c r="E13" i="3"/>
  <c r="E12" i="3"/>
  <c r="E11" i="3"/>
  <c r="E10" i="3"/>
  <c r="E9" i="3"/>
  <c r="E8" i="3"/>
  <c r="I72" i="3" l="1"/>
  <c r="G72" i="3"/>
  <c r="E7" i="3"/>
  <c r="H150" i="3"/>
  <c r="F150" i="3"/>
  <c r="I150" i="3" l="1"/>
  <c r="I7" i="3" l="1"/>
  <c r="L54" i="3" l="1"/>
  <c r="L27" i="3" l="1"/>
  <c r="D150" i="3"/>
  <c r="G150" i="3" l="1"/>
  <c r="K150" i="3"/>
  <c r="E150" i="3" l="1"/>
  <c r="L113" i="3"/>
  <c r="L109" i="3"/>
  <c r="L80" i="3"/>
  <c r="L105" i="3" l="1"/>
  <c r="L59" i="3"/>
  <c r="L60" i="3"/>
  <c r="L58" i="3" l="1"/>
  <c r="L56" i="3"/>
  <c r="L144" i="3"/>
  <c r="L143" i="3"/>
  <c r="L141" i="3"/>
  <c r="L140" i="3"/>
  <c r="L139" i="3"/>
  <c r="L137" i="3"/>
  <c r="L136" i="3"/>
  <c r="L135" i="3"/>
  <c r="L134" i="3"/>
  <c r="L133" i="3"/>
  <c r="L131" i="3"/>
  <c r="L130" i="3"/>
  <c r="L129" i="3"/>
  <c r="L128" i="3"/>
  <c r="L127" i="3"/>
  <c r="L126" i="3"/>
  <c r="L125" i="3"/>
  <c r="L123" i="3"/>
  <c r="L122" i="3"/>
  <c r="L121" i="3"/>
  <c r="L118" i="3"/>
  <c r="L117" i="3"/>
  <c r="L116" i="3"/>
  <c r="L115" i="3"/>
  <c r="L114" i="3"/>
  <c r="L112" i="3"/>
  <c r="L110" i="3"/>
  <c r="L108" i="3"/>
  <c r="L44" i="3"/>
  <c r="L39" i="3"/>
  <c r="L38" i="3"/>
  <c r="L37" i="3"/>
  <c r="L35" i="3"/>
  <c r="L34" i="3"/>
  <c r="L33" i="3"/>
  <c r="L32" i="3"/>
  <c r="L31" i="3"/>
  <c r="L12" i="3"/>
  <c r="L145" i="3" l="1"/>
  <c r="L147" i="3"/>
  <c r="L20" i="3"/>
  <c r="L23" i="3"/>
  <c r="L74" i="3"/>
  <c r="L75" i="3"/>
  <c r="L76" i="3"/>
  <c r="L77" i="3"/>
  <c r="L78" i="3"/>
  <c r="L79" i="3"/>
  <c r="L81" i="3"/>
  <c r="L82" i="3"/>
  <c r="L83" i="3"/>
  <c r="L85" i="3"/>
  <c r="L87" i="3"/>
  <c r="L88" i="3"/>
  <c r="L89" i="3"/>
  <c r="L91" i="3"/>
  <c r="L92" i="3"/>
  <c r="L93" i="3"/>
  <c r="L94" i="3"/>
  <c r="L95" i="3"/>
  <c r="L96" i="3"/>
  <c r="L97" i="3"/>
  <c r="L98" i="3"/>
  <c r="L99" i="3"/>
  <c r="L100" i="3"/>
  <c r="L102" i="3"/>
  <c r="L103" i="3"/>
  <c r="L104" i="3"/>
  <c r="L106" i="3"/>
  <c r="L18" i="3"/>
  <c r="L149" i="3"/>
  <c r="L11" i="3"/>
  <c r="L16" i="3"/>
  <c r="L19" i="3"/>
  <c r="L22" i="3"/>
  <c r="L24" i="3"/>
  <c r="L41" i="3"/>
  <c r="L42" i="3"/>
  <c r="L40" i="3"/>
  <c r="L30" i="3"/>
  <c r="L73" i="3"/>
  <c r="L142" i="3"/>
  <c r="L43" i="3"/>
  <c r="L17" i="3" l="1"/>
  <c r="L90" i="3"/>
  <c r="L86" i="3"/>
  <c r="L132" i="3"/>
  <c r="L107" i="3"/>
  <c r="L21" i="3"/>
  <c r="L84" i="3"/>
  <c r="L13" i="3"/>
  <c r="L101" i="3"/>
  <c r="L36" i="3"/>
  <c r="L119" i="3"/>
  <c r="L138" i="3"/>
  <c r="L111" i="3"/>
  <c r="L10" i="3"/>
  <c r="L124" i="3"/>
  <c r="L25" i="3"/>
  <c r="L9" i="3"/>
  <c r="L72" i="3" l="1"/>
  <c r="L146" i="3"/>
  <c r="L8" i="3"/>
  <c r="L150" i="3" l="1"/>
  <c r="L7" i="3"/>
</calcChain>
</file>

<file path=xl/sharedStrings.xml><?xml version="1.0" encoding="utf-8"?>
<sst xmlns="http://schemas.openxmlformats.org/spreadsheetml/2006/main" count="308" uniqueCount="303">
  <si>
    <t>тыс. руб.</t>
  </si>
  <si>
    <t>0100</t>
  </si>
  <si>
    <t>ОБЩЕГОСУДАРСТВЕННЫЕ ВОПРОСЫ</t>
  </si>
  <si>
    <t>0102</t>
  </si>
  <si>
    <t>0103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</si>
  <si>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</si>
  <si>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</si>
  <si>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</si>
  <si>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</si>
  <si>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</si>
  <si>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0107</t>
  </si>
  <si>
    <t>0111</t>
  </si>
  <si>
    <t>Резервные фонды</t>
  </si>
  <si>
    <t>0112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</si>
  <si>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</si>
  <si>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</si>
  <si>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</si>
  <si>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</si>
  <si>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</si>
  <si>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</si>
  <si>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</si>
  <si>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0309</t>
  </si>
  <si>
    <t>0310</t>
  </si>
  <si>
    <t>0314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</si>
  <si>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</si>
  <si>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</si>
  <si>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</si>
  <si>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</si>
  <si>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</si>
  <si>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</si>
  <si>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</si>
  <si>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</si>
  <si>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</si>
  <si>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</si>
  <si>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</si>
  <si>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</si>
  <si>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</si>
  <si>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</si>
  <si>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</si>
  <si>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</si>
  <si>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</si>
  <si>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</si>
  <si>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</si>
  <si>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</si>
  <si>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</si>
  <si>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</si>
  <si>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</si>
  <si>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</si>
  <si>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</si>
  <si>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</si>
  <si>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</si>
  <si>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</si>
  <si>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</si>
  <si>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</si>
  <si>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</si>
  <si>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</si>
  <si>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</si>
  <si>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</si>
  <si>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</si>
  <si>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</si>
  <si>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</si>
  <si>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</si>
  <si>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</si>
  <si>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</si>
  <si>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</si>
  <si>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</si>
  <si>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</si>
  <si>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</si>
  <si>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</si>
  <si>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</si>
  <si>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</si>
  <si>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</si>
  <si>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</si>
  <si>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</si>
  <si>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</si>
  <si>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</si>
  <si>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</si>
  <si>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</si>
  <si>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</si>
  <si>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</si>
  <si>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</si>
  <si>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</si>
  <si>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</si>
  <si>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</si>
  <si>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</si>
  <si>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</si>
  <si>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</si>
  <si>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</si>
  <si>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Санаторно-оздоровительная помощь</t>
  </si>
  <si>
    <t>0906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</si>
  <si>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</si>
  <si>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</si>
  <si>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</si>
  <si>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</si>
  <si>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</si>
  <si>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</si>
  <si>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</si>
  <si>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</si>
  <si>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</si>
  <si>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</si>
  <si>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</si>
  <si>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</si>
  <si>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Другие вопросы в области социальной политики</t>
  </si>
  <si>
    <t>1100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</si>
  <si>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</si>
  <si>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</si>
  <si>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</si>
  <si>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</si>
  <si>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</si>
  <si>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</si>
  <si>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</si>
  <si>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</si>
  <si>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</si>
  <si>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</si>
  <si>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</si>
  <si>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1300</t>
  </si>
  <si>
    <t>1301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</si>
  <si>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</si>
  <si>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</si>
  <si>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</si>
  <si>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</si>
  <si>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</si>
  <si>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</si>
  <si>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1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</si>
  <si>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</si>
  <si>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</si>
  <si>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</si>
  <si>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</si>
  <si>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</si>
  <si>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</si>
  <si>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</si>
  <si>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</si>
  <si>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</si>
  <si>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</si>
  <si>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</si>
  <si>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 на добычу полезных ископаемых</t>
  </si>
  <si>
    <t>ГОСУДАРСТВЕННАЯ ПОШЛИНА</t>
  </si>
  <si>
    <t>Доходы от размещения средств бюджетов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</si>
  <si>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</si>
  <si>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</si>
  <si>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</si>
  <si>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</si>
  <si>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</si>
  <si>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</t>
  </si>
  <si>
    <t>Доходы от компенсации затрат государства</t>
  </si>
  <si>
    <t>ШТРАФЫ, САНКЦИИ, ВОЗМЕЩЕНИЕ УЩЕРБА</t>
  </si>
  <si>
    <t>БЕЗВОЗМЕЗДНЫЕ ПОСТУПЛЕНИЯ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</si>
  <si>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</si>
  <si>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</si>
  <si>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</si>
  <si>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</si>
  <si>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</si>
  <si>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</si>
  <si>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1 06 00000 00 0000 000</t>
  </si>
  <si>
    <t>1 06 02000 02 0000 110</t>
  </si>
  <si>
    <t>1 06 04000 02 0000 110</t>
  </si>
  <si>
    <t>1 06 05000 02 0000 110</t>
  </si>
  <si>
    <t>1 07 00000 00 0000 000</t>
  </si>
  <si>
    <t>1 07 01000 01 0000 110</t>
  </si>
  <si>
    <t>1 07 04000 01 0000 110</t>
  </si>
  <si>
    <t>1 08 00000 00 0000 000</t>
  </si>
  <si>
    <t>1 11 00000 00 0000 000</t>
  </si>
  <si>
    <t>1 11 01000 00 0000 120</t>
  </si>
  <si>
    <t>1 11 02000 00 0000 120</t>
  </si>
  <si>
    <t>1 11 03000 00 0000 120</t>
  </si>
  <si>
    <t>1 11 05000 00 0000 120</t>
  </si>
  <si>
    <t>1 11 07000 00 0000 120</t>
  </si>
  <si>
    <t>1 12 00000 00 0000 000</t>
  </si>
  <si>
    <t>1 12 01000 01 0000 120</t>
  </si>
  <si>
    <t>1 12 04000 00 0000 120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</si>
  <si>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</si>
  <si>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</si>
  <si>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</si>
  <si>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</si>
  <si>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</si>
  <si>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</si>
  <si>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1 15 00000 00 0000 000</t>
  </si>
  <si>
    <t>1 16 00000 00 0000 000</t>
  </si>
  <si>
    <t>2 00 00000 00 0000 000</t>
  </si>
  <si>
    <t>Наименование кода дохода/раздела(подраздела) расходов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</si>
  <si>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</si>
  <si>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</si>
  <si>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</si>
  <si>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2 02 00000 00 0000 000</t>
  </si>
  <si>
    <t>2 03 00000 00 0000 000</t>
  </si>
  <si>
    <t>2 18 00000 00 0000 000</t>
  </si>
  <si>
    <t>Проценты, полученные от предоставления бюджетных кредитов внутри страны</t>
  </si>
  <si>
    <t>0108</t>
  </si>
  <si>
    <t>0604</t>
  </si>
  <si>
    <t>0703</t>
  </si>
  <si>
    <t>Высшее образование</t>
  </si>
  <si>
    <t>Молодежная политика</t>
  </si>
  <si>
    <t>Код дохода/раздела
(подраздела) расходов по бюджетной классификации</t>
  </si>
  <si>
    <t>Итого 
изменений</t>
  </si>
  <si>
    <t>Всего доходов</t>
  </si>
  <si>
    <t>АДМИНИСТРАТИВНЫЕ ПЛАТЕЖИ</t>
  </si>
  <si>
    <t>1 17 00000 00 0000 000</t>
  </si>
  <si>
    <t>ПРОЧИЕ НЕНАЛОГОВЫЕ ДОХОДЫ</t>
  </si>
  <si>
    <t>справочно (скрыть)</t>
  </si>
  <si>
    <t>ДЕФИЦИТ (-); ПРОФИЦИТ (+)</t>
  </si>
  <si>
    <t>2 02 20000 00 0000 150</t>
  </si>
  <si>
    <t>2 02 30000 00 0000 150</t>
  </si>
  <si>
    <t>2 02 40000 00 0000 150</t>
  </si>
  <si>
    <t>МЕЖБЮДЖЕТНЫЕ ТРАНСФЕРТЫ ОБЩЕГО ХАРАКТЕРА БЮДЖЕТАМ БЮДЖЕТНОЙ СИСТЕМЫ РОССИЙСКОЙ ФЕДЕРАЦИИ</t>
  </si>
  <si>
    <t>Всего расходов</t>
  </si>
  <si>
    <t>1 08 06000 01 0000 110</t>
  </si>
  <si>
    <t>1 08 07000 01 0000 110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</si>
  <si>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</si>
  <si>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</si>
  <si>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</si>
  <si>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</si>
  <si>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</si>
  <si>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</si>
  <si>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</si>
  <si>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</si>
  <si>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</si>
  <si>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</si>
  <si>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</si>
  <si>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</si>
  <si>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</si>
  <si>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</si>
  <si>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Субвенции бюджетам бюджетной системы Российской Федерации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</si>
  <si>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</si>
  <si>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</si>
  <si>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Функционирование высшего должностного лица субъекта Российской Федерации и муниципального образования</t>
  </si>
  <si>
    <t>Функционирование законодательных (представительных) органов государственной власти и представительных органов муниципальных образований</t>
  </si>
  <si>
    <t>Обеспечение деятельности финансовых, налоговых и таможенных органов и органов финансового (финансово-бюджетного) надзора</t>
  </si>
  <si>
    <t>Обеспечение проведения выборов и референдумов</t>
  </si>
  <si>
    <t>Международные отношения и международное сотрудничество</t>
  </si>
  <si>
    <t>Другие вопросы в области национальной безопасности и правоохранительной деятельности</t>
  </si>
  <si>
    <t>Охрана объектов растительного и животного мира и среды их обитания</t>
  </si>
  <si>
    <t>Заготовка, переработка, хранение и обеспечение безопасности донорской крови и ее компонентов</t>
  </si>
  <si>
    <t>Дотации на выравнивание бюджетной обеспеченности субъектов Российской Федерации и муниципальных образований</t>
  </si>
  <si>
    <t>2 18 60010 02 0000 150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</si>
  <si>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</si>
  <si>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</si>
  <si>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</si>
  <si>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</si>
  <si>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8=7-3</t>
  </si>
  <si>
    <t>1 12 02000 00 0000 120</t>
  </si>
  <si>
    <t xml:space="preserve">с 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</si>
  <si>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</si>
  <si>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</si>
  <si>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</si>
  <si>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Кинематография</t>
  </si>
  <si>
    <t>0802</t>
  </si>
  <si>
    <t>Сведения о внесенных изменениях в закон о бюджете на 2022 год и плановый период 2023 и 2024 годов 
в части доходов и расходов</t>
  </si>
  <si>
    <t>План по закону о бюджете от 21.12.2021 №148-оз</t>
  </si>
  <si>
    <t>Изменения, внесенные законом                        от 01.04.2022 
№34-оз</t>
  </si>
  <si>
    <t>Изменения, внесенные законом                       от 24.06.2022  №73-оз</t>
  </si>
  <si>
    <t>Изменения, внесенные законом                                от 07.10.2022   №107-оз</t>
  </si>
  <si>
    <t>План по закону о бюджете в ред.  от 07.10.2022   №107-оз</t>
  </si>
  <si>
    <t>от 01.04.2022 
№34-оз</t>
  </si>
  <si>
    <t>от 24.06.2022  №73-оз</t>
  </si>
  <si>
    <t>План по закону о бюджете в ред. от 07.10.2022   №107-оз</t>
  </si>
  <si>
    <t>2 18 25555 02 0000 150</t>
  </si>
  <si>
    <t>2 18 35118 02 0000 150</t>
  </si>
  <si>
    <t>2 18 35120 02 0000 150</t>
  </si>
  <si>
    <t>2 18 90000 02 0000 150</t>
  </si>
  <si>
    <t>2 02 10000 00 0000 150</t>
  </si>
  <si>
    <t>Дотации бюджетам бюджетной системы Российской Федерации</t>
  </si>
  <si>
    <t>2 04 00000 00 0000 000</t>
  </si>
  <si>
    <t>2 04 02000 02 0000 150</t>
  </si>
  <si>
    <t>2 07 00000 00 0000 000</t>
  </si>
  <si>
    <t>2 07 02000 02 0000 150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</si>
  <si>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</si>
  <si>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2 18 02000 02 0000 150</t>
  </si>
  <si>
    <t>НАЛОГИ, СБОРЫ И РЕГУЛЯРНЫЕ ПЛАТЕЖИ ЗА ПОЛЬЗОВАНИЕ ПРИРОДНЫМИ РЕСУРСАМИ</t>
  </si>
  <si>
    <t>Сборы за пользование объектами животного мира и за пользование объектами водных биологических ресурсов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</si>
  <si>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 въездом в Российскую Федерацию или выездом из Российской Федерации</t>
  </si>
  <si>
    <t>Государственная пошлина за государственную регистрацию, а также за совершение прочих юридически значимых действий</t>
  </si>
  <si>
    <t>ДОХОДЫ ОТ ИСПОЛЬЗОВАНИЯ ИМУЩЕСТВА, НАХОДЯЩЕГОСЯ В ГОСУДАРСТВЕННОЙ И МУНИЦИПАЛЬНОЙ СОБСТВЕННОСТИ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</si>
  <si>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</si>
  <si>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 передачу в возмездное пользование государственного и 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 том числе казенных)</t>
  </si>
  <si>
    <t>ДОХОДЫ ОТ ОКАЗАНИЯ ПЛАТНЫХ УСЛУГ И КОМПЕНСАЦИИ ЗАТРАТ ГОСУДАРСТВА</t>
  </si>
  <si>
    <t>ДОХОДЫ ОТ ПРОДАЖИ МАТЕРИАЛЬНЫХ И НЕМАТЕРИАЛЬНЫХ АКТИВОВ</t>
  </si>
  <si>
    <t>Доходы от реализации имущества, находящегося в государственной и муниципальной собственности (за исключением движимого имущества бюджетных и автономных учреждений, а также имущества государственных и муниципальных унитарных предприятий, в том числе казенных)</t>
  </si>
  <si>
    <t>Доходы от продажи земельных участков, находящихся в государственной и муниципальной собственности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</si>
  <si>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</si>
  <si>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</si>
  <si>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БЕЗВОЗМЕЗДНЫЕ ПОСТУПЛЕНИЯ ОТ ГОСУДАРСТВЕННЫХ (МУНИЦИПАЛЬНЫХ) ОРГАНИЗАЦИЙ</t>
  </si>
  <si>
    <t>БЕЗВОЗМЕЗДНЫЕ ПОСТУПЛЕНИЯ ОТ НЕГОСУДАРСТВЕННЫХ ОРГАНИЗАЦИЙ</t>
  </si>
  <si>
    <t>Доходы бюджетов субъектов Российской Федерации от возврата организациями остатков субсидий прошлых лет</t>
  </si>
  <si>
    <t>Доходы бюджетов субъектов Российской Федерации от возврата остатков субсидий на реализацию программ формирования современной городской среды из бюджетов муниципальных образований</t>
  </si>
  <si>
    <t>Доходы бюджетов субъектов Российской Федерации от 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образований</t>
  </si>
  <si>
    <t>Доходы бюджетов субъектов Российской Федерации от возврата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 Российской Федерации из бюджетов муниципальных образований</t>
  </si>
  <si>
    <t>Доходы бюджетов субъектов Российской Федерации от 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</si>
  <si>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Доходы бюджетов субъектов Российской Федерации от возврата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</si>
  <si>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Прикладные научные исследования в области общегосударственных вопросов</t>
  </si>
  <si>
    <t>НАЦИОНАЛЬНАЯ БЕЗОПАСНОСТЬ И ПРАВООХРАНИТЕЛЬНАЯ ДЕЯТЕЛЬНОСТЬ</t>
  </si>
  <si>
    <t>Гражданская оборона</t>
  </si>
  <si>
    <t>Защита населения и территории от чрезвычайных ситуаций природного и техногенного характера, пожарная безопасность</t>
  </si>
  <si>
    <t>Прикладные научные исследования в области национальной экономики</t>
  </si>
  <si>
    <t>Дополнительное образование детей</t>
  </si>
  <si>
    <t>КУЛЬТУРА, КИНЕМАТОГРАФИЯ</t>
  </si>
  <si>
    <t>ФИЗИЧЕСКАЯ КУЛЬТУРА И СПОРТ</t>
  </si>
  <si>
    <t>Другие вопросы в области физической культуры и спорта</t>
  </si>
  <si>
    <t>Периодическая печать и 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</si>
  <si>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</si>
  <si>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</si>
  <si>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0905</t>
  </si>
  <si>
    <t>1105</t>
  </si>
  <si>
    <t>Приложение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</si>
</sst>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/>
    <xf numFmtId="0" fontId="5" fillId="2" borderId="0" xfId="0" applyFont="1" applyFill="1" applyAlignment="1">
      <alignment horizontal="right"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5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0" xfId="0" applyFont="1" applyFill="1"/>
    <xf numFmtId="164" fontId="6" fillId="2" borderId="1" xfId="0" applyNumberFormat="1" applyFont="1" applyFill="1" applyBorder="1" applyAlignment="1">
      <alignment horizontal="right"/>
    </xf>
    <xf numFmtId="164" fontId="4" fillId="2" borderId="0" xfId="0" applyNumberFormat="1" applyFont="1" applyFill="1"/>
    <xf numFmtId="0" fontId="7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51"/>
  <sheetViews>
    <sheetView showGridLines="0" tabSelected="1" zoomScale="140" zoomScaleNormal="140" workbookViewId="0">
      <selection activeCell="H1" sqref="H1:H1048576"/>
    </sheetView>
  </sheetViews>
  <sheetFormatPr defaultColWidth="9.140625" defaultRowHeight="12.75" x14ac:dyDescent="0.2"/>
  <cols>
    <col min="1" max="1" width="19.85546875" style="21" customWidth="1"/>
    <col min="2" max="2" width="33.42578125" style="21" customWidth="1"/>
    <col min="3" max="3" width="12.7109375" style="21" customWidth="1"/>
    <col min="4" max="4" width="14.85546875" style="21" hidden="1" customWidth="1"/>
    <col min="5" max="5" width="13" style="21" customWidth="1"/>
    <col min="6" max="6" width="15.140625" style="21" hidden="1" customWidth="1"/>
    <col min="7" max="7" width="12.7109375" style="21" customWidth="1"/>
    <col min="8" max="8" width="14.7109375" style="21" hidden="1" customWidth="1"/>
    <col min="9" max="10" width="13.28515625" style="21" customWidth="1"/>
    <col min="11" max="11" width="12.140625" style="21" customWidth="1"/>
    <col min="12" max="12" width="16.140625" style="21" hidden="1" customWidth="1"/>
    <col min="13" max="13" width="11.28515625" style="21" bestFit="1" customWidth="1"/>
    <col min="14" max="16384" width="9.140625" style="21"/>
  </cols>
  <sheetData>
    <row r="1" spans="1:16" ht="15.75" x14ac:dyDescent="0.2">
      <c r="K1" s="22" t="s">
        <v>302</v>
      </c>
      <c r="L1" s="22"/>
    </row>
    <row r="2" spans="1:16" ht="39.75" customHeight="1" x14ac:dyDescent="0.2">
      <c r="A2" s="47" t="s">
        <v>246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x14ac:dyDescent="0.2">
      <c r="B3" s="23"/>
      <c r="C3" s="23"/>
      <c r="D3" s="23"/>
      <c r="E3" s="23"/>
      <c r="F3" s="23"/>
      <c r="G3" s="23"/>
      <c r="K3" s="24" t="s">
        <v>0</v>
      </c>
      <c r="L3" s="24"/>
    </row>
    <row r="4" spans="1:16" s="25" customFormat="1" ht="12.75" customHeight="1" x14ac:dyDescent="0.2">
      <c r="A4" s="43" t="s">
        <v>192</v>
      </c>
      <c r="B4" s="45" t="s">
        <v>179</v>
      </c>
      <c r="C4" s="45" t="s">
        <v>247</v>
      </c>
      <c r="D4" s="48" t="s">
        <v>252</v>
      </c>
      <c r="E4" s="41" t="s">
        <v>248</v>
      </c>
      <c r="F4" s="48" t="s">
        <v>253</v>
      </c>
      <c r="G4" s="41" t="s">
        <v>249</v>
      </c>
      <c r="H4" s="48" t="s">
        <v>254</v>
      </c>
      <c r="I4" s="41" t="s">
        <v>250</v>
      </c>
      <c r="J4" s="1"/>
      <c r="K4" s="41" t="s">
        <v>193</v>
      </c>
      <c r="L4" s="41" t="s">
        <v>193</v>
      </c>
    </row>
    <row r="5" spans="1:16" s="25" customFormat="1" ht="75" customHeight="1" x14ac:dyDescent="0.2">
      <c r="A5" s="44"/>
      <c r="B5" s="46"/>
      <c r="C5" s="46"/>
      <c r="D5" s="49"/>
      <c r="E5" s="42"/>
      <c r="F5" s="49"/>
      <c r="G5" s="42"/>
      <c r="H5" s="49"/>
      <c r="I5" s="42"/>
      <c r="J5" s="2" t="s">
        <v>251</v>
      </c>
      <c r="K5" s="42"/>
      <c r="L5" s="42"/>
    </row>
    <row r="6" spans="1:16" s="25" customFormat="1" ht="15.75" customHeight="1" x14ac:dyDescent="0.2">
      <c r="A6" s="3" t="s">
        <v>123</v>
      </c>
      <c r="B6" s="3" t="s">
        <v>124</v>
      </c>
      <c r="C6" s="4">
        <v>3</v>
      </c>
      <c r="D6" s="34" t="s">
        <v>198</v>
      </c>
      <c r="E6" s="4">
        <v>4</v>
      </c>
      <c r="F6" s="34" t="s">
        <v>198</v>
      </c>
      <c r="G6" s="4">
        <v>5</v>
      </c>
      <c r="H6" s="34" t="s">
        <v>198</v>
      </c>
      <c r="I6" s="4">
        <v>6</v>
      </c>
      <c r="J6" s="4">
        <v>7</v>
      </c>
      <c r="K6" s="4" t="s">
        <v>238</v>
      </c>
      <c r="L6" s="5" t="s">
        <v>198</v>
      </c>
    </row>
    <row r="7" spans="1:16" s="25" customFormat="1" x14ac:dyDescent="0.2">
      <c r="A7" s="26"/>
      <c r="B7" s="7" t="s">
        <v>194</v>
      </c>
      <c r="C7" s="8">
        <f>C8+C53</f>
        <v>160444130</v>
      </c>
      <c r="D7" s="35">
        <f>D8+D53</f>
        <v>167280217.29999998</v>
      </c>
      <c r="E7" s="8">
        <f>D7-C7</f>
        <v>6836087.2999999821</v>
      </c>
      <c r="F7" s="35">
        <f>F8+F53</f>
        <v>168809173</v>
      </c>
      <c r="G7" s="8">
        <f>F7-D7</f>
        <v>1528955.7000000179</v>
      </c>
      <c r="H7" s="35">
        <f>H8+H53</f>
        <v>180379955</v>
      </c>
      <c r="I7" s="8">
        <f t="shared" ref="I7:I28" si="0">H7-F7</f>
        <v>11570782</v>
      </c>
      <c r="J7" s="8">
        <f>J8+J53</f>
        <v>180379955</v>
      </c>
      <c r="K7" s="8">
        <f>J7-C7</f>
        <v>19935825</v>
      </c>
      <c r="L7" s="8">
        <f t="shared" ref="L7:L13" si="1">E7+G7+I7</f>
        <v>19935825</v>
      </c>
    </row>
    <row r="8" spans="1:16" s="27" customFormat="1" ht="25.5" x14ac:dyDescent="0.2">
      <c r="A8" s="6" t="s">
        <v>147</v>
      </c>
      <c r="B8" s="7" t="s">
        <v>125</v>
      </c>
      <c r="C8" s="8">
        <v>143428171.80000001</v>
      </c>
      <c r="D8" s="35">
        <v>145285438.19999999</v>
      </c>
      <c r="E8" s="8">
        <f t="shared" ref="E8:E93" si="2">D8-C8</f>
        <v>1857266.3999999762</v>
      </c>
      <c r="F8" s="35">
        <v>146814393.90000001</v>
      </c>
      <c r="G8" s="8">
        <f t="shared" ref="G8:G92" si="3">F8-D8</f>
        <v>1528955.7000000179</v>
      </c>
      <c r="H8" s="35">
        <v>154175063.69999999</v>
      </c>
      <c r="I8" s="8">
        <f t="shared" si="0"/>
        <v>7360669.7999999821</v>
      </c>
      <c r="J8" s="8">
        <v>154175063.69999999</v>
      </c>
      <c r="K8" s="8">
        <f>J8-C8</f>
        <v>10746891.899999976</v>
      </c>
      <c r="L8" s="8">
        <f t="shared" si="1"/>
        <v>10746891.899999976</v>
      </c>
    </row>
    <row r="9" spans="1:16" s="27" customFormat="1" x14ac:dyDescent="0.2">
      <c r="A9" s="9" t="s">
        <v>148</v>
      </c>
      <c r="B9" s="10" t="s">
        <v>126</v>
      </c>
      <c r="C9" s="11">
        <v>101307481.90000001</v>
      </c>
      <c r="D9" s="36">
        <v>102541124.90000001</v>
      </c>
      <c r="E9" s="11">
        <f t="shared" si="2"/>
        <v>1233643</v>
      </c>
      <c r="F9" s="36">
        <v>102541124.90000001</v>
      </c>
      <c r="G9" s="11">
        <f t="shared" si="3"/>
        <v>0</v>
      </c>
      <c r="H9" s="36">
        <v>107169334.3</v>
      </c>
      <c r="I9" s="11">
        <f t="shared" si="0"/>
        <v>4628209.3999999911</v>
      </c>
      <c r="J9" s="11">
        <v>107169334.3</v>
      </c>
      <c r="K9" s="11">
        <f t="shared" ref="K9:K78" si="4">J9-C9</f>
        <v>5861852.3999999911</v>
      </c>
      <c r="L9" s="8">
        <f t="shared" si="1"/>
        <v>5861852.3999999911</v>
      </c>
      <c r="M9" s="28"/>
    </row>
    <row r="10" spans="1:16" s="25" customFormat="1" x14ac:dyDescent="0.2">
      <c r="A10" s="9" t="s">
        <v>149</v>
      </c>
      <c r="B10" s="10" t="s">
        <v>127</v>
      </c>
      <c r="C10" s="11">
        <v>65315000</v>
      </c>
      <c r="D10" s="36">
        <v>66548643</v>
      </c>
      <c r="E10" s="11">
        <f t="shared" si="2"/>
        <v>1233643</v>
      </c>
      <c r="F10" s="36">
        <v>66548643</v>
      </c>
      <c r="G10" s="11">
        <f t="shared" si="3"/>
        <v>0</v>
      </c>
      <c r="H10" s="36">
        <v>71176852.400000006</v>
      </c>
      <c r="I10" s="11">
        <f t="shared" si="0"/>
        <v>4628209.400000006</v>
      </c>
      <c r="J10" s="11">
        <v>71176852.400000006</v>
      </c>
      <c r="K10" s="11">
        <f t="shared" si="4"/>
        <v>5861852.400000006</v>
      </c>
      <c r="L10" s="11">
        <f t="shared" si="1"/>
        <v>5861852.400000006</v>
      </c>
    </row>
    <row r="11" spans="1:16" s="25" customFormat="1" x14ac:dyDescent="0.2">
      <c r="A11" s="9" t="s">
        <v>150</v>
      </c>
      <c r="B11" s="10" t="s">
        <v>128</v>
      </c>
      <c r="C11" s="11">
        <v>35992481.899999999</v>
      </c>
      <c r="D11" s="36">
        <v>35992481.899999999</v>
      </c>
      <c r="E11" s="11">
        <f t="shared" si="2"/>
        <v>0</v>
      </c>
      <c r="F11" s="36">
        <v>35992481.899999999</v>
      </c>
      <c r="G11" s="11">
        <f t="shared" si="3"/>
        <v>0</v>
      </c>
      <c r="H11" s="36">
        <v>35992481.899999999</v>
      </c>
      <c r="I11" s="11">
        <f t="shared" si="0"/>
        <v>0</v>
      </c>
      <c r="J11" s="11">
        <v>35992481.899999999</v>
      </c>
      <c r="K11" s="11">
        <f t="shared" si="4"/>
        <v>0</v>
      </c>
      <c r="L11" s="11">
        <f t="shared" si="1"/>
        <v>0</v>
      </c>
    </row>
    <row r="12" spans="1:16" s="27" customFormat="1" ht="51" x14ac:dyDescent="0.2">
      <c r="A12" s="9" t="s">
        <v>151</v>
      </c>
      <c r="B12" s="10" t="s">
        <v>129</v>
      </c>
      <c r="C12" s="11">
        <v>11770902</v>
      </c>
      <c r="D12" s="36">
        <v>11894525.4</v>
      </c>
      <c r="E12" s="11">
        <f t="shared" si="2"/>
        <v>123623.40000000037</v>
      </c>
      <c r="F12" s="36">
        <v>11894525.4</v>
      </c>
      <c r="G12" s="11">
        <f t="shared" si="3"/>
        <v>0</v>
      </c>
      <c r="H12" s="36">
        <v>12013406</v>
      </c>
      <c r="I12" s="11">
        <f t="shared" si="0"/>
        <v>118880.59999999963</v>
      </c>
      <c r="J12" s="11">
        <v>12013406</v>
      </c>
      <c r="K12" s="11">
        <f t="shared" si="4"/>
        <v>242504</v>
      </c>
      <c r="L12" s="8">
        <f t="shared" si="1"/>
        <v>242504</v>
      </c>
      <c r="P12" s="27" t="s">
        <v>240</v>
      </c>
    </row>
    <row r="13" spans="1:16" s="25" customFormat="1" ht="38.25" x14ac:dyDescent="0.2">
      <c r="A13" s="9" t="s">
        <v>152</v>
      </c>
      <c r="B13" s="10" t="s">
        <v>130</v>
      </c>
      <c r="C13" s="11">
        <v>11770902</v>
      </c>
      <c r="D13" s="36">
        <v>11894525.4</v>
      </c>
      <c r="E13" s="11">
        <f t="shared" si="2"/>
        <v>123623.40000000037</v>
      </c>
      <c r="F13" s="36">
        <v>11894525.4</v>
      </c>
      <c r="G13" s="11">
        <f t="shared" si="3"/>
        <v>0</v>
      </c>
      <c r="H13" s="36">
        <v>12013406</v>
      </c>
      <c r="I13" s="11">
        <f t="shared" si="0"/>
        <v>118880.59999999963</v>
      </c>
      <c r="J13" s="11">
        <v>12013406</v>
      </c>
      <c r="K13" s="11">
        <f t="shared" si="4"/>
        <v>242504</v>
      </c>
      <c r="L13" s="11">
        <f t="shared" si="1"/>
        <v>242504</v>
      </c>
    </row>
    <row r="14" spans="1:16" s="25" customFormat="1" x14ac:dyDescent="0.2">
      <c r="A14" s="9" t="s">
        <v>234</v>
      </c>
      <c r="B14" s="10" t="s">
        <v>235</v>
      </c>
      <c r="C14" s="11">
        <v>107000</v>
      </c>
      <c r="D14" s="36">
        <v>107000</v>
      </c>
      <c r="E14" s="11">
        <v>0</v>
      </c>
      <c r="F14" s="36">
        <v>107000</v>
      </c>
      <c r="G14" s="11">
        <v>0</v>
      </c>
      <c r="H14" s="36">
        <v>186000</v>
      </c>
      <c r="I14" s="11">
        <f t="shared" si="0"/>
        <v>79000</v>
      </c>
      <c r="J14" s="11">
        <v>186000</v>
      </c>
      <c r="K14" s="11">
        <f t="shared" si="4"/>
        <v>79000</v>
      </c>
      <c r="L14" s="11"/>
    </row>
    <row r="15" spans="1:16" s="25" customFormat="1" x14ac:dyDescent="0.2">
      <c r="A15" s="9" t="s">
        <v>236</v>
      </c>
      <c r="B15" s="10" t="s">
        <v>237</v>
      </c>
      <c r="C15" s="11">
        <v>107000</v>
      </c>
      <c r="D15" s="36">
        <v>107000</v>
      </c>
      <c r="E15" s="11">
        <v>0</v>
      </c>
      <c r="F15" s="36">
        <v>107000</v>
      </c>
      <c r="G15" s="11">
        <v>0</v>
      </c>
      <c r="H15" s="36">
        <v>186000</v>
      </c>
      <c r="I15" s="11">
        <f t="shared" si="0"/>
        <v>79000</v>
      </c>
      <c r="J15" s="11">
        <v>186000</v>
      </c>
      <c r="K15" s="11">
        <f t="shared" si="4"/>
        <v>79000</v>
      </c>
      <c r="L15" s="11"/>
    </row>
    <row r="16" spans="1:16" s="27" customFormat="1" x14ac:dyDescent="0.2">
      <c r="A16" s="9" t="s">
        <v>153</v>
      </c>
      <c r="B16" s="10" t="s">
        <v>131</v>
      </c>
      <c r="C16" s="11">
        <v>27311014</v>
      </c>
      <c r="D16" s="36">
        <v>27311014</v>
      </c>
      <c r="E16" s="11">
        <f t="shared" si="2"/>
        <v>0</v>
      </c>
      <c r="F16" s="36">
        <v>27311014</v>
      </c>
      <c r="G16" s="11">
        <f t="shared" si="3"/>
        <v>0</v>
      </c>
      <c r="H16" s="36">
        <v>28824106</v>
      </c>
      <c r="I16" s="11">
        <f t="shared" si="0"/>
        <v>1513092</v>
      </c>
      <c r="J16" s="11">
        <v>28824106</v>
      </c>
      <c r="K16" s="11">
        <f t="shared" si="4"/>
        <v>1513092</v>
      </c>
      <c r="L16" s="8">
        <f t="shared" ref="L16:L25" si="5">E16+G16+I16</f>
        <v>1513092</v>
      </c>
    </row>
    <row r="17" spans="1:12" s="25" customFormat="1" x14ac:dyDescent="0.2">
      <c r="A17" s="9" t="s">
        <v>154</v>
      </c>
      <c r="B17" s="10" t="s">
        <v>132</v>
      </c>
      <c r="C17" s="11">
        <v>23932527</v>
      </c>
      <c r="D17" s="36">
        <v>23932527</v>
      </c>
      <c r="E17" s="11">
        <f t="shared" si="2"/>
        <v>0</v>
      </c>
      <c r="F17" s="36">
        <v>23932527</v>
      </c>
      <c r="G17" s="11">
        <f t="shared" si="3"/>
        <v>0</v>
      </c>
      <c r="H17" s="36">
        <v>25627807</v>
      </c>
      <c r="I17" s="11">
        <f t="shared" si="0"/>
        <v>1695280</v>
      </c>
      <c r="J17" s="11">
        <v>25627807</v>
      </c>
      <c r="K17" s="11">
        <f t="shared" si="4"/>
        <v>1695280</v>
      </c>
      <c r="L17" s="11">
        <f t="shared" si="5"/>
        <v>1695280</v>
      </c>
    </row>
    <row r="18" spans="1:12" s="25" customFormat="1" x14ac:dyDescent="0.2">
      <c r="A18" s="9" t="s">
        <v>155</v>
      </c>
      <c r="B18" s="10" t="s">
        <v>133</v>
      </c>
      <c r="C18" s="11">
        <v>3345112</v>
      </c>
      <c r="D18" s="36">
        <v>3345112</v>
      </c>
      <c r="E18" s="11">
        <f t="shared" si="2"/>
        <v>0</v>
      </c>
      <c r="F18" s="36">
        <v>3345112</v>
      </c>
      <c r="G18" s="11">
        <f t="shared" si="3"/>
        <v>0</v>
      </c>
      <c r="H18" s="36">
        <v>3162924</v>
      </c>
      <c r="I18" s="11">
        <f t="shared" si="0"/>
        <v>-182188</v>
      </c>
      <c r="J18" s="11">
        <v>3162924</v>
      </c>
      <c r="K18" s="11">
        <f t="shared" si="4"/>
        <v>-182188</v>
      </c>
      <c r="L18" s="11">
        <f t="shared" si="5"/>
        <v>-182188</v>
      </c>
    </row>
    <row r="19" spans="1:12" s="25" customFormat="1" x14ac:dyDescent="0.2">
      <c r="A19" s="9" t="s">
        <v>156</v>
      </c>
      <c r="B19" s="10" t="s">
        <v>134</v>
      </c>
      <c r="C19" s="11">
        <v>33375</v>
      </c>
      <c r="D19" s="36">
        <v>33375</v>
      </c>
      <c r="E19" s="11">
        <f t="shared" si="2"/>
        <v>0</v>
      </c>
      <c r="F19" s="36">
        <v>33375</v>
      </c>
      <c r="G19" s="11">
        <f t="shared" si="3"/>
        <v>0</v>
      </c>
      <c r="H19" s="36">
        <v>33375</v>
      </c>
      <c r="I19" s="11">
        <f t="shared" si="0"/>
        <v>0</v>
      </c>
      <c r="J19" s="11">
        <v>33375</v>
      </c>
      <c r="K19" s="11">
        <f t="shared" si="4"/>
        <v>0</v>
      </c>
      <c r="L19" s="11">
        <f t="shared" si="5"/>
        <v>0</v>
      </c>
    </row>
    <row r="20" spans="1:12" s="27" customFormat="1" ht="38.25" x14ac:dyDescent="0.2">
      <c r="A20" s="9" t="s">
        <v>157</v>
      </c>
      <c r="B20" s="10" t="s">
        <v>267</v>
      </c>
      <c r="C20" s="11">
        <v>409846</v>
      </c>
      <c r="D20" s="36">
        <v>409846</v>
      </c>
      <c r="E20" s="11">
        <f t="shared" si="2"/>
        <v>0</v>
      </c>
      <c r="F20" s="36">
        <v>409846</v>
      </c>
      <c r="G20" s="11">
        <f t="shared" si="3"/>
        <v>0</v>
      </c>
      <c r="H20" s="36">
        <v>499142</v>
      </c>
      <c r="I20" s="11">
        <f t="shared" si="0"/>
        <v>89296</v>
      </c>
      <c r="J20" s="11">
        <v>499142</v>
      </c>
      <c r="K20" s="11">
        <f t="shared" si="4"/>
        <v>89296</v>
      </c>
      <c r="L20" s="8">
        <f t="shared" si="5"/>
        <v>89296</v>
      </c>
    </row>
    <row r="21" spans="1:12" s="25" customFormat="1" x14ac:dyDescent="0.2">
      <c r="A21" s="9" t="s">
        <v>158</v>
      </c>
      <c r="B21" s="10" t="s">
        <v>135</v>
      </c>
      <c r="C21" s="11">
        <v>409546</v>
      </c>
      <c r="D21" s="36">
        <v>409546</v>
      </c>
      <c r="E21" s="11">
        <f t="shared" si="2"/>
        <v>0</v>
      </c>
      <c r="F21" s="36">
        <v>409546</v>
      </c>
      <c r="G21" s="11">
        <f t="shared" si="3"/>
        <v>0</v>
      </c>
      <c r="H21" s="36">
        <v>498842</v>
      </c>
      <c r="I21" s="11">
        <f t="shared" si="0"/>
        <v>89296</v>
      </c>
      <c r="J21" s="11">
        <v>498842</v>
      </c>
      <c r="K21" s="11">
        <f t="shared" si="4"/>
        <v>89296</v>
      </c>
      <c r="L21" s="11">
        <f t="shared" si="5"/>
        <v>89296</v>
      </c>
    </row>
    <row r="22" spans="1:12" s="25" customFormat="1" ht="51" x14ac:dyDescent="0.2">
      <c r="A22" s="9" t="s">
        <v>159</v>
      </c>
      <c r="B22" s="10" t="s">
        <v>268</v>
      </c>
      <c r="C22" s="11">
        <v>300</v>
      </c>
      <c r="D22" s="36">
        <v>300</v>
      </c>
      <c r="E22" s="11">
        <f t="shared" si="2"/>
        <v>0</v>
      </c>
      <c r="F22" s="36">
        <v>300</v>
      </c>
      <c r="G22" s="11">
        <f t="shared" si="3"/>
        <v>0</v>
      </c>
      <c r="H22" s="36">
        <v>300</v>
      </c>
      <c r="I22" s="11">
        <f t="shared" si="0"/>
        <v>0</v>
      </c>
      <c r="J22" s="11">
        <v>300</v>
      </c>
      <c r="K22" s="11">
        <f t="shared" si="4"/>
        <v>0</v>
      </c>
      <c r="L22" s="11">
        <f t="shared" si="5"/>
        <v>0</v>
      </c>
    </row>
    <row r="23" spans="1:12" s="27" customFormat="1" x14ac:dyDescent="0.2">
      <c r="A23" s="9" t="s">
        <v>160</v>
      </c>
      <c r="B23" s="10" t="s">
        <v>136</v>
      </c>
      <c r="C23" s="11">
        <v>412825.3</v>
      </c>
      <c r="D23" s="36">
        <v>412825.3</v>
      </c>
      <c r="E23" s="11">
        <f t="shared" si="2"/>
        <v>0</v>
      </c>
      <c r="F23" s="36">
        <v>412825.3</v>
      </c>
      <c r="G23" s="11">
        <f t="shared" si="3"/>
        <v>0</v>
      </c>
      <c r="H23" s="36">
        <v>348734.5</v>
      </c>
      <c r="I23" s="11">
        <f t="shared" si="0"/>
        <v>-64090.799999999988</v>
      </c>
      <c r="J23" s="11">
        <v>348734.5</v>
      </c>
      <c r="K23" s="11">
        <f t="shared" si="4"/>
        <v>-64090.799999999988</v>
      </c>
      <c r="L23" s="8">
        <f t="shared" si="5"/>
        <v>-64090.799999999988</v>
      </c>
    </row>
    <row r="24" spans="1:12" s="25" customFormat="1" ht="102" x14ac:dyDescent="0.2">
      <c r="A24" s="9" t="s">
        <v>205</v>
      </c>
      <c r="B24" s="10" t="s">
        <v>269</v>
      </c>
      <c r="C24" s="11">
        <v>16654.5</v>
      </c>
      <c r="D24" s="36">
        <v>16654.5</v>
      </c>
      <c r="E24" s="11">
        <f t="shared" si="2"/>
        <v>0</v>
      </c>
      <c r="F24" s="36">
        <v>16654.5</v>
      </c>
      <c r="G24" s="11">
        <f t="shared" si="3"/>
        <v>0</v>
      </c>
      <c r="H24" s="36">
        <v>17476.099999999999</v>
      </c>
      <c r="I24" s="11">
        <f t="shared" si="0"/>
        <v>821.59999999999854</v>
      </c>
      <c r="J24" s="11">
        <v>17476.099999999999</v>
      </c>
      <c r="K24" s="11">
        <f t="shared" si="4"/>
        <v>821.59999999999854</v>
      </c>
      <c r="L24" s="8">
        <f t="shared" si="5"/>
        <v>821.59999999999854</v>
      </c>
    </row>
    <row r="25" spans="1:12" s="25" customFormat="1" ht="51" x14ac:dyDescent="0.2">
      <c r="A25" s="9" t="s">
        <v>206</v>
      </c>
      <c r="B25" s="10" t="s">
        <v>270</v>
      </c>
      <c r="C25" s="11">
        <v>396170.8</v>
      </c>
      <c r="D25" s="36">
        <v>396170.8</v>
      </c>
      <c r="E25" s="11">
        <f t="shared" si="2"/>
        <v>0</v>
      </c>
      <c r="F25" s="36">
        <v>396170.8</v>
      </c>
      <c r="G25" s="11">
        <f t="shared" si="3"/>
        <v>0</v>
      </c>
      <c r="H25" s="36">
        <v>331258.40000000002</v>
      </c>
      <c r="I25" s="11">
        <f t="shared" si="0"/>
        <v>-64912.399999999965</v>
      </c>
      <c r="J25" s="11">
        <v>331258.40000000002</v>
      </c>
      <c r="K25" s="11">
        <f t="shared" si="4"/>
        <v>-64912.399999999965</v>
      </c>
      <c r="L25" s="11">
        <f t="shared" si="5"/>
        <v>-64912.399999999965</v>
      </c>
    </row>
    <row r="26" spans="1:12" s="25" customFormat="1" ht="63.75" x14ac:dyDescent="0.2">
      <c r="A26" s="9" t="s">
        <v>161</v>
      </c>
      <c r="B26" s="10" t="s">
        <v>271</v>
      </c>
      <c r="C26" s="11">
        <v>108926.5</v>
      </c>
      <c r="D26" s="36">
        <v>608926.5</v>
      </c>
      <c r="E26" s="11">
        <f t="shared" si="2"/>
        <v>500000</v>
      </c>
      <c r="F26" s="36">
        <v>2137882.2000000002</v>
      </c>
      <c r="G26" s="11">
        <f t="shared" si="3"/>
        <v>1528955.7000000002</v>
      </c>
      <c r="H26" s="36">
        <v>2756988</v>
      </c>
      <c r="I26" s="11">
        <f t="shared" si="0"/>
        <v>619105.79999999981</v>
      </c>
      <c r="J26" s="11">
        <v>2756988</v>
      </c>
      <c r="K26" s="11">
        <f t="shared" si="4"/>
        <v>2648061.5</v>
      </c>
      <c r="L26" s="11"/>
    </row>
    <row r="27" spans="1:12" s="25" customFormat="1" ht="102" x14ac:dyDescent="0.2">
      <c r="A27" s="9" t="s">
        <v>162</v>
      </c>
      <c r="B27" s="10" t="s">
        <v>272</v>
      </c>
      <c r="C27" s="11">
        <v>34840.1</v>
      </c>
      <c r="D27" s="36">
        <v>34840.1</v>
      </c>
      <c r="E27" s="11">
        <f t="shared" si="2"/>
        <v>0</v>
      </c>
      <c r="F27" s="36">
        <v>34840.1</v>
      </c>
      <c r="G27" s="11">
        <f t="shared" si="3"/>
        <v>0</v>
      </c>
      <c r="H27" s="36">
        <v>13413.6</v>
      </c>
      <c r="I27" s="11">
        <f t="shared" si="0"/>
        <v>-21426.5</v>
      </c>
      <c r="J27" s="11">
        <v>13413.6</v>
      </c>
      <c r="K27" s="11">
        <f t="shared" si="4"/>
        <v>-21426.5</v>
      </c>
      <c r="L27" s="11">
        <f>E27+G27+I27</f>
        <v>-21426.5</v>
      </c>
    </row>
    <row r="28" spans="1:12" s="25" customFormat="1" ht="25.5" x14ac:dyDescent="0.2">
      <c r="A28" s="9" t="s">
        <v>163</v>
      </c>
      <c r="B28" s="10" t="s">
        <v>137</v>
      </c>
      <c r="C28" s="11">
        <v>0</v>
      </c>
      <c r="D28" s="36">
        <v>500000</v>
      </c>
      <c r="E28" s="11">
        <f t="shared" si="2"/>
        <v>500000</v>
      </c>
      <c r="F28" s="36">
        <v>2028955.7</v>
      </c>
      <c r="G28" s="11">
        <f t="shared" si="3"/>
        <v>1528955.7</v>
      </c>
      <c r="H28" s="36">
        <v>2665295.7000000002</v>
      </c>
      <c r="I28" s="11">
        <f t="shared" si="0"/>
        <v>636340.00000000023</v>
      </c>
      <c r="J28" s="11">
        <v>2665295.7000000002</v>
      </c>
      <c r="K28" s="11"/>
      <c r="L28" s="11"/>
    </row>
    <row r="29" spans="1:12" s="25" customFormat="1" ht="38.25" x14ac:dyDescent="0.2">
      <c r="A29" s="9" t="s">
        <v>164</v>
      </c>
      <c r="B29" s="10" t="s">
        <v>186</v>
      </c>
      <c r="C29" s="11">
        <v>251.2</v>
      </c>
      <c r="D29" s="36">
        <v>251.2</v>
      </c>
      <c r="E29" s="11">
        <f t="shared" si="2"/>
        <v>0</v>
      </c>
      <c r="F29" s="36">
        <v>251.2</v>
      </c>
      <c r="G29" s="11">
        <f t="shared" si="3"/>
        <v>0</v>
      </c>
      <c r="H29" s="36">
        <v>251.2</v>
      </c>
      <c r="I29" s="11">
        <v>0</v>
      </c>
      <c r="J29" s="11">
        <v>251.2</v>
      </c>
      <c r="K29" s="11">
        <f t="shared" si="4"/>
        <v>0</v>
      </c>
      <c r="L29" s="11">
        <f>E29+G29+I29</f>
        <v>0</v>
      </c>
    </row>
    <row r="30" spans="1:12" s="25" customFormat="1" ht="127.5" x14ac:dyDescent="0.2">
      <c r="A30" s="9" t="s">
        <v>165</v>
      </c>
      <c r="B30" s="10" t="s">
        <v>273</v>
      </c>
      <c r="C30" s="11">
        <v>69000</v>
      </c>
      <c r="D30" s="36">
        <v>69000</v>
      </c>
      <c r="E30" s="11">
        <f t="shared" si="2"/>
        <v>0</v>
      </c>
      <c r="F30" s="36">
        <v>69000</v>
      </c>
      <c r="G30" s="11">
        <f t="shared" si="3"/>
        <v>0</v>
      </c>
      <c r="H30" s="36">
        <v>69002.2</v>
      </c>
      <c r="I30" s="11">
        <f t="shared" ref="I30:I62" si="6">H30-F30</f>
        <v>2.1999999999970896</v>
      </c>
      <c r="J30" s="11">
        <v>69002.2</v>
      </c>
      <c r="K30" s="11">
        <f t="shared" si="4"/>
        <v>2.1999999999970896</v>
      </c>
      <c r="L30" s="11">
        <f t="shared" ref="L30:L53" si="7">E30+G30+I30</f>
        <v>2.1999999999970896</v>
      </c>
    </row>
    <row r="31" spans="1:12" s="25" customFormat="1" ht="38.25" x14ac:dyDescent="0.2">
      <c r="A31" s="9" t="s">
        <v>166</v>
      </c>
      <c r="B31" s="10" t="s">
        <v>138</v>
      </c>
      <c r="C31" s="11">
        <v>4835.2</v>
      </c>
      <c r="D31" s="36">
        <v>4835.2</v>
      </c>
      <c r="E31" s="11">
        <f t="shared" si="2"/>
        <v>0</v>
      </c>
      <c r="F31" s="36">
        <v>4835.2</v>
      </c>
      <c r="G31" s="11">
        <f t="shared" si="3"/>
        <v>0</v>
      </c>
      <c r="H31" s="36">
        <v>9025.2999999999993</v>
      </c>
      <c r="I31" s="11">
        <f t="shared" si="6"/>
        <v>4190.0999999999995</v>
      </c>
      <c r="J31" s="11">
        <v>9025.2999999999993</v>
      </c>
      <c r="K31" s="11">
        <f t="shared" si="4"/>
        <v>4190.0999999999995</v>
      </c>
      <c r="L31" s="11">
        <f t="shared" si="7"/>
        <v>4190.0999999999995</v>
      </c>
    </row>
    <row r="32" spans="1:12" s="25" customFormat="1" ht="25.5" x14ac:dyDescent="0.2">
      <c r="A32" s="9" t="s">
        <v>167</v>
      </c>
      <c r="B32" s="10" t="s">
        <v>139</v>
      </c>
      <c r="C32" s="11">
        <v>447154.7</v>
      </c>
      <c r="D32" s="36">
        <v>447154.7</v>
      </c>
      <c r="E32" s="11">
        <f t="shared" si="2"/>
        <v>0</v>
      </c>
      <c r="F32" s="36">
        <v>447154.7</v>
      </c>
      <c r="G32" s="11">
        <f t="shared" si="3"/>
        <v>0</v>
      </c>
      <c r="H32" s="36">
        <v>447154.7</v>
      </c>
      <c r="I32" s="11">
        <f t="shared" si="6"/>
        <v>0</v>
      </c>
      <c r="J32" s="11">
        <v>447154.7</v>
      </c>
      <c r="K32" s="11">
        <f t="shared" si="4"/>
        <v>0</v>
      </c>
      <c r="L32" s="11">
        <f t="shared" si="7"/>
        <v>0</v>
      </c>
    </row>
    <row r="33" spans="1:12" s="27" customFormat="1" ht="25.5" x14ac:dyDescent="0.2">
      <c r="A33" s="9" t="s">
        <v>168</v>
      </c>
      <c r="B33" s="10" t="s">
        <v>140</v>
      </c>
      <c r="C33" s="11">
        <v>202800</v>
      </c>
      <c r="D33" s="36">
        <v>202800</v>
      </c>
      <c r="E33" s="11">
        <f t="shared" si="2"/>
        <v>0</v>
      </c>
      <c r="F33" s="36">
        <v>202800</v>
      </c>
      <c r="G33" s="11">
        <f t="shared" si="3"/>
        <v>0</v>
      </c>
      <c r="H33" s="36">
        <v>202800</v>
      </c>
      <c r="I33" s="11">
        <f t="shared" si="6"/>
        <v>0</v>
      </c>
      <c r="J33" s="11">
        <v>202800</v>
      </c>
      <c r="K33" s="11">
        <f t="shared" si="4"/>
        <v>0</v>
      </c>
      <c r="L33" s="8">
        <f t="shared" si="7"/>
        <v>0</v>
      </c>
    </row>
    <row r="34" spans="1:12" s="25" customFormat="1" x14ac:dyDescent="0.2">
      <c r="A34" s="9" t="s">
        <v>239</v>
      </c>
      <c r="B34" s="10" t="s">
        <v>141</v>
      </c>
      <c r="C34" s="11">
        <v>7953</v>
      </c>
      <c r="D34" s="36">
        <v>7953</v>
      </c>
      <c r="E34" s="11">
        <f t="shared" si="2"/>
        <v>0</v>
      </c>
      <c r="F34" s="36">
        <v>7953</v>
      </c>
      <c r="G34" s="11">
        <f t="shared" si="3"/>
        <v>0</v>
      </c>
      <c r="H34" s="36">
        <v>7953</v>
      </c>
      <c r="I34" s="11">
        <f t="shared" si="6"/>
        <v>0</v>
      </c>
      <c r="J34" s="11">
        <v>7953</v>
      </c>
      <c r="K34" s="11">
        <f t="shared" si="4"/>
        <v>0</v>
      </c>
      <c r="L34" s="11">
        <f t="shared" si="7"/>
        <v>0</v>
      </c>
    </row>
    <row r="35" spans="1:12" s="25" customFormat="1" x14ac:dyDescent="0.2">
      <c r="A35" s="9" t="s">
        <v>169</v>
      </c>
      <c r="B35" s="10" t="s">
        <v>142</v>
      </c>
      <c r="C35" s="11">
        <v>236401.7</v>
      </c>
      <c r="D35" s="36">
        <v>236401.7</v>
      </c>
      <c r="E35" s="11">
        <f t="shared" si="2"/>
        <v>0</v>
      </c>
      <c r="F35" s="36">
        <v>236401.7</v>
      </c>
      <c r="G35" s="11">
        <f t="shared" si="3"/>
        <v>0</v>
      </c>
      <c r="H35" s="36">
        <v>236401.7</v>
      </c>
      <c r="I35" s="11">
        <f t="shared" si="6"/>
        <v>0</v>
      </c>
      <c r="J35" s="11">
        <v>236401.7</v>
      </c>
      <c r="K35" s="11">
        <f t="shared" si="4"/>
        <v>0</v>
      </c>
      <c r="L35" s="11">
        <f t="shared" si="7"/>
        <v>0</v>
      </c>
    </row>
    <row r="36" spans="1:12" s="25" customFormat="1" ht="38.25" x14ac:dyDescent="0.2">
      <c r="A36" s="9" t="s">
        <v>170</v>
      </c>
      <c r="B36" s="10" t="s">
        <v>274</v>
      </c>
      <c r="C36" s="11">
        <v>176581.9</v>
      </c>
      <c r="D36" s="36">
        <v>176581.9</v>
      </c>
      <c r="E36" s="11">
        <f t="shared" si="2"/>
        <v>0</v>
      </c>
      <c r="F36" s="36">
        <v>176581.9</v>
      </c>
      <c r="G36" s="11">
        <f t="shared" si="3"/>
        <v>0</v>
      </c>
      <c r="H36" s="36">
        <v>276883.09999999998</v>
      </c>
      <c r="I36" s="11">
        <f t="shared" si="6"/>
        <v>100301.19999999998</v>
      </c>
      <c r="J36" s="11">
        <v>276883.09999999998</v>
      </c>
      <c r="K36" s="11">
        <f t="shared" si="4"/>
        <v>100301.19999999998</v>
      </c>
      <c r="L36" s="11">
        <f t="shared" si="7"/>
        <v>100301.19999999998</v>
      </c>
    </row>
    <row r="37" spans="1:12" s="27" customFormat="1" ht="25.5" x14ac:dyDescent="0.2">
      <c r="A37" s="9" t="s">
        <v>171</v>
      </c>
      <c r="B37" s="10" t="s">
        <v>143</v>
      </c>
      <c r="C37" s="11">
        <v>158869.70000000001</v>
      </c>
      <c r="D37" s="36">
        <v>158869.70000000001</v>
      </c>
      <c r="E37" s="11">
        <f t="shared" si="2"/>
        <v>0</v>
      </c>
      <c r="F37" s="36">
        <v>158869.70000000001</v>
      </c>
      <c r="G37" s="11">
        <f t="shared" si="3"/>
        <v>0</v>
      </c>
      <c r="H37" s="36">
        <v>160015.70000000001</v>
      </c>
      <c r="I37" s="11">
        <f t="shared" si="6"/>
        <v>1146</v>
      </c>
      <c r="J37" s="11">
        <v>160015.70000000001</v>
      </c>
      <c r="K37" s="11">
        <f t="shared" si="4"/>
        <v>1146</v>
      </c>
      <c r="L37" s="8">
        <f t="shared" si="7"/>
        <v>1146</v>
      </c>
    </row>
    <row r="38" spans="1:12" s="25" customFormat="1" ht="25.5" x14ac:dyDescent="0.2">
      <c r="A38" s="9" t="s">
        <v>172</v>
      </c>
      <c r="B38" s="10" t="s">
        <v>144</v>
      </c>
      <c r="C38" s="11">
        <v>17712.2</v>
      </c>
      <c r="D38" s="36">
        <v>17712.2</v>
      </c>
      <c r="E38" s="11">
        <f t="shared" si="2"/>
        <v>0</v>
      </c>
      <c r="F38" s="36">
        <v>17712.2</v>
      </c>
      <c r="G38" s="11">
        <f t="shared" si="3"/>
        <v>0</v>
      </c>
      <c r="H38" s="36">
        <v>116867.4</v>
      </c>
      <c r="I38" s="11">
        <f t="shared" si="6"/>
        <v>99155.199999999997</v>
      </c>
      <c r="J38" s="11">
        <v>116867.4</v>
      </c>
      <c r="K38" s="11">
        <f t="shared" si="4"/>
        <v>99155.199999999997</v>
      </c>
      <c r="L38" s="11">
        <f t="shared" si="7"/>
        <v>99155.199999999997</v>
      </c>
    </row>
    <row r="39" spans="1:12" s="25" customFormat="1" ht="38.25" x14ac:dyDescent="0.2">
      <c r="A39" s="9" t="s">
        <v>173</v>
      </c>
      <c r="B39" s="10" t="s">
        <v>275</v>
      </c>
      <c r="C39" s="11">
        <v>2636.9</v>
      </c>
      <c r="D39" s="36">
        <v>2636.9</v>
      </c>
      <c r="E39" s="11">
        <f t="shared" si="2"/>
        <v>0</v>
      </c>
      <c r="F39" s="36">
        <v>2636.9</v>
      </c>
      <c r="G39" s="11">
        <f t="shared" si="3"/>
        <v>0</v>
      </c>
      <c r="H39" s="36">
        <v>26726.6</v>
      </c>
      <c r="I39" s="11">
        <f t="shared" si="6"/>
        <v>24089.699999999997</v>
      </c>
      <c r="J39" s="11">
        <v>26726.6</v>
      </c>
      <c r="K39" s="11">
        <f t="shared" si="4"/>
        <v>24089.699999999997</v>
      </c>
      <c r="L39" s="11">
        <f t="shared" si="7"/>
        <v>24089.699999999997</v>
      </c>
    </row>
    <row r="40" spans="1:12" s="25" customFormat="1" ht="114.75" x14ac:dyDescent="0.2">
      <c r="A40" s="9" t="s">
        <v>174</v>
      </c>
      <c r="B40" s="10" t="s">
        <v>276</v>
      </c>
      <c r="C40" s="11">
        <v>975.7</v>
      </c>
      <c r="D40" s="36">
        <v>975.7</v>
      </c>
      <c r="E40" s="11">
        <f t="shared" si="2"/>
        <v>0</v>
      </c>
      <c r="F40" s="36">
        <v>975.7</v>
      </c>
      <c r="G40" s="11">
        <f t="shared" si="3"/>
        <v>0</v>
      </c>
      <c r="H40" s="36">
        <v>18628.3</v>
      </c>
      <c r="I40" s="11">
        <f t="shared" si="6"/>
        <v>17652.599999999999</v>
      </c>
      <c r="J40" s="11">
        <v>18628.3</v>
      </c>
      <c r="K40" s="11">
        <f t="shared" si="4"/>
        <v>17652.599999999999</v>
      </c>
      <c r="L40" s="8">
        <f t="shared" si="7"/>
        <v>17652.599999999999</v>
      </c>
    </row>
    <row r="41" spans="1:12" s="25" customFormat="1" ht="51" x14ac:dyDescent="0.2">
      <c r="A41" s="9" t="s">
        <v>175</v>
      </c>
      <c r="B41" s="10" t="s">
        <v>277</v>
      </c>
      <c r="C41" s="11">
        <v>1661.2</v>
      </c>
      <c r="D41" s="36">
        <v>1661.2</v>
      </c>
      <c r="E41" s="11">
        <f t="shared" si="2"/>
        <v>0</v>
      </c>
      <c r="F41" s="36">
        <v>1661.2</v>
      </c>
      <c r="G41" s="11">
        <f t="shared" si="3"/>
        <v>0</v>
      </c>
      <c r="H41" s="36">
        <v>8098.3</v>
      </c>
      <c r="I41" s="11">
        <f t="shared" si="6"/>
        <v>6437.1</v>
      </c>
      <c r="J41" s="11">
        <v>8098.3</v>
      </c>
      <c r="K41" s="11">
        <f t="shared" si="4"/>
        <v>6437.1</v>
      </c>
      <c r="L41" s="11">
        <f t="shared" si="7"/>
        <v>6437.1</v>
      </c>
    </row>
    <row r="42" spans="1:12" s="25" customFormat="1" x14ac:dyDescent="0.2">
      <c r="A42" s="9" t="s">
        <v>176</v>
      </c>
      <c r="B42" s="10" t="s">
        <v>195</v>
      </c>
      <c r="C42" s="11">
        <v>7380</v>
      </c>
      <c r="D42" s="36">
        <v>7380</v>
      </c>
      <c r="E42" s="11">
        <f t="shared" si="2"/>
        <v>0</v>
      </c>
      <c r="F42" s="36">
        <v>7380</v>
      </c>
      <c r="G42" s="11">
        <f t="shared" si="3"/>
        <v>0</v>
      </c>
      <c r="H42" s="36">
        <v>7356.8</v>
      </c>
      <c r="I42" s="11">
        <f t="shared" si="6"/>
        <v>-23.199999999999818</v>
      </c>
      <c r="J42" s="11">
        <v>7356.8</v>
      </c>
      <c r="K42" s="11">
        <f t="shared" si="4"/>
        <v>-23.199999999999818</v>
      </c>
      <c r="L42" s="11">
        <f t="shared" si="7"/>
        <v>-23.199999999999818</v>
      </c>
    </row>
    <row r="43" spans="1:12" s="25" customFormat="1" ht="51" x14ac:dyDescent="0.2">
      <c r="A43" s="9" t="s">
        <v>207</v>
      </c>
      <c r="B43" s="10" t="s">
        <v>208</v>
      </c>
      <c r="C43" s="11">
        <v>6959.2</v>
      </c>
      <c r="D43" s="36">
        <v>6959.2</v>
      </c>
      <c r="E43" s="11">
        <f t="shared" si="2"/>
        <v>0</v>
      </c>
      <c r="F43" s="36">
        <v>6959.2</v>
      </c>
      <c r="G43" s="11">
        <f t="shared" si="3"/>
        <v>0</v>
      </c>
      <c r="H43" s="36">
        <v>6936</v>
      </c>
      <c r="I43" s="11">
        <f t="shared" si="6"/>
        <v>-23.199999999999818</v>
      </c>
      <c r="J43" s="11">
        <v>6936</v>
      </c>
      <c r="K43" s="11">
        <f t="shared" si="4"/>
        <v>-23.199999999999818</v>
      </c>
      <c r="L43" s="8">
        <f t="shared" si="7"/>
        <v>-23.199999999999818</v>
      </c>
    </row>
    <row r="44" spans="1:12" s="27" customFormat="1" ht="89.25" x14ac:dyDescent="0.2">
      <c r="A44" s="12" t="s">
        <v>209</v>
      </c>
      <c r="B44" s="10" t="s">
        <v>278</v>
      </c>
      <c r="C44" s="11">
        <v>420.8</v>
      </c>
      <c r="D44" s="36">
        <v>420.8</v>
      </c>
      <c r="E44" s="11">
        <f t="shared" si="2"/>
        <v>0</v>
      </c>
      <c r="F44" s="36">
        <v>420.8</v>
      </c>
      <c r="G44" s="11">
        <f t="shared" si="3"/>
        <v>0</v>
      </c>
      <c r="H44" s="36">
        <v>420.8</v>
      </c>
      <c r="I44" s="11">
        <f t="shared" si="6"/>
        <v>0</v>
      </c>
      <c r="J44" s="11">
        <v>420.8</v>
      </c>
      <c r="K44" s="11">
        <f t="shared" si="4"/>
        <v>0</v>
      </c>
      <c r="L44" s="8">
        <f t="shared" si="7"/>
        <v>0</v>
      </c>
    </row>
    <row r="45" spans="1:12" s="27" customFormat="1" ht="25.5" x14ac:dyDescent="0.2">
      <c r="A45" s="12" t="s">
        <v>177</v>
      </c>
      <c r="B45" s="10" t="s">
        <v>145</v>
      </c>
      <c r="C45" s="11">
        <v>855229</v>
      </c>
      <c r="D45" s="36">
        <v>855229</v>
      </c>
      <c r="E45" s="11">
        <f t="shared" si="2"/>
        <v>0</v>
      </c>
      <c r="F45" s="36">
        <v>855229</v>
      </c>
      <c r="G45" s="11">
        <f t="shared" si="3"/>
        <v>0</v>
      </c>
      <c r="H45" s="36">
        <v>1107965.7</v>
      </c>
      <c r="I45" s="11">
        <f t="shared" si="6"/>
        <v>252736.69999999995</v>
      </c>
      <c r="J45" s="11">
        <v>1107965.7</v>
      </c>
      <c r="K45" s="11">
        <f t="shared" si="4"/>
        <v>252736.69999999995</v>
      </c>
      <c r="L45" s="8">
        <f t="shared" si="7"/>
        <v>252736.69999999995</v>
      </c>
    </row>
    <row r="46" spans="1:12" s="27" customFormat="1" ht="51" x14ac:dyDescent="0.2">
      <c r="A46" s="12" t="s">
        <v>210</v>
      </c>
      <c r="B46" s="10" t="s">
        <v>211</v>
      </c>
      <c r="C46" s="11">
        <v>811607.4</v>
      </c>
      <c r="D46" s="36">
        <v>811607.4</v>
      </c>
      <c r="E46" s="11">
        <f t="shared" si="2"/>
        <v>0</v>
      </c>
      <c r="F46" s="36">
        <v>811607.4</v>
      </c>
      <c r="G46" s="11">
        <f t="shared" si="3"/>
        <v>0</v>
      </c>
      <c r="H46" s="36">
        <v>1018244.2</v>
      </c>
      <c r="I46" s="11">
        <f t="shared" si="6"/>
        <v>206636.79999999993</v>
      </c>
      <c r="J46" s="11">
        <v>1018244.2</v>
      </c>
      <c r="K46" s="11">
        <f t="shared" si="4"/>
        <v>206636.79999999993</v>
      </c>
      <c r="L46" s="8">
        <f t="shared" si="7"/>
        <v>206636.79999999993</v>
      </c>
    </row>
    <row r="47" spans="1:12" s="27" customFormat="1" ht="51" x14ac:dyDescent="0.2">
      <c r="A47" s="12" t="s">
        <v>212</v>
      </c>
      <c r="B47" s="10" t="s">
        <v>213</v>
      </c>
      <c r="C47" s="11">
        <v>1723.4</v>
      </c>
      <c r="D47" s="36">
        <v>1723.4</v>
      </c>
      <c r="E47" s="11">
        <f t="shared" si="2"/>
        <v>0</v>
      </c>
      <c r="F47" s="36">
        <v>1723.4</v>
      </c>
      <c r="G47" s="11">
        <f t="shared" si="3"/>
        <v>0</v>
      </c>
      <c r="H47" s="36">
        <v>2223</v>
      </c>
      <c r="I47" s="11">
        <f t="shared" si="6"/>
        <v>499.59999999999991</v>
      </c>
      <c r="J47" s="11">
        <v>2223</v>
      </c>
      <c r="K47" s="11">
        <f t="shared" si="4"/>
        <v>499.59999999999991</v>
      </c>
      <c r="L47" s="8">
        <f t="shared" si="7"/>
        <v>499.59999999999991</v>
      </c>
    </row>
    <row r="48" spans="1:12" s="27" customFormat="1" ht="153" x14ac:dyDescent="0.2">
      <c r="A48" s="12" t="s">
        <v>214</v>
      </c>
      <c r="B48" s="10" t="s">
        <v>279</v>
      </c>
      <c r="C48" s="11">
        <v>8676.5</v>
      </c>
      <c r="D48" s="36">
        <v>8676.5</v>
      </c>
      <c r="E48" s="11">
        <f t="shared" si="2"/>
        <v>0</v>
      </c>
      <c r="F48" s="36">
        <v>8676.5</v>
      </c>
      <c r="G48" s="11">
        <f t="shared" si="3"/>
        <v>0</v>
      </c>
      <c r="H48" s="36">
        <v>10127.200000000001</v>
      </c>
      <c r="I48" s="11">
        <f t="shared" si="6"/>
        <v>1450.7000000000007</v>
      </c>
      <c r="J48" s="11">
        <v>10127.200000000001</v>
      </c>
      <c r="K48" s="11">
        <f t="shared" si="4"/>
        <v>1450.7000000000007</v>
      </c>
      <c r="L48" s="8">
        <f t="shared" si="7"/>
        <v>1450.7000000000007</v>
      </c>
    </row>
    <row r="49" spans="1:12" s="27" customFormat="1" ht="25.5" x14ac:dyDescent="0.2">
      <c r="A49" s="12" t="s">
        <v>215</v>
      </c>
      <c r="B49" s="10" t="s">
        <v>216</v>
      </c>
      <c r="C49" s="11">
        <v>9221.7000000000007</v>
      </c>
      <c r="D49" s="36">
        <v>9221.7000000000007</v>
      </c>
      <c r="E49" s="11">
        <f t="shared" si="2"/>
        <v>0</v>
      </c>
      <c r="F49" s="36">
        <v>9221.7000000000007</v>
      </c>
      <c r="G49" s="11">
        <f t="shared" si="3"/>
        <v>0</v>
      </c>
      <c r="H49" s="36">
        <v>49371.3</v>
      </c>
      <c r="I49" s="11">
        <f t="shared" si="6"/>
        <v>40149.600000000006</v>
      </c>
      <c r="J49" s="11">
        <v>49371.3</v>
      </c>
      <c r="K49" s="11">
        <f t="shared" si="4"/>
        <v>40149.600000000006</v>
      </c>
      <c r="L49" s="8">
        <f t="shared" si="7"/>
        <v>40149.600000000006</v>
      </c>
    </row>
    <row r="50" spans="1:12" s="27" customFormat="1" ht="25.5" x14ac:dyDescent="0.2">
      <c r="A50" s="12" t="s">
        <v>217</v>
      </c>
      <c r="B50" s="10" t="s">
        <v>218</v>
      </c>
      <c r="C50" s="11">
        <v>24000</v>
      </c>
      <c r="D50" s="36">
        <v>24000</v>
      </c>
      <c r="E50" s="11">
        <f t="shared" si="2"/>
        <v>0</v>
      </c>
      <c r="F50" s="36">
        <v>24000</v>
      </c>
      <c r="G50" s="11">
        <f t="shared" si="3"/>
        <v>0</v>
      </c>
      <c r="H50" s="36">
        <v>28000</v>
      </c>
      <c r="I50" s="11">
        <f t="shared" si="6"/>
        <v>4000</v>
      </c>
      <c r="J50" s="11">
        <v>28000</v>
      </c>
      <c r="K50" s="11">
        <f t="shared" si="4"/>
        <v>4000</v>
      </c>
      <c r="L50" s="8">
        <f t="shared" si="7"/>
        <v>4000</v>
      </c>
    </row>
    <row r="51" spans="1:12" s="27" customFormat="1" x14ac:dyDescent="0.2">
      <c r="A51" s="12" t="s">
        <v>196</v>
      </c>
      <c r="B51" s="10" t="s">
        <v>197</v>
      </c>
      <c r="C51" s="11">
        <v>511193.59999999998</v>
      </c>
      <c r="D51" s="36">
        <v>511193.59999999998</v>
      </c>
      <c r="E51" s="11">
        <f t="shared" si="2"/>
        <v>0</v>
      </c>
      <c r="F51" s="36">
        <v>511193.59999999998</v>
      </c>
      <c r="G51" s="11">
        <f t="shared" si="3"/>
        <v>0</v>
      </c>
      <c r="H51" s="36">
        <v>511266</v>
      </c>
      <c r="I51" s="11">
        <f t="shared" si="6"/>
        <v>72.400000000023283</v>
      </c>
      <c r="J51" s="11">
        <v>511266</v>
      </c>
      <c r="K51" s="11">
        <f t="shared" si="4"/>
        <v>72.400000000023283</v>
      </c>
      <c r="L51" s="8">
        <f t="shared" si="7"/>
        <v>72.400000000023283</v>
      </c>
    </row>
    <row r="52" spans="1:12" s="27" customFormat="1" x14ac:dyDescent="0.2">
      <c r="A52" s="12" t="s">
        <v>219</v>
      </c>
      <c r="B52" s="10" t="s">
        <v>220</v>
      </c>
      <c r="C52" s="11">
        <v>511193.59999999998</v>
      </c>
      <c r="D52" s="36">
        <v>511193.59999999998</v>
      </c>
      <c r="E52" s="11">
        <f t="shared" si="2"/>
        <v>0</v>
      </c>
      <c r="F52" s="36">
        <v>511193.59999999998</v>
      </c>
      <c r="G52" s="11">
        <f t="shared" si="3"/>
        <v>0</v>
      </c>
      <c r="H52" s="36">
        <v>511266</v>
      </c>
      <c r="I52" s="11">
        <f t="shared" si="6"/>
        <v>72.400000000023283</v>
      </c>
      <c r="J52" s="11">
        <v>511266</v>
      </c>
      <c r="K52" s="11">
        <f t="shared" si="4"/>
        <v>72.400000000023283</v>
      </c>
      <c r="L52" s="8">
        <f t="shared" si="7"/>
        <v>72.400000000023283</v>
      </c>
    </row>
    <row r="53" spans="1:12" s="27" customFormat="1" x14ac:dyDescent="0.2">
      <c r="A53" s="13" t="s">
        <v>178</v>
      </c>
      <c r="B53" s="7" t="s">
        <v>146</v>
      </c>
      <c r="C53" s="8">
        <v>17015958.199999999</v>
      </c>
      <c r="D53" s="35">
        <v>21994779.100000001</v>
      </c>
      <c r="E53" s="8">
        <f t="shared" si="2"/>
        <v>4978820.9000000022</v>
      </c>
      <c r="F53" s="35">
        <v>21994779.100000001</v>
      </c>
      <c r="G53" s="8">
        <f t="shared" si="3"/>
        <v>0</v>
      </c>
      <c r="H53" s="35">
        <v>26204891.300000001</v>
      </c>
      <c r="I53" s="8">
        <f t="shared" si="6"/>
        <v>4210112.1999999993</v>
      </c>
      <c r="J53" s="8">
        <v>26204891.300000001</v>
      </c>
      <c r="K53" s="8">
        <f t="shared" si="4"/>
        <v>9188933.1000000015</v>
      </c>
      <c r="L53" s="8">
        <f t="shared" si="7"/>
        <v>9188933.1000000015</v>
      </c>
    </row>
    <row r="54" spans="1:12" s="25" customFormat="1" ht="51" x14ac:dyDescent="0.2">
      <c r="A54" s="12" t="s">
        <v>183</v>
      </c>
      <c r="B54" s="10" t="s">
        <v>180</v>
      </c>
      <c r="C54" s="11">
        <v>15585815.9</v>
      </c>
      <c r="D54" s="36">
        <v>17857231.5</v>
      </c>
      <c r="E54" s="11">
        <f t="shared" si="2"/>
        <v>2271415.5999999996</v>
      </c>
      <c r="F54" s="36">
        <v>17857231.5</v>
      </c>
      <c r="G54" s="11">
        <f t="shared" si="3"/>
        <v>0</v>
      </c>
      <c r="H54" s="36">
        <v>21537061.899999999</v>
      </c>
      <c r="I54" s="11">
        <f t="shared" si="6"/>
        <v>3679830.3999999985</v>
      </c>
      <c r="J54" s="11">
        <v>21537061.899999999</v>
      </c>
      <c r="K54" s="11">
        <f t="shared" si="4"/>
        <v>5951245.9999999981</v>
      </c>
      <c r="L54" s="11">
        <f t="shared" ref="L54:L65" si="8">E54+G54+I54</f>
        <v>5951245.9999999981</v>
      </c>
    </row>
    <row r="55" spans="1:12" s="25" customFormat="1" ht="25.5" x14ac:dyDescent="0.2">
      <c r="A55" s="10" t="s">
        <v>259</v>
      </c>
      <c r="B55" s="10" t="s">
        <v>260</v>
      </c>
      <c r="C55" s="11">
        <v>0</v>
      </c>
      <c r="D55" s="36">
        <v>0</v>
      </c>
      <c r="E55" s="11">
        <f t="shared" si="2"/>
        <v>0</v>
      </c>
      <c r="F55" s="36">
        <v>0</v>
      </c>
      <c r="G55" s="11">
        <f t="shared" si="3"/>
        <v>0</v>
      </c>
      <c r="H55" s="36">
        <v>832119.6</v>
      </c>
      <c r="I55" s="11">
        <f t="shared" si="6"/>
        <v>832119.6</v>
      </c>
      <c r="J55" s="11">
        <v>832119.6</v>
      </c>
      <c r="K55" s="11">
        <f t="shared" si="4"/>
        <v>832119.6</v>
      </c>
      <c r="L55" s="11">
        <f t="shared" si="8"/>
        <v>832119.6</v>
      </c>
    </row>
    <row r="56" spans="1:12" s="25" customFormat="1" ht="38.25" x14ac:dyDescent="0.2">
      <c r="A56" s="9" t="s">
        <v>200</v>
      </c>
      <c r="B56" s="10" t="s">
        <v>181</v>
      </c>
      <c r="C56" s="14">
        <v>8070156.5999999996</v>
      </c>
      <c r="D56" s="37">
        <v>8323013.5999999996</v>
      </c>
      <c r="E56" s="14">
        <f t="shared" si="2"/>
        <v>252857</v>
      </c>
      <c r="F56" s="37">
        <v>8323013.5999999996</v>
      </c>
      <c r="G56" s="14">
        <f t="shared" si="3"/>
        <v>0</v>
      </c>
      <c r="H56" s="37">
        <v>8694954</v>
      </c>
      <c r="I56" s="14">
        <f t="shared" si="6"/>
        <v>371940.40000000037</v>
      </c>
      <c r="J56" s="14">
        <v>8694954</v>
      </c>
      <c r="K56" s="14">
        <f t="shared" si="4"/>
        <v>624797.40000000037</v>
      </c>
      <c r="L56" s="14">
        <f t="shared" si="8"/>
        <v>624797.40000000037</v>
      </c>
    </row>
    <row r="57" spans="1:12" s="25" customFormat="1" ht="25.5" x14ac:dyDescent="0.2">
      <c r="A57" s="9" t="s">
        <v>201</v>
      </c>
      <c r="B57" s="29" t="s">
        <v>221</v>
      </c>
      <c r="C57" s="14">
        <v>4322304.7</v>
      </c>
      <c r="D57" s="37">
        <v>4322304.7</v>
      </c>
      <c r="E57" s="14">
        <f t="shared" si="2"/>
        <v>0</v>
      </c>
      <c r="F57" s="37">
        <v>4322304.7</v>
      </c>
      <c r="G57" s="14">
        <f t="shared" si="3"/>
        <v>0</v>
      </c>
      <c r="H57" s="37">
        <v>4426461.3</v>
      </c>
      <c r="I57" s="14">
        <f t="shared" si="6"/>
        <v>104156.59999999963</v>
      </c>
      <c r="J57" s="14">
        <v>4426461.3</v>
      </c>
      <c r="K57" s="14">
        <f t="shared" si="4"/>
        <v>104156.59999999963</v>
      </c>
      <c r="L57" s="14"/>
    </row>
    <row r="58" spans="1:12" s="25" customFormat="1" x14ac:dyDescent="0.2">
      <c r="A58" s="16" t="s">
        <v>202</v>
      </c>
      <c r="B58" s="29" t="s">
        <v>182</v>
      </c>
      <c r="C58" s="14">
        <v>3193354.6</v>
      </c>
      <c r="D58" s="37">
        <v>5211913.2</v>
      </c>
      <c r="E58" s="14">
        <f t="shared" si="2"/>
        <v>2018558.6</v>
      </c>
      <c r="F58" s="37">
        <v>5211913.2</v>
      </c>
      <c r="G58" s="14">
        <f t="shared" si="3"/>
        <v>0</v>
      </c>
      <c r="H58" s="37">
        <v>7583527</v>
      </c>
      <c r="I58" s="14">
        <f t="shared" si="6"/>
        <v>2371613.7999999998</v>
      </c>
      <c r="J58" s="14">
        <v>7583527</v>
      </c>
      <c r="K58" s="14">
        <f t="shared" si="4"/>
        <v>4390172.4000000004</v>
      </c>
      <c r="L58" s="14">
        <f t="shared" si="8"/>
        <v>4390172.4000000004</v>
      </c>
    </row>
    <row r="59" spans="1:12" s="25" customFormat="1" ht="51" x14ac:dyDescent="0.2">
      <c r="A59" s="16" t="s">
        <v>184</v>
      </c>
      <c r="B59" s="29" t="s">
        <v>280</v>
      </c>
      <c r="C59" s="14">
        <v>980142.3</v>
      </c>
      <c r="D59" s="37">
        <v>3687547.6</v>
      </c>
      <c r="E59" s="14">
        <f t="shared" si="2"/>
        <v>2707405.3</v>
      </c>
      <c r="F59" s="37">
        <v>3687547.6</v>
      </c>
      <c r="G59" s="14">
        <f t="shared" si="3"/>
        <v>0</v>
      </c>
      <c r="H59" s="37">
        <v>3687547.6</v>
      </c>
      <c r="I59" s="14">
        <f t="shared" si="6"/>
        <v>0</v>
      </c>
      <c r="J59" s="14">
        <v>3687547.6</v>
      </c>
      <c r="K59" s="14">
        <f t="shared" si="4"/>
        <v>2707405.3</v>
      </c>
      <c r="L59" s="14">
        <f t="shared" si="8"/>
        <v>2707405.3</v>
      </c>
    </row>
    <row r="60" spans="1:12" s="25" customFormat="1" ht="51" x14ac:dyDescent="0.2">
      <c r="A60" s="16" t="s">
        <v>222</v>
      </c>
      <c r="B60" s="29" t="s">
        <v>223</v>
      </c>
      <c r="C60" s="14">
        <v>980142.3</v>
      </c>
      <c r="D60" s="37">
        <v>3687547.6</v>
      </c>
      <c r="E60" s="14">
        <f t="shared" si="2"/>
        <v>2707405.3</v>
      </c>
      <c r="F60" s="37">
        <v>3687547.6</v>
      </c>
      <c r="G60" s="14">
        <f t="shared" si="3"/>
        <v>0</v>
      </c>
      <c r="H60" s="37">
        <v>3687547.6</v>
      </c>
      <c r="I60" s="14">
        <f t="shared" si="6"/>
        <v>0</v>
      </c>
      <c r="J60" s="14">
        <v>3687547.6</v>
      </c>
      <c r="K60" s="14">
        <f t="shared" si="4"/>
        <v>2707405.3</v>
      </c>
      <c r="L60" s="14">
        <f t="shared" si="8"/>
        <v>2707405.3</v>
      </c>
    </row>
    <row r="61" spans="1:12" s="25" customFormat="1" ht="39.75" customHeight="1" x14ac:dyDescent="0.2">
      <c r="A61" s="16" t="s">
        <v>261</v>
      </c>
      <c r="B61" s="29" t="s">
        <v>281</v>
      </c>
      <c r="C61" s="14">
        <v>0</v>
      </c>
      <c r="D61" s="37">
        <v>0</v>
      </c>
      <c r="E61" s="14">
        <f t="shared" si="2"/>
        <v>0</v>
      </c>
      <c r="F61" s="37">
        <v>0</v>
      </c>
      <c r="G61" s="14">
        <f t="shared" si="3"/>
        <v>0</v>
      </c>
      <c r="H61" s="37">
        <v>46226.5</v>
      </c>
      <c r="I61" s="14">
        <f t="shared" si="6"/>
        <v>46226.5</v>
      </c>
      <c r="J61" s="14">
        <v>46226.5</v>
      </c>
      <c r="K61" s="14">
        <f t="shared" si="4"/>
        <v>46226.5</v>
      </c>
      <c r="L61" s="14"/>
    </row>
    <row r="62" spans="1:12" s="25" customFormat="1" ht="51" x14ac:dyDescent="0.2">
      <c r="A62" s="16" t="s">
        <v>262</v>
      </c>
      <c r="B62" s="29" t="s">
        <v>241</v>
      </c>
      <c r="C62" s="14">
        <v>0</v>
      </c>
      <c r="D62" s="37">
        <v>0</v>
      </c>
      <c r="E62" s="14">
        <f t="shared" si="2"/>
        <v>0</v>
      </c>
      <c r="F62" s="37">
        <v>0</v>
      </c>
      <c r="G62" s="14">
        <f t="shared" si="3"/>
        <v>0</v>
      </c>
      <c r="H62" s="37">
        <v>46226.5</v>
      </c>
      <c r="I62" s="14">
        <f t="shared" si="6"/>
        <v>46226.5</v>
      </c>
      <c r="J62" s="14">
        <v>46226.5</v>
      </c>
      <c r="K62" s="14">
        <f t="shared" si="4"/>
        <v>46226.5</v>
      </c>
      <c r="L62" s="14"/>
    </row>
    <row r="63" spans="1:12" s="25" customFormat="1" ht="25.5" x14ac:dyDescent="0.2">
      <c r="A63" s="16" t="s">
        <v>263</v>
      </c>
      <c r="B63" s="16" t="s">
        <v>242</v>
      </c>
      <c r="C63" s="14">
        <v>450000</v>
      </c>
      <c r="D63" s="37">
        <v>450000</v>
      </c>
      <c r="E63" s="14">
        <f t="shared" si="2"/>
        <v>0</v>
      </c>
      <c r="F63" s="37">
        <v>450000</v>
      </c>
      <c r="G63" s="14">
        <f t="shared" si="3"/>
        <v>0</v>
      </c>
      <c r="H63" s="37">
        <v>450000</v>
      </c>
      <c r="I63" s="14">
        <f t="shared" ref="I63:I92" si="9">H63-F63</f>
        <v>0</v>
      </c>
      <c r="J63" s="14">
        <v>450000</v>
      </c>
      <c r="K63" s="14">
        <f t="shared" si="4"/>
        <v>0</v>
      </c>
      <c r="L63" s="19">
        <f t="shared" si="8"/>
        <v>0</v>
      </c>
    </row>
    <row r="64" spans="1:12" s="25" customFormat="1" ht="38.25" x14ac:dyDescent="0.2">
      <c r="A64" s="16" t="s">
        <v>264</v>
      </c>
      <c r="B64" s="16" t="s">
        <v>243</v>
      </c>
      <c r="C64" s="14">
        <v>450000</v>
      </c>
      <c r="D64" s="37">
        <v>450000</v>
      </c>
      <c r="E64" s="14">
        <f t="shared" si="2"/>
        <v>0</v>
      </c>
      <c r="F64" s="37">
        <v>450000</v>
      </c>
      <c r="G64" s="14">
        <f t="shared" si="3"/>
        <v>0</v>
      </c>
      <c r="H64" s="37">
        <v>450000</v>
      </c>
      <c r="I64" s="14">
        <f t="shared" si="9"/>
        <v>0</v>
      </c>
      <c r="J64" s="14">
        <v>450000</v>
      </c>
      <c r="K64" s="14">
        <f t="shared" si="4"/>
        <v>0</v>
      </c>
      <c r="L64" s="19">
        <f t="shared" si="8"/>
        <v>0</v>
      </c>
    </row>
    <row r="65" spans="1:12" s="25" customFormat="1" ht="132" customHeight="1" x14ac:dyDescent="0.2">
      <c r="A65" s="16" t="s">
        <v>185</v>
      </c>
      <c r="B65" s="16" t="s">
        <v>265</v>
      </c>
      <c r="C65" s="14">
        <v>0</v>
      </c>
      <c r="D65" s="37">
        <v>0</v>
      </c>
      <c r="E65" s="14">
        <f t="shared" si="2"/>
        <v>0</v>
      </c>
      <c r="F65" s="37">
        <v>0</v>
      </c>
      <c r="G65" s="14">
        <f t="shared" si="3"/>
        <v>0</v>
      </c>
      <c r="H65" s="37">
        <v>484055.3</v>
      </c>
      <c r="I65" s="14">
        <f t="shared" si="9"/>
        <v>484055.3</v>
      </c>
      <c r="J65" s="14">
        <v>484055.3</v>
      </c>
      <c r="K65" s="14">
        <f t="shared" si="4"/>
        <v>484055.3</v>
      </c>
      <c r="L65" s="19">
        <f t="shared" si="8"/>
        <v>484055.3</v>
      </c>
    </row>
    <row r="66" spans="1:12" s="25" customFormat="1" ht="51" x14ac:dyDescent="0.2">
      <c r="A66" s="16" t="s">
        <v>266</v>
      </c>
      <c r="B66" s="16" t="s">
        <v>282</v>
      </c>
      <c r="C66" s="14">
        <v>0</v>
      </c>
      <c r="D66" s="37">
        <v>0</v>
      </c>
      <c r="E66" s="14">
        <f t="shared" si="2"/>
        <v>0</v>
      </c>
      <c r="F66" s="37">
        <v>0</v>
      </c>
      <c r="G66" s="14">
        <f t="shared" si="3"/>
        <v>0</v>
      </c>
      <c r="H66" s="37">
        <v>319348.59999999998</v>
      </c>
      <c r="I66" s="14">
        <f t="shared" si="9"/>
        <v>319348.59999999998</v>
      </c>
      <c r="J66" s="14">
        <v>319348.59999999998</v>
      </c>
      <c r="K66" s="14">
        <f t="shared" si="4"/>
        <v>319348.59999999998</v>
      </c>
      <c r="L66" s="19"/>
    </row>
    <row r="67" spans="1:12" s="25" customFormat="1" ht="76.5" x14ac:dyDescent="0.2">
      <c r="A67" s="16" t="s">
        <v>255</v>
      </c>
      <c r="B67" s="16" t="s">
        <v>283</v>
      </c>
      <c r="C67" s="14">
        <v>0</v>
      </c>
      <c r="D67" s="37">
        <v>0</v>
      </c>
      <c r="E67" s="14">
        <f t="shared" si="2"/>
        <v>0</v>
      </c>
      <c r="F67" s="37">
        <v>0</v>
      </c>
      <c r="G67" s="14">
        <f t="shared" si="3"/>
        <v>0</v>
      </c>
      <c r="H67" s="37">
        <v>336.4</v>
      </c>
      <c r="I67" s="14">
        <f t="shared" si="9"/>
        <v>336.4</v>
      </c>
      <c r="J67" s="14">
        <v>336.4</v>
      </c>
      <c r="K67" s="14">
        <f t="shared" si="4"/>
        <v>336.4</v>
      </c>
      <c r="L67" s="19"/>
    </row>
    <row r="68" spans="1:12" s="25" customFormat="1" ht="89.25" x14ac:dyDescent="0.2">
      <c r="A68" s="16" t="s">
        <v>256</v>
      </c>
      <c r="B68" s="16" t="s">
        <v>284</v>
      </c>
      <c r="C68" s="14">
        <v>0</v>
      </c>
      <c r="D68" s="37">
        <v>0</v>
      </c>
      <c r="E68" s="14">
        <f t="shared" si="2"/>
        <v>0</v>
      </c>
      <c r="F68" s="37">
        <v>0</v>
      </c>
      <c r="G68" s="14">
        <f t="shared" si="3"/>
        <v>0</v>
      </c>
      <c r="H68" s="37">
        <v>625.79999999999995</v>
      </c>
      <c r="I68" s="14">
        <f t="shared" si="9"/>
        <v>625.79999999999995</v>
      </c>
      <c r="J68" s="14">
        <v>625.79999999999995</v>
      </c>
      <c r="K68" s="14">
        <f t="shared" si="4"/>
        <v>625.79999999999995</v>
      </c>
      <c r="L68" s="19"/>
    </row>
    <row r="69" spans="1:12" s="25" customFormat="1" ht="114.75" x14ac:dyDescent="0.2">
      <c r="A69" s="16" t="s">
        <v>257</v>
      </c>
      <c r="B69" s="16" t="s">
        <v>285</v>
      </c>
      <c r="C69" s="14">
        <v>0</v>
      </c>
      <c r="D69" s="37">
        <v>0</v>
      </c>
      <c r="E69" s="14">
        <f t="shared" si="2"/>
        <v>0</v>
      </c>
      <c r="F69" s="37">
        <v>0</v>
      </c>
      <c r="G69" s="14">
        <f t="shared" si="3"/>
        <v>0</v>
      </c>
      <c r="H69" s="37">
        <v>380.8</v>
      </c>
      <c r="I69" s="14">
        <f t="shared" si="9"/>
        <v>380.8</v>
      </c>
      <c r="J69" s="14">
        <v>380.8</v>
      </c>
      <c r="K69" s="14">
        <f t="shared" si="4"/>
        <v>380.8</v>
      </c>
      <c r="L69" s="19"/>
    </row>
    <row r="70" spans="1:12" s="25" customFormat="1" ht="89.25" x14ac:dyDescent="0.2">
      <c r="A70" s="16" t="s">
        <v>233</v>
      </c>
      <c r="B70" s="16" t="s">
        <v>286</v>
      </c>
      <c r="C70" s="14">
        <v>0</v>
      </c>
      <c r="D70" s="37">
        <v>0</v>
      </c>
      <c r="E70" s="14">
        <f t="shared" si="2"/>
        <v>0</v>
      </c>
      <c r="F70" s="37">
        <v>0</v>
      </c>
      <c r="G70" s="14">
        <f t="shared" si="3"/>
        <v>0</v>
      </c>
      <c r="H70" s="37">
        <v>163363.6</v>
      </c>
      <c r="I70" s="14">
        <f t="shared" si="9"/>
        <v>163363.6</v>
      </c>
      <c r="J70" s="14">
        <v>163363.6</v>
      </c>
      <c r="K70" s="14">
        <f t="shared" ref="K70" si="10">J70-C70</f>
        <v>163363.6</v>
      </c>
      <c r="L70" s="19"/>
    </row>
    <row r="71" spans="1:12" s="25" customFormat="1" ht="89.25" x14ac:dyDescent="0.2">
      <c r="A71" s="16" t="s">
        <v>258</v>
      </c>
      <c r="B71" s="16" t="s">
        <v>287</v>
      </c>
      <c r="C71" s="14">
        <v>0</v>
      </c>
      <c r="D71" s="37">
        <v>0</v>
      </c>
      <c r="E71" s="14">
        <f t="shared" si="2"/>
        <v>0</v>
      </c>
      <c r="F71" s="37">
        <v>0</v>
      </c>
      <c r="G71" s="14">
        <f t="shared" si="3"/>
        <v>0</v>
      </c>
      <c r="H71" s="37">
        <v>0.1</v>
      </c>
      <c r="I71" s="14">
        <f t="shared" si="9"/>
        <v>0.1</v>
      </c>
      <c r="J71" s="14">
        <v>0.1</v>
      </c>
      <c r="K71" s="14">
        <f t="shared" si="4"/>
        <v>0.1</v>
      </c>
      <c r="L71" s="19"/>
    </row>
    <row r="72" spans="1:12" s="31" customFormat="1" ht="18" customHeight="1" x14ac:dyDescent="0.2">
      <c r="A72" s="30"/>
      <c r="B72" s="7" t="s">
        <v>204</v>
      </c>
      <c r="C72" s="8">
        <f>C73+C84+C86+C90+C101+C106+C109+C118+C122+C130+C136+C141+C144+C146</f>
        <v>163875460.20000002</v>
      </c>
      <c r="D72" s="35">
        <f>D73+D84+D86+D90+D101+D106+D109+D118+D122+D130+D136+D141+D144+D146</f>
        <v>188156580.39999998</v>
      </c>
      <c r="E72" s="8">
        <f>D72-C72</f>
        <v>24281120.199999958</v>
      </c>
      <c r="F72" s="35">
        <f>F73+F84+F86+F90+F101+F106+F109+F118+F122+F130+F136+F141+F144+F146</f>
        <v>189685536.09999999</v>
      </c>
      <c r="G72" s="8">
        <f t="shared" si="3"/>
        <v>1528955.7000000179</v>
      </c>
      <c r="H72" s="35">
        <f>H73+H84+H86+H90+H101+H106+H109+H118+H122+H130+H136+H141+H144+H146</f>
        <v>201256318.09999999</v>
      </c>
      <c r="I72" s="8">
        <f t="shared" si="9"/>
        <v>11570782</v>
      </c>
      <c r="J72" s="8">
        <f>J73+J84+J86+J90+J101+J106+J109+J118+J122+J130+J136+J141+J144+J146</f>
        <v>201256318.09999999</v>
      </c>
      <c r="K72" s="8">
        <f t="shared" si="4"/>
        <v>37380857.899999976</v>
      </c>
      <c r="L72" s="8">
        <f t="shared" ref="L72:L103" si="11">E72+G72+I72</f>
        <v>37380857.899999976</v>
      </c>
    </row>
    <row r="73" spans="1:12" s="31" customFormat="1" ht="25.5" x14ac:dyDescent="0.2">
      <c r="A73" s="18" t="s">
        <v>1</v>
      </c>
      <c r="B73" s="15" t="s">
        <v>2</v>
      </c>
      <c r="C73" s="8">
        <v>9394387.9000000004</v>
      </c>
      <c r="D73" s="35">
        <v>11771893.4</v>
      </c>
      <c r="E73" s="8">
        <f t="shared" si="2"/>
        <v>2377505.5</v>
      </c>
      <c r="F73" s="35">
        <v>11771893.4</v>
      </c>
      <c r="G73" s="8">
        <f t="shared" si="3"/>
        <v>0</v>
      </c>
      <c r="H73" s="35">
        <v>12804545.300000001</v>
      </c>
      <c r="I73" s="8">
        <f t="shared" si="9"/>
        <v>1032651.9000000004</v>
      </c>
      <c r="J73" s="8">
        <v>12804545.300000001</v>
      </c>
      <c r="K73" s="8">
        <f t="shared" si="4"/>
        <v>3410157.4000000004</v>
      </c>
      <c r="L73" s="8">
        <f t="shared" si="11"/>
        <v>3410157.4000000004</v>
      </c>
    </row>
    <row r="74" spans="1:12" ht="51" x14ac:dyDescent="0.2">
      <c r="A74" s="17" t="s">
        <v>3</v>
      </c>
      <c r="B74" s="16" t="s">
        <v>224</v>
      </c>
      <c r="C74" s="11">
        <v>6501.4</v>
      </c>
      <c r="D74" s="36">
        <v>6501.4</v>
      </c>
      <c r="E74" s="11">
        <f t="shared" si="2"/>
        <v>0</v>
      </c>
      <c r="F74" s="36">
        <v>6501.4</v>
      </c>
      <c r="G74" s="11">
        <f t="shared" si="3"/>
        <v>0</v>
      </c>
      <c r="H74" s="36">
        <v>6540.8</v>
      </c>
      <c r="I74" s="11">
        <f t="shared" si="9"/>
        <v>39.400000000000546</v>
      </c>
      <c r="J74" s="11">
        <v>6540.8</v>
      </c>
      <c r="K74" s="11">
        <f t="shared" si="4"/>
        <v>39.400000000000546</v>
      </c>
      <c r="L74" s="11">
        <f t="shared" si="11"/>
        <v>39.400000000000546</v>
      </c>
    </row>
    <row r="75" spans="1:12" ht="63.75" x14ac:dyDescent="0.2">
      <c r="A75" s="17" t="s">
        <v>4</v>
      </c>
      <c r="B75" s="16" t="s">
        <v>225</v>
      </c>
      <c r="C75" s="11">
        <v>593530.19999999995</v>
      </c>
      <c r="D75" s="36">
        <v>594893.1</v>
      </c>
      <c r="E75" s="11">
        <f t="shared" si="2"/>
        <v>1362.9000000000233</v>
      </c>
      <c r="F75" s="36">
        <v>594893.1</v>
      </c>
      <c r="G75" s="11">
        <f t="shared" si="3"/>
        <v>0</v>
      </c>
      <c r="H75" s="36">
        <v>591827.5</v>
      </c>
      <c r="I75" s="11">
        <f t="shared" si="9"/>
        <v>-3065.5999999999767</v>
      </c>
      <c r="J75" s="11">
        <v>591827.5</v>
      </c>
      <c r="K75" s="11">
        <f t="shared" si="4"/>
        <v>-1702.6999999999534</v>
      </c>
      <c r="L75" s="11">
        <f t="shared" si="11"/>
        <v>-1702.6999999999534</v>
      </c>
    </row>
    <row r="76" spans="1:12" ht="76.5" x14ac:dyDescent="0.2">
      <c r="A76" s="17" t="s">
        <v>5</v>
      </c>
      <c r="B76" s="16" t="s">
        <v>6</v>
      </c>
      <c r="C76" s="11">
        <v>3463764.6</v>
      </c>
      <c r="D76" s="36">
        <v>3507465.7</v>
      </c>
      <c r="E76" s="11">
        <f t="shared" si="2"/>
        <v>43701.100000000093</v>
      </c>
      <c r="F76" s="36">
        <v>3507465.7</v>
      </c>
      <c r="G76" s="11">
        <f t="shared" si="3"/>
        <v>0</v>
      </c>
      <c r="H76" s="36">
        <v>3665814.1</v>
      </c>
      <c r="I76" s="11">
        <f t="shared" si="9"/>
        <v>158348.39999999991</v>
      </c>
      <c r="J76" s="11">
        <v>3665814.1</v>
      </c>
      <c r="K76" s="11">
        <f t="shared" si="4"/>
        <v>202049.5</v>
      </c>
      <c r="L76" s="11">
        <f t="shared" si="11"/>
        <v>202049.5</v>
      </c>
    </row>
    <row r="77" spans="1:12" x14ac:dyDescent="0.2">
      <c r="A77" s="17" t="s">
        <v>7</v>
      </c>
      <c r="B77" s="16" t="s">
        <v>8</v>
      </c>
      <c r="C77" s="11">
        <v>438058.2</v>
      </c>
      <c r="D77" s="36">
        <v>475777.4</v>
      </c>
      <c r="E77" s="11">
        <f t="shared" si="2"/>
        <v>37719.200000000012</v>
      </c>
      <c r="F77" s="36">
        <v>475777.4</v>
      </c>
      <c r="G77" s="11">
        <f t="shared" si="3"/>
        <v>0</v>
      </c>
      <c r="H77" s="36">
        <v>477515.5</v>
      </c>
      <c r="I77" s="11">
        <f t="shared" si="9"/>
        <v>1738.0999999999767</v>
      </c>
      <c r="J77" s="11">
        <v>477515.5</v>
      </c>
      <c r="K77" s="11">
        <f t="shared" si="4"/>
        <v>39457.299999999988</v>
      </c>
      <c r="L77" s="11">
        <f t="shared" si="11"/>
        <v>39457.299999999988</v>
      </c>
    </row>
    <row r="78" spans="1:12" ht="51" x14ac:dyDescent="0.2">
      <c r="A78" s="17" t="s">
        <v>9</v>
      </c>
      <c r="B78" s="16" t="s">
        <v>226</v>
      </c>
      <c r="C78" s="11">
        <v>95678</v>
      </c>
      <c r="D78" s="36">
        <v>101199.7</v>
      </c>
      <c r="E78" s="11">
        <f t="shared" si="2"/>
        <v>5521.6999999999971</v>
      </c>
      <c r="F78" s="36">
        <v>101199.7</v>
      </c>
      <c r="G78" s="11">
        <f t="shared" si="3"/>
        <v>0</v>
      </c>
      <c r="H78" s="36">
        <v>101524.5</v>
      </c>
      <c r="I78" s="11">
        <f t="shared" si="9"/>
        <v>324.80000000000291</v>
      </c>
      <c r="J78" s="11">
        <v>101524.5</v>
      </c>
      <c r="K78" s="11">
        <f t="shared" si="4"/>
        <v>5846.5</v>
      </c>
      <c r="L78" s="11">
        <f t="shared" si="11"/>
        <v>5846.5</v>
      </c>
    </row>
    <row r="79" spans="1:12" ht="25.5" x14ac:dyDescent="0.2">
      <c r="A79" s="17" t="s">
        <v>10</v>
      </c>
      <c r="B79" s="16" t="s">
        <v>227</v>
      </c>
      <c r="C79" s="11">
        <v>102674.8</v>
      </c>
      <c r="D79" s="36">
        <v>102674.8</v>
      </c>
      <c r="E79" s="11">
        <f t="shared" si="2"/>
        <v>0</v>
      </c>
      <c r="F79" s="36">
        <v>102674.8</v>
      </c>
      <c r="G79" s="11">
        <f t="shared" si="3"/>
        <v>0</v>
      </c>
      <c r="H79" s="36">
        <v>101224.8</v>
      </c>
      <c r="I79" s="11">
        <f t="shared" si="9"/>
        <v>-1450</v>
      </c>
      <c r="J79" s="11">
        <v>101224.8</v>
      </c>
      <c r="K79" s="11">
        <f t="shared" ref="K79:K120" si="12">J79-C79</f>
        <v>-1450</v>
      </c>
      <c r="L79" s="11">
        <f t="shared" si="11"/>
        <v>-1450</v>
      </c>
    </row>
    <row r="80" spans="1:12" ht="25.5" x14ac:dyDescent="0.2">
      <c r="A80" s="17" t="s">
        <v>187</v>
      </c>
      <c r="B80" s="16" t="s">
        <v>228</v>
      </c>
      <c r="C80" s="11">
        <v>0</v>
      </c>
      <c r="D80" s="36">
        <v>0</v>
      </c>
      <c r="E80" s="11">
        <f t="shared" si="2"/>
        <v>0</v>
      </c>
      <c r="F80" s="36">
        <v>0</v>
      </c>
      <c r="G80" s="11">
        <f t="shared" si="3"/>
        <v>0</v>
      </c>
      <c r="H80" s="36">
        <v>698679.2</v>
      </c>
      <c r="I80" s="11">
        <f t="shared" si="9"/>
        <v>698679.2</v>
      </c>
      <c r="J80" s="11">
        <v>698679.2</v>
      </c>
      <c r="K80" s="11">
        <f t="shared" si="12"/>
        <v>698679.2</v>
      </c>
      <c r="L80" s="11">
        <f t="shared" si="11"/>
        <v>698679.2</v>
      </c>
    </row>
    <row r="81" spans="1:12" x14ac:dyDescent="0.2">
      <c r="A81" s="17" t="s">
        <v>11</v>
      </c>
      <c r="B81" s="16" t="s">
        <v>12</v>
      </c>
      <c r="C81" s="11">
        <v>260000</v>
      </c>
      <c r="D81" s="36">
        <v>660000</v>
      </c>
      <c r="E81" s="11">
        <f t="shared" si="2"/>
        <v>400000</v>
      </c>
      <c r="F81" s="36">
        <v>660000</v>
      </c>
      <c r="G81" s="11">
        <f t="shared" si="3"/>
        <v>0</v>
      </c>
      <c r="H81" s="36">
        <v>1474295.1</v>
      </c>
      <c r="I81" s="11">
        <f t="shared" si="9"/>
        <v>814295.10000000009</v>
      </c>
      <c r="J81" s="11">
        <v>1474295.1</v>
      </c>
      <c r="K81" s="11">
        <f t="shared" si="12"/>
        <v>1214295.1000000001</v>
      </c>
      <c r="L81" s="11">
        <f t="shared" si="11"/>
        <v>1214295.1000000001</v>
      </c>
    </row>
    <row r="82" spans="1:12" ht="38.25" x14ac:dyDescent="0.2">
      <c r="A82" s="17" t="s">
        <v>13</v>
      </c>
      <c r="B82" s="16" t="s">
        <v>288</v>
      </c>
      <c r="C82" s="11">
        <v>16650</v>
      </c>
      <c r="D82" s="36">
        <v>18230.400000000001</v>
      </c>
      <c r="E82" s="11">
        <f t="shared" si="2"/>
        <v>1580.4000000000015</v>
      </c>
      <c r="F82" s="36">
        <v>18230.400000000001</v>
      </c>
      <c r="G82" s="11">
        <f t="shared" si="3"/>
        <v>0</v>
      </c>
      <c r="H82" s="36">
        <v>17910.5</v>
      </c>
      <c r="I82" s="11">
        <f t="shared" si="9"/>
        <v>-319.90000000000146</v>
      </c>
      <c r="J82" s="11">
        <v>17910.5</v>
      </c>
      <c r="K82" s="11">
        <f t="shared" si="12"/>
        <v>1260.5</v>
      </c>
      <c r="L82" s="11">
        <f t="shared" si="11"/>
        <v>1260.5</v>
      </c>
    </row>
    <row r="83" spans="1:12" x14ac:dyDescent="0.2">
      <c r="A83" s="17" t="s">
        <v>14</v>
      </c>
      <c r="B83" s="16" t="s">
        <v>15</v>
      </c>
      <c r="C83" s="11">
        <v>4417530.7</v>
      </c>
      <c r="D83" s="36">
        <v>6305150.9000000004</v>
      </c>
      <c r="E83" s="11">
        <f t="shared" si="2"/>
        <v>1887620.2000000002</v>
      </c>
      <c r="F83" s="36">
        <v>6305150.9000000004</v>
      </c>
      <c r="G83" s="11">
        <f t="shared" si="3"/>
        <v>0</v>
      </c>
      <c r="H83" s="36">
        <v>5669213.2999999998</v>
      </c>
      <c r="I83" s="11">
        <f t="shared" si="9"/>
        <v>-635937.60000000056</v>
      </c>
      <c r="J83" s="11">
        <v>5669213.2999999998</v>
      </c>
      <c r="K83" s="11">
        <f t="shared" si="12"/>
        <v>1251682.5999999996</v>
      </c>
      <c r="L83" s="11">
        <f t="shared" si="11"/>
        <v>1251682.5999999996</v>
      </c>
    </row>
    <row r="84" spans="1:12" s="31" customFormat="1" x14ac:dyDescent="0.2">
      <c r="A84" s="18" t="s">
        <v>16</v>
      </c>
      <c r="B84" s="15" t="s">
        <v>17</v>
      </c>
      <c r="C84" s="8">
        <v>77381.399999999994</v>
      </c>
      <c r="D84" s="35">
        <v>77381.399999999994</v>
      </c>
      <c r="E84" s="8">
        <f t="shared" si="2"/>
        <v>0</v>
      </c>
      <c r="F84" s="35">
        <v>77381.399999999994</v>
      </c>
      <c r="G84" s="8">
        <f t="shared" si="3"/>
        <v>0</v>
      </c>
      <c r="H84" s="35">
        <v>80035.199999999997</v>
      </c>
      <c r="I84" s="8">
        <f t="shared" si="9"/>
        <v>2653.8000000000029</v>
      </c>
      <c r="J84" s="8">
        <v>80035.199999999997</v>
      </c>
      <c r="K84" s="8">
        <f t="shared" si="12"/>
        <v>2653.8000000000029</v>
      </c>
      <c r="L84" s="8">
        <f t="shared" si="11"/>
        <v>2653.8000000000029</v>
      </c>
    </row>
    <row r="85" spans="1:12" ht="25.5" x14ac:dyDescent="0.2">
      <c r="A85" s="17" t="s">
        <v>18</v>
      </c>
      <c r="B85" s="16" t="s">
        <v>19</v>
      </c>
      <c r="C85" s="11">
        <v>77381.399999999994</v>
      </c>
      <c r="D85" s="36">
        <v>77381.399999999994</v>
      </c>
      <c r="E85" s="11">
        <f t="shared" si="2"/>
        <v>0</v>
      </c>
      <c r="F85" s="36">
        <v>77381.399999999994</v>
      </c>
      <c r="G85" s="11">
        <f t="shared" si="3"/>
        <v>0</v>
      </c>
      <c r="H85" s="36">
        <v>80035.199999999997</v>
      </c>
      <c r="I85" s="11">
        <f t="shared" si="9"/>
        <v>2653.8000000000029</v>
      </c>
      <c r="J85" s="11">
        <v>80035.199999999997</v>
      </c>
      <c r="K85" s="11">
        <f t="shared" si="12"/>
        <v>2653.8000000000029</v>
      </c>
      <c r="L85" s="11">
        <f t="shared" si="11"/>
        <v>2653.8000000000029</v>
      </c>
    </row>
    <row r="86" spans="1:12" s="31" customFormat="1" ht="38.25" x14ac:dyDescent="0.2">
      <c r="A86" s="18" t="s">
        <v>20</v>
      </c>
      <c r="B86" s="15" t="s">
        <v>289</v>
      </c>
      <c r="C86" s="8">
        <v>2504674.9</v>
      </c>
      <c r="D86" s="35">
        <v>2801073.3</v>
      </c>
      <c r="E86" s="8">
        <f t="shared" si="2"/>
        <v>296398.39999999991</v>
      </c>
      <c r="F86" s="35">
        <v>2801073.3</v>
      </c>
      <c r="G86" s="8">
        <f t="shared" si="3"/>
        <v>0</v>
      </c>
      <c r="H86" s="35">
        <v>2880644.1</v>
      </c>
      <c r="I86" s="8">
        <f t="shared" si="9"/>
        <v>79570.800000000279</v>
      </c>
      <c r="J86" s="8">
        <v>2880644.1</v>
      </c>
      <c r="K86" s="8">
        <f t="shared" si="12"/>
        <v>375969.20000000019</v>
      </c>
      <c r="L86" s="8">
        <f t="shared" si="11"/>
        <v>375969.20000000019</v>
      </c>
    </row>
    <row r="87" spans="1:12" x14ac:dyDescent="0.2">
      <c r="A87" s="17" t="s">
        <v>21</v>
      </c>
      <c r="B87" s="16" t="s">
        <v>290</v>
      </c>
      <c r="C87" s="11">
        <v>494271.8</v>
      </c>
      <c r="D87" s="36">
        <v>546450.4</v>
      </c>
      <c r="E87" s="11">
        <f t="shared" si="2"/>
        <v>52178.600000000035</v>
      </c>
      <c r="F87" s="36">
        <v>546450.4</v>
      </c>
      <c r="G87" s="11">
        <f t="shared" si="3"/>
        <v>0</v>
      </c>
      <c r="H87" s="36">
        <v>560037.1</v>
      </c>
      <c r="I87" s="11">
        <f t="shared" si="9"/>
        <v>13586.699999999953</v>
      </c>
      <c r="J87" s="11">
        <v>560037.1</v>
      </c>
      <c r="K87" s="11">
        <f t="shared" si="12"/>
        <v>65765.299999999988</v>
      </c>
      <c r="L87" s="11">
        <f t="shared" si="11"/>
        <v>65765.299999999988</v>
      </c>
    </row>
    <row r="88" spans="1:12" ht="51" x14ac:dyDescent="0.2">
      <c r="A88" s="17" t="s">
        <v>22</v>
      </c>
      <c r="B88" s="16" t="s">
        <v>291</v>
      </c>
      <c r="C88" s="11">
        <v>1581474.3</v>
      </c>
      <c r="D88" s="36">
        <v>1762731.2</v>
      </c>
      <c r="E88" s="11">
        <f t="shared" si="2"/>
        <v>181256.89999999991</v>
      </c>
      <c r="F88" s="36">
        <v>1762731.2</v>
      </c>
      <c r="G88" s="11">
        <f t="shared" si="3"/>
        <v>0</v>
      </c>
      <c r="H88" s="36">
        <v>1834264.4</v>
      </c>
      <c r="I88" s="11">
        <f t="shared" si="9"/>
        <v>71533.199999999953</v>
      </c>
      <c r="J88" s="11">
        <v>1834264.4</v>
      </c>
      <c r="K88" s="11">
        <f t="shared" si="12"/>
        <v>252790.09999999986</v>
      </c>
      <c r="L88" s="11">
        <f t="shared" si="11"/>
        <v>252790.09999999986</v>
      </c>
    </row>
    <row r="89" spans="1:12" ht="38.25" x14ac:dyDescent="0.2">
      <c r="A89" s="17" t="s">
        <v>23</v>
      </c>
      <c r="B89" s="16" t="s">
        <v>229</v>
      </c>
      <c r="C89" s="11">
        <v>428928.8</v>
      </c>
      <c r="D89" s="36">
        <v>491891.7</v>
      </c>
      <c r="E89" s="11">
        <f t="shared" si="2"/>
        <v>62962.900000000023</v>
      </c>
      <c r="F89" s="36">
        <v>491891.7</v>
      </c>
      <c r="G89" s="11">
        <f t="shared" si="3"/>
        <v>0</v>
      </c>
      <c r="H89" s="36">
        <v>486342.6</v>
      </c>
      <c r="I89" s="11">
        <f t="shared" si="9"/>
        <v>-5549.1000000000349</v>
      </c>
      <c r="J89" s="11">
        <v>486342.6</v>
      </c>
      <c r="K89" s="11">
        <f t="shared" si="12"/>
        <v>57413.799999999988</v>
      </c>
      <c r="L89" s="11">
        <f t="shared" si="11"/>
        <v>57413.799999999988</v>
      </c>
    </row>
    <row r="90" spans="1:12" s="31" customFormat="1" x14ac:dyDescent="0.2">
      <c r="A90" s="18" t="s">
        <v>24</v>
      </c>
      <c r="B90" s="15" t="s">
        <v>25</v>
      </c>
      <c r="C90" s="8">
        <v>28390626.199999999</v>
      </c>
      <c r="D90" s="35">
        <v>39843597.5</v>
      </c>
      <c r="E90" s="8">
        <f t="shared" si="2"/>
        <v>11452971.300000001</v>
      </c>
      <c r="F90" s="35">
        <v>39843597.5</v>
      </c>
      <c r="G90" s="8">
        <f t="shared" si="3"/>
        <v>0</v>
      </c>
      <c r="H90" s="35">
        <v>42039268.799999997</v>
      </c>
      <c r="I90" s="8">
        <f t="shared" si="9"/>
        <v>2195671.299999997</v>
      </c>
      <c r="J90" s="8">
        <v>42039268.799999997</v>
      </c>
      <c r="K90" s="8">
        <f t="shared" si="12"/>
        <v>13648642.599999998</v>
      </c>
      <c r="L90" s="8">
        <f t="shared" si="11"/>
        <v>13648642.599999998</v>
      </c>
    </row>
    <row r="91" spans="1:12" x14ac:dyDescent="0.2">
      <c r="A91" s="17" t="s">
        <v>26</v>
      </c>
      <c r="B91" s="16" t="s">
        <v>27</v>
      </c>
      <c r="C91" s="11">
        <v>438918.7</v>
      </c>
      <c r="D91" s="36">
        <v>442769.9</v>
      </c>
      <c r="E91" s="11">
        <f t="shared" si="2"/>
        <v>3851.2000000000116</v>
      </c>
      <c r="F91" s="36">
        <v>442769.9</v>
      </c>
      <c r="G91" s="11">
        <f t="shared" si="3"/>
        <v>0</v>
      </c>
      <c r="H91" s="36">
        <v>572461.30000000005</v>
      </c>
      <c r="I91" s="11">
        <f t="shared" si="9"/>
        <v>129691.40000000002</v>
      </c>
      <c r="J91" s="11">
        <v>572461.30000000005</v>
      </c>
      <c r="K91" s="11">
        <f t="shared" si="12"/>
        <v>133542.60000000003</v>
      </c>
      <c r="L91" s="11">
        <f t="shared" si="11"/>
        <v>133542.60000000003</v>
      </c>
    </row>
    <row r="92" spans="1:12" ht="25.5" x14ac:dyDescent="0.2">
      <c r="A92" s="17" t="s">
        <v>28</v>
      </c>
      <c r="B92" s="16" t="s">
        <v>29</v>
      </c>
      <c r="C92" s="11">
        <v>5645.6</v>
      </c>
      <c r="D92" s="36">
        <v>5645.6</v>
      </c>
      <c r="E92" s="11">
        <f t="shared" si="2"/>
        <v>0</v>
      </c>
      <c r="F92" s="36">
        <v>5645.6</v>
      </c>
      <c r="G92" s="11">
        <f t="shared" si="3"/>
        <v>0</v>
      </c>
      <c r="H92" s="36">
        <v>5645.6</v>
      </c>
      <c r="I92" s="11">
        <f t="shared" si="9"/>
        <v>0</v>
      </c>
      <c r="J92" s="11">
        <v>5645.6</v>
      </c>
      <c r="K92" s="11">
        <f t="shared" si="12"/>
        <v>0</v>
      </c>
      <c r="L92" s="11">
        <f t="shared" si="11"/>
        <v>0</v>
      </c>
    </row>
    <row r="93" spans="1:12" x14ac:dyDescent="0.2">
      <c r="A93" s="17" t="s">
        <v>30</v>
      </c>
      <c r="B93" s="16" t="s">
        <v>31</v>
      </c>
      <c r="C93" s="11">
        <v>4756313</v>
      </c>
      <c r="D93" s="36">
        <v>5239048</v>
      </c>
      <c r="E93" s="11">
        <f t="shared" si="2"/>
        <v>482735</v>
      </c>
      <c r="F93" s="36">
        <v>5239048</v>
      </c>
      <c r="G93" s="11">
        <f t="shared" ref="G93:G150" si="13">F93-D93</f>
        <v>0</v>
      </c>
      <c r="H93" s="36">
        <v>5374457.4000000004</v>
      </c>
      <c r="I93" s="11">
        <f t="shared" ref="I93:I150" si="14">H93-F93</f>
        <v>135409.40000000037</v>
      </c>
      <c r="J93" s="11">
        <v>5374457.4000000004</v>
      </c>
      <c r="K93" s="11">
        <f t="shared" si="12"/>
        <v>618144.40000000037</v>
      </c>
      <c r="L93" s="11">
        <f t="shared" si="11"/>
        <v>618144.40000000037</v>
      </c>
    </row>
    <row r="94" spans="1:12" x14ac:dyDescent="0.2">
      <c r="A94" s="17" t="s">
        <v>32</v>
      </c>
      <c r="B94" s="16" t="s">
        <v>33</v>
      </c>
      <c r="C94" s="11">
        <v>117405</v>
      </c>
      <c r="D94" s="36">
        <v>137405</v>
      </c>
      <c r="E94" s="11">
        <f t="shared" ref="E94:E120" si="15">D94-C94</f>
        <v>20000</v>
      </c>
      <c r="F94" s="36">
        <v>137405</v>
      </c>
      <c r="G94" s="11">
        <f t="shared" si="13"/>
        <v>0</v>
      </c>
      <c r="H94" s="36">
        <v>82703.8</v>
      </c>
      <c r="I94" s="11">
        <f t="shared" si="14"/>
        <v>-54701.2</v>
      </c>
      <c r="J94" s="11">
        <v>82703.8</v>
      </c>
      <c r="K94" s="11">
        <f t="shared" si="12"/>
        <v>-34701.199999999997</v>
      </c>
      <c r="L94" s="11">
        <f t="shared" si="11"/>
        <v>-34701.199999999997</v>
      </c>
    </row>
    <row r="95" spans="1:12" x14ac:dyDescent="0.2">
      <c r="A95" s="17" t="s">
        <v>34</v>
      </c>
      <c r="B95" s="16" t="s">
        <v>35</v>
      </c>
      <c r="C95" s="11">
        <v>1762873</v>
      </c>
      <c r="D95" s="36">
        <v>1763862.9</v>
      </c>
      <c r="E95" s="11">
        <f t="shared" si="15"/>
        <v>989.89999999990687</v>
      </c>
      <c r="F95" s="36">
        <v>1763862.9</v>
      </c>
      <c r="G95" s="11">
        <f t="shared" si="13"/>
        <v>0</v>
      </c>
      <c r="H95" s="36">
        <v>1746650.4</v>
      </c>
      <c r="I95" s="11">
        <f t="shared" si="14"/>
        <v>-17212.5</v>
      </c>
      <c r="J95" s="11">
        <v>1746650.4</v>
      </c>
      <c r="K95" s="11">
        <f t="shared" si="12"/>
        <v>-16222.600000000093</v>
      </c>
      <c r="L95" s="11">
        <f t="shared" si="11"/>
        <v>-16222.600000000093</v>
      </c>
    </row>
    <row r="96" spans="1:12" x14ac:dyDescent="0.2">
      <c r="A96" s="17" t="s">
        <v>36</v>
      </c>
      <c r="B96" s="16" t="s">
        <v>37</v>
      </c>
      <c r="C96" s="11">
        <v>485537.2</v>
      </c>
      <c r="D96" s="36">
        <v>557791.9</v>
      </c>
      <c r="E96" s="11">
        <f t="shared" si="15"/>
        <v>72254.700000000012</v>
      </c>
      <c r="F96" s="36">
        <v>557791.9</v>
      </c>
      <c r="G96" s="11">
        <f t="shared" si="13"/>
        <v>0</v>
      </c>
      <c r="H96" s="36">
        <v>534962.30000000005</v>
      </c>
      <c r="I96" s="11">
        <f t="shared" si="14"/>
        <v>-22829.599999999977</v>
      </c>
      <c r="J96" s="11">
        <v>534962.30000000005</v>
      </c>
      <c r="K96" s="11">
        <f t="shared" si="12"/>
        <v>49425.100000000035</v>
      </c>
      <c r="L96" s="11">
        <f t="shared" si="11"/>
        <v>49425.100000000035</v>
      </c>
    </row>
    <row r="97" spans="1:12" ht="25.5" x14ac:dyDescent="0.2">
      <c r="A97" s="17" t="s">
        <v>38</v>
      </c>
      <c r="B97" s="16" t="s">
        <v>39</v>
      </c>
      <c r="C97" s="11">
        <v>14653146.1</v>
      </c>
      <c r="D97" s="36">
        <v>23127830.800000001</v>
      </c>
      <c r="E97" s="11">
        <f t="shared" si="15"/>
        <v>8474684.7000000011</v>
      </c>
      <c r="F97" s="36">
        <v>23127830.800000001</v>
      </c>
      <c r="G97" s="11">
        <f t="shared" si="13"/>
        <v>0</v>
      </c>
      <c r="H97" s="36">
        <v>24733473</v>
      </c>
      <c r="I97" s="11">
        <f t="shared" si="14"/>
        <v>1605642.1999999993</v>
      </c>
      <c r="J97" s="11">
        <v>24733473</v>
      </c>
      <c r="K97" s="11">
        <f t="shared" si="12"/>
        <v>10080326.9</v>
      </c>
      <c r="L97" s="11">
        <f t="shared" si="11"/>
        <v>10080326.9</v>
      </c>
    </row>
    <row r="98" spans="1:12" x14ac:dyDescent="0.2">
      <c r="A98" s="17" t="s">
        <v>40</v>
      </c>
      <c r="B98" s="16" t="s">
        <v>41</v>
      </c>
      <c r="C98" s="11">
        <v>1617775.2</v>
      </c>
      <c r="D98" s="36">
        <v>1804210.8</v>
      </c>
      <c r="E98" s="11">
        <f t="shared" si="15"/>
        <v>186435.60000000009</v>
      </c>
      <c r="F98" s="36">
        <v>1804210.8</v>
      </c>
      <c r="G98" s="11">
        <f t="shared" si="13"/>
        <v>0</v>
      </c>
      <c r="H98" s="36">
        <v>1717534.5</v>
      </c>
      <c r="I98" s="11">
        <f t="shared" si="14"/>
        <v>-86676.300000000047</v>
      </c>
      <c r="J98" s="11">
        <v>1717534.5</v>
      </c>
      <c r="K98" s="11">
        <f t="shared" si="12"/>
        <v>99759.300000000047</v>
      </c>
      <c r="L98" s="11">
        <f t="shared" si="11"/>
        <v>99759.300000000047</v>
      </c>
    </row>
    <row r="99" spans="1:12" ht="25.5" x14ac:dyDescent="0.2">
      <c r="A99" s="17" t="s">
        <v>42</v>
      </c>
      <c r="B99" s="16" t="s">
        <v>292</v>
      </c>
      <c r="C99" s="11">
        <v>20800</v>
      </c>
      <c r="D99" s="36">
        <v>20800</v>
      </c>
      <c r="E99" s="11">
        <f t="shared" si="15"/>
        <v>0</v>
      </c>
      <c r="F99" s="36">
        <v>20800</v>
      </c>
      <c r="G99" s="11">
        <f t="shared" si="13"/>
        <v>0</v>
      </c>
      <c r="H99" s="36">
        <v>5400</v>
      </c>
      <c r="I99" s="11">
        <f t="shared" si="14"/>
        <v>-15400</v>
      </c>
      <c r="J99" s="11">
        <v>5400</v>
      </c>
      <c r="K99" s="11">
        <f t="shared" si="12"/>
        <v>-15400</v>
      </c>
      <c r="L99" s="11">
        <f t="shared" si="11"/>
        <v>-15400</v>
      </c>
    </row>
    <row r="100" spans="1:12" ht="25.5" x14ac:dyDescent="0.2">
      <c r="A100" s="17" t="s">
        <v>43</v>
      </c>
      <c r="B100" s="16" t="s">
        <v>44</v>
      </c>
      <c r="C100" s="11">
        <v>4532212.4000000004</v>
      </c>
      <c r="D100" s="36">
        <v>6744232.5999999996</v>
      </c>
      <c r="E100" s="11">
        <f t="shared" si="15"/>
        <v>2212020.1999999993</v>
      </c>
      <c r="F100" s="36">
        <v>6744232.5999999996</v>
      </c>
      <c r="G100" s="11">
        <f t="shared" si="13"/>
        <v>0</v>
      </c>
      <c r="H100" s="36">
        <v>7265980.5</v>
      </c>
      <c r="I100" s="11">
        <f t="shared" si="14"/>
        <v>521747.90000000037</v>
      </c>
      <c r="J100" s="11">
        <v>7265980.5</v>
      </c>
      <c r="K100" s="11">
        <f t="shared" si="12"/>
        <v>2733768.0999999996</v>
      </c>
      <c r="L100" s="11">
        <f t="shared" si="11"/>
        <v>2733768.0999999996</v>
      </c>
    </row>
    <row r="101" spans="1:12" s="31" customFormat="1" ht="25.5" x14ac:dyDescent="0.2">
      <c r="A101" s="18" t="s">
        <v>45</v>
      </c>
      <c r="B101" s="15" t="s">
        <v>46</v>
      </c>
      <c r="C101" s="8">
        <v>15653136.300000001</v>
      </c>
      <c r="D101" s="35">
        <v>18841149.800000001</v>
      </c>
      <c r="E101" s="8">
        <f t="shared" si="15"/>
        <v>3188013.5</v>
      </c>
      <c r="F101" s="35">
        <v>18841149.800000001</v>
      </c>
      <c r="G101" s="8">
        <f t="shared" si="13"/>
        <v>0</v>
      </c>
      <c r="H101" s="35">
        <v>21842785</v>
      </c>
      <c r="I101" s="8">
        <f t="shared" si="14"/>
        <v>3001635.1999999993</v>
      </c>
      <c r="J101" s="8">
        <v>21842785</v>
      </c>
      <c r="K101" s="8">
        <f t="shared" si="12"/>
        <v>6189648.6999999993</v>
      </c>
      <c r="L101" s="8">
        <f t="shared" si="11"/>
        <v>6189648.6999999993</v>
      </c>
    </row>
    <row r="102" spans="1:12" x14ac:dyDescent="0.2">
      <c r="A102" s="17" t="s">
        <v>47</v>
      </c>
      <c r="B102" s="16" t="s">
        <v>48</v>
      </c>
      <c r="C102" s="11">
        <v>3818438.2</v>
      </c>
      <c r="D102" s="36">
        <v>6463858.5</v>
      </c>
      <c r="E102" s="11">
        <f t="shared" si="15"/>
        <v>2645420.2999999998</v>
      </c>
      <c r="F102" s="36">
        <v>6463858.5</v>
      </c>
      <c r="G102" s="11">
        <f t="shared" si="13"/>
        <v>0</v>
      </c>
      <c r="H102" s="36">
        <v>6483211.0999999996</v>
      </c>
      <c r="I102" s="11">
        <f t="shared" si="14"/>
        <v>19352.599999999627</v>
      </c>
      <c r="J102" s="11">
        <v>6483211.0999999996</v>
      </c>
      <c r="K102" s="11">
        <f t="shared" si="12"/>
        <v>2664772.8999999994</v>
      </c>
      <c r="L102" s="11">
        <f t="shared" si="11"/>
        <v>2664772.8999999994</v>
      </c>
    </row>
    <row r="103" spans="1:12" x14ac:dyDescent="0.2">
      <c r="A103" s="17" t="s">
        <v>49</v>
      </c>
      <c r="B103" s="16" t="s">
        <v>50</v>
      </c>
      <c r="C103" s="11">
        <v>9402289.5999999996</v>
      </c>
      <c r="D103" s="36">
        <v>9844885.9000000004</v>
      </c>
      <c r="E103" s="11">
        <f t="shared" si="15"/>
        <v>442596.30000000075</v>
      </c>
      <c r="F103" s="36">
        <v>9844885.9000000004</v>
      </c>
      <c r="G103" s="11">
        <f t="shared" si="13"/>
        <v>0</v>
      </c>
      <c r="H103" s="36">
        <v>12752181.5</v>
      </c>
      <c r="I103" s="11">
        <f t="shared" si="14"/>
        <v>2907295.5999999996</v>
      </c>
      <c r="J103" s="11">
        <v>12752181.5</v>
      </c>
      <c r="K103" s="11">
        <f t="shared" si="12"/>
        <v>3349891.9000000004</v>
      </c>
      <c r="L103" s="11">
        <f t="shared" si="11"/>
        <v>3349891.9000000004</v>
      </c>
    </row>
    <row r="104" spans="1:12" x14ac:dyDescent="0.2">
      <c r="A104" s="17" t="s">
        <v>51</v>
      </c>
      <c r="B104" s="16" t="s">
        <v>52</v>
      </c>
      <c r="C104" s="11">
        <v>1969708.5</v>
      </c>
      <c r="D104" s="36">
        <v>2069705.4</v>
      </c>
      <c r="E104" s="11">
        <f t="shared" si="15"/>
        <v>99996.899999999907</v>
      </c>
      <c r="F104" s="36">
        <v>2069705.4</v>
      </c>
      <c r="G104" s="11">
        <f t="shared" si="13"/>
        <v>0</v>
      </c>
      <c r="H104" s="36">
        <v>2145692.4</v>
      </c>
      <c r="I104" s="11">
        <f t="shared" si="14"/>
        <v>75987</v>
      </c>
      <c r="J104" s="11">
        <v>2145692.4</v>
      </c>
      <c r="K104" s="11">
        <f t="shared" si="12"/>
        <v>175983.89999999991</v>
      </c>
      <c r="L104" s="11">
        <f t="shared" ref="L104:L136" si="16">E104+G104+I104</f>
        <v>175983.89999999991</v>
      </c>
    </row>
    <row r="105" spans="1:12" ht="25.5" x14ac:dyDescent="0.2">
      <c r="A105" s="17" t="s">
        <v>53</v>
      </c>
      <c r="B105" s="16" t="s">
        <v>54</v>
      </c>
      <c r="C105" s="11">
        <v>462700</v>
      </c>
      <c r="D105" s="36">
        <v>462700</v>
      </c>
      <c r="E105" s="11">
        <f t="shared" si="15"/>
        <v>0</v>
      </c>
      <c r="F105" s="36">
        <v>462700</v>
      </c>
      <c r="G105" s="11">
        <f t="shared" si="13"/>
        <v>0</v>
      </c>
      <c r="H105" s="36">
        <v>461700</v>
      </c>
      <c r="I105" s="11">
        <f t="shared" si="14"/>
        <v>-1000</v>
      </c>
      <c r="J105" s="11">
        <v>461700</v>
      </c>
      <c r="K105" s="11">
        <f t="shared" si="12"/>
        <v>-1000</v>
      </c>
      <c r="L105" s="11">
        <f t="shared" si="16"/>
        <v>-1000</v>
      </c>
    </row>
    <row r="106" spans="1:12" x14ac:dyDescent="0.2">
      <c r="A106" s="18" t="s">
        <v>55</v>
      </c>
      <c r="B106" s="15" t="s">
        <v>56</v>
      </c>
      <c r="C106" s="8">
        <v>572622.4</v>
      </c>
      <c r="D106" s="35">
        <v>615098.9</v>
      </c>
      <c r="E106" s="8">
        <f t="shared" si="15"/>
        <v>42476.5</v>
      </c>
      <c r="F106" s="35">
        <v>615098.9</v>
      </c>
      <c r="G106" s="8">
        <f t="shared" si="13"/>
        <v>0</v>
      </c>
      <c r="H106" s="35">
        <v>555815.6</v>
      </c>
      <c r="I106" s="8">
        <f t="shared" si="14"/>
        <v>-59283.300000000047</v>
      </c>
      <c r="J106" s="8">
        <v>555815.6</v>
      </c>
      <c r="K106" s="8">
        <f t="shared" si="12"/>
        <v>-16806.800000000047</v>
      </c>
      <c r="L106" s="8">
        <f t="shared" si="16"/>
        <v>-16806.800000000047</v>
      </c>
    </row>
    <row r="107" spans="1:12" s="31" customFormat="1" ht="25.5" x14ac:dyDescent="0.2">
      <c r="A107" s="17" t="s">
        <v>57</v>
      </c>
      <c r="B107" s="16" t="s">
        <v>230</v>
      </c>
      <c r="C107" s="11">
        <v>128566.1</v>
      </c>
      <c r="D107" s="36">
        <v>129666.1</v>
      </c>
      <c r="E107" s="11">
        <f t="shared" si="15"/>
        <v>1100</v>
      </c>
      <c r="F107" s="36">
        <v>129666.1</v>
      </c>
      <c r="G107" s="11">
        <f t="shared" si="13"/>
        <v>0</v>
      </c>
      <c r="H107" s="36">
        <v>129666.1</v>
      </c>
      <c r="I107" s="11">
        <f t="shared" si="14"/>
        <v>0</v>
      </c>
      <c r="J107" s="11">
        <v>129666.1</v>
      </c>
      <c r="K107" s="11">
        <f t="shared" si="12"/>
        <v>1100</v>
      </c>
      <c r="L107" s="11">
        <f t="shared" si="16"/>
        <v>1100</v>
      </c>
    </row>
    <row r="108" spans="1:12" ht="25.5" x14ac:dyDescent="0.2">
      <c r="A108" s="17" t="s">
        <v>188</v>
      </c>
      <c r="B108" s="16" t="s">
        <v>58</v>
      </c>
      <c r="C108" s="11">
        <v>444056.3</v>
      </c>
      <c r="D108" s="36">
        <v>485432.8</v>
      </c>
      <c r="E108" s="11">
        <f t="shared" si="15"/>
        <v>41376.5</v>
      </c>
      <c r="F108" s="36">
        <v>485432.8</v>
      </c>
      <c r="G108" s="11">
        <f t="shared" si="13"/>
        <v>0</v>
      </c>
      <c r="H108" s="36">
        <v>426149.5</v>
      </c>
      <c r="I108" s="11">
        <f t="shared" si="14"/>
        <v>-59283.299999999988</v>
      </c>
      <c r="J108" s="11">
        <v>426149.5</v>
      </c>
      <c r="K108" s="11">
        <f t="shared" si="12"/>
        <v>-17906.799999999988</v>
      </c>
      <c r="L108" s="11">
        <f t="shared" si="16"/>
        <v>-17906.799999999988</v>
      </c>
    </row>
    <row r="109" spans="1:12" x14ac:dyDescent="0.2">
      <c r="A109" s="18" t="s">
        <v>59</v>
      </c>
      <c r="B109" s="15" t="s">
        <v>60</v>
      </c>
      <c r="C109" s="8">
        <v>37673258.899999999</v>
      </c>
      <c r="D109" s="35">
        <v>39490947.399999999</v>
      </c>
      <c r="E109" s="8">
        <f t="shared" si="15"/>
        <v>1817688.5</v>
      </c>
      <c r="F109" s="35">
        <v>39490947.399999999</v>
      </c>
      <c r="G109" s="8">
        <f t="shared" si="13"/>
        <v>0</v>
      </c>
      <c r="H109" s="35">
        <v>40750603.600000001</v>
      </c>
      <c r="I109" s="8">
        <f t="shared" si="14"/>
        <v>1259656.200000003</v>
      </c>
      <c r="J109" s="8">
        <v>40750603.600000001</v>
      </c>
      <c r="K109" s="8">
        <f t="shared" si="12"/>
        <v>3077344.700000003</v>
      </c>
      <c r="L109" s="11">
        <f t="shared" si="16"/>
        <v>3077344.700000003</v>
      </c>
    </row>
    <row r="110" spans="1:12" x14ac:dyDescent="0.2">
      <c r="A110" s="17" t="s">
        <v>61</v>
      </c>
      <c r="B110" s="16" t="s">
        <v>62</v>
      </c>
      <c r="C110" s="11">
        <v>12791618.5</v>
      </c>
      <c r="D110" s="36">
        <v>13244393.300000001</v>
      </c>
      <c r="E110" s="11">
        <f t="shared" si="15"/>
        <v>452774.80000000075</v>
      </c>
      <c r="F110" s="36">
        <v>13244393.300000001</v>
      </c>
      <c r="G110" s="11">
        <f t="shared" si="13"/>
        <v>0</v>
      </c>
      <c r="H110" s="36">
        <v>13647194.1</v>
      </c>
      <c r="I110" s="11">
        <f t="shared" si="14"/>
        <v>402800.79999999888</v>
      </c>
      <c r="J110" s="11">
        <v>13647194.1</v>
      </c>
      <c r="K110" s="11">
        <f t="shared" si="12"/>
        <v>855575.59999999963</v>
      </c>
      <c r="L110" s="8">
        <f t="shared" si="16"/>
        <v>855575.59999999963</v>
      </c>
    </row>
    <row r="111" spans="1:12" s="31" customFormat="1" x14ac:dyDescent="0.2">
      <c r="A111" s="17" t="s">
        <v>63</v>
      </c>
      <c r="B111" s="16" t="s">
        <v>64</v>
      </c>
      <c r="C111" s="11">
        <v>18468473</v>
      </c>
      <c r="D111" s="36">
        <v>19559429.600000001</v>
      </c>
      <c r="E111" s="11">
        <f t="shared" si="15"/>
        <v>1090956.6000000015</v>
      </c>
      <c r="F111" s="36">
        <v>19559429.600000001</v>
      </c>
      <c r="G111" s="11">
        <f t="shared" si="13"/>
        <v>0</v>
      </c>
      <c r="H111" s="36">
        <v>20511781.5</v>
      </c>
      <c r="I111" s="11">
        <f t="shared" si="14"/>
        <v>952351.89999999851</v>
      </c>
      <c r="J111" s="11">
        <v>20511781.5</v>
      </c>
      <c r="K111" s="11">
        <f t="shared" si="12"/>
        <v>2043308.5</v>
      </c>
      <c r="L111" s="11">
        <f t="shared" si="16"/>
        <v>2043308.5</v>
      </c>
    </row>
    <row r="112" spans="1:12" x14ac:dyDescent="0.2">
      <c r="A112" s="17" t="s">
        <v>189</v>
      </c>
      <c r="B112" s="16" t="s">
        <v>293</v>
      </c>
      <c r="C112" s="11">
        <v>506632.1</v>
      </c>
      <c r="D112" s="36">
        <v>498632.1</v>
      </c>
      <c r="E112" s="11">
        <f t="shared" si="15"/>
        <v>-8000</v>
      </c>
      <c r="F112" s="36">
        <v>498632.1</v>
      </c>
      <c r="G112" s="11">
        <f t="shared" si="13"/>
        <v>0</v>
      </c>
      <c r="H112" s="36">
        <v>498632.1</v>
      </c>
      <c r="I112" s="11">
        <f t="shared" si="14"/>
        <v>0</v>
      </c>
      <c r="J112" s="11">
        <v>498632.1</v>
      </c>
      <c r="K112" s="11">
        <f t="shared" si="12"/>
        <v>-8000</v>
      </c>
      <c r="L112" s="11">
        <f t="shared" si="16"/>
        <v>-8000</v>
      </c>
    </row>
    <row r="113" spans="1:12" ht="25.5" x14ac:dyDescent="0.2">
      <c r="A113" s="17" t="s">
        <v>65</v>
      </c>
      <c r="B113" s="16" t="s">
        <v>66</v>
      </c>
      <c r="C113" s="11">
        <v>3508871.9</v>
      </c>
      <c r="D113" s="36">
        <v>3616587.3</v>
      </c>
      <c r="E113" s="11">
        <f t="shared" si="15"/>
        <v>107715.39999999991</v>
      </c>
      <c r="F113" s="36">
        <v>3616587.3</v>
      </c>
      <c r="G113" s="11">
        <f t="shared" si="13"/>
        <v>0</v>
      </c>
      <c r="H113" s="36">
        <v>3609208.6</v>
      </c>
      <c r="I113" s="11">
        <f t="shared" si="14"/>
        <v>-7378.6999999997206</v>
      </c>
      <c r="J113" s="11">
        <v>3609208.6</v>
      </c>
      <c r="K113" s="11">
        <f t="shared" si="12"/>
        <v>100336.70000000019</v>
      </c>
      <c r="L113" s="11">
        <f t="shared" si="16"/>
        <v>100336.70000000019</v>
      </c>
    </row>
    <row r="114" spans="1:12" ht="38.25" x14ac:dyDescent="0.2">
      <c r="A114" s="17" t="s">
        <v>67</v>
      </c>
      <c r="B114" s="16" t="s">
        <v>68</v>
      </c>
      <c r="C114" s="11">
        <v>333034.5</v>
      </c>
      <c r="D114" s="36">
        <v>333034.5</v>
      </c>
      <c r="E114" s="11">
        <f t="shared" si="15"/>
        <v>0</v>
      </c>
      <c r="F114" s="36">
        <v>333034.5</v>
      </c>
      <c r="G114" s="11">
        <f t="shared" si="13"/>
        <v>0</v>
      </c>
      <c r="H114" s="36">
        <v>316163.5</v>
      </c>
      <c r="I114" s="11">
        <f t="shared" si="14"/>
        <v>-16871</v>
      </c>
      <c r="J114" s="11">
        <v>316163.5</v>
      </c>
      <c r="K114" s="11">
        <f t="shared" si="12"/>
        <v>-16871</v>
      </c>
      <c r="L114" s="11">
        <f t="shared" si="16"/>
        <v>-16871</v>
      </c>
    </row>
    <row r="115" spans="1:12" x14ac:dyDescent="0.2">
      <c r="A115" s="17" t="s">
        <v>69</v>
      </c>
      <c r="B115" s="16" t="s">
        <v>190</v>
      </c>
      <c r="C115" s="11">
        <v>935669.1</v>
      </c>
      <c r="D115" s="36">
        <v>932649.1</v>
      </c>
      <c r="E115" s="11">
        <f t="shared" si="15"/>
        <v>-3020</v>
      </c>
      <c r="F115" s="36">
        <v>932649.1</v>
      </c>
      <c r="G115" s="11">
        <f t="shared" si="13"/>
        <v>0</v>
      </c>
      <c r="H115" s="36">
        <v>935438.4</v>
      </c>
      <c r="I115" s="11">
        <f t="shared" si="14"/>
        <v>2789.3000000000466</v>
      </c>
      <c r="J115" s="11">
        <v>935438.4</v>
      </c>
      <c r="K115" s="11">
        <f t="shared" si="12"/>
        <v>-230.69999999995343</v>
      </c>
      <c r="L115" s="11">
        <f t="shared" si="16"/>
        <v>-230.69999999995343</v>
      </c>
    </row>
    <row r="116" spans="1:12" x14ac:dyDescent="0.2">
      <c r="A116" s="17" t="s">
        <v>70</v>
      </c>
      <c r="B116" s="16" t="s">
        <v>191</v>
      </c>
      <c r="C116" s="11">
        <v>748193.1</v>
      </c>
      <c r="D116" s="36">
        <v>931686.8</v>
      </c>
      <c r="E116" s="11">
        <f t="shared" si="15"/>
        <v>183493.70000000007</v>
      </c>
      <c r="F116" s="36">
        <v>931686.8</v>
      </c>
      <c r="G116" s="11">
        <f t="shared" si="13"/>
        <v>0</v>
      </c>
      <c r="H116" s="36">
        <v>874042.9</v>
      </c>
      <c r="I116" s="11">
        <f t="shared" si="14"/>
        <v>-57643.900000000023</v>
      </c>
      <c r="J116" s="11">
        <v>874042.9</v>
      </c>
      <c r="K116" s="11">
        <f t="shared" si="12"/>
        <v>125849.80000000005</v>
      </c>
      <c r="L116" s="11">
        <f t="shared" si="16"/>
        <v>125849.80000000005</v>
      </c>
    </row>
    <row r="117" spans="1:12" x14ac:dyDescent="0.2">
      <c r="A117" s="17" t="s">
        <v>71</v>
      </c>
      <c r="B117" s="16" t="s">
        <v>72</v>
      </c>
      <c r="C117" s="11">
        <v>380766.7</v>
      </c>
      <c r="D117" s="36">
        <v>374534.7</v>
      </c>
      <c r="E117" s="11">
        <f t="shared" si="15"/>
        <v>-6232</v>
      </c>
      <c r="F117" s="36">
        <v>374534.7</v>
      </c>
      <c r="G117" s="11">
        <f t="shared" si="13"/>
        <v>0</v>
      </c>
      <c r="H117" s="36">
        <v>358142.5</v>
      </c>
      <c r="I117" s="11">
        <f t="shared" si="14"/>
        <v>-16392.200000000012</v>
      </c>
      <c r="J117" s="11">
        <v>358142.5</v>
      </c>
      <c r="K117" s="11">
        <f t="shared" si="12"/>
        <v>-22624.200000000012</v>
      </c>
      <c r="L117" s="11">
        <f t="shared" si="16"/>
        <v>-22624.200000000012</v>
      </c>
    </row>
    <row r="118" spans="1:12" x14ac:dyDescent="0.2">
      <c r="A118" s="18" t="s">
        <v>73</v>
      </c>
      <c r="B118" s="15" t="s">
        <v>294</v>
      </c>
      <c r="C118" s="8">
        <v>3772908.1</v>
      </c>
      <c r="D118" s="35">
        <v>4201477.0999999996</v>
      </c>
      <c r="E118" s="8">
        <f t="shared" si="15"/>
        <v>428568.99999999953</v>
      </c>
      <c r="F118" s="35">
        <v>4201477.0999999996</v>
      </c>
      <c r="G118" s="8">
        <f t="shared" si="13"/>
        <v>0</v>
      </c>
      <c r="H118" s="35">
        <v>4260667.3</v>
      </c>
      <c r="I118" s="8">
        <f t="shared" si="14"/>
        <v>59190.200000000186</v>
      </c>
      <c r="J118" s="8">
        <v>4260667.3</v>
      </c>
      <c r="K118" s="8">
        <f t="shared" si="12"/>
        <v>487759.19999999972</v>
      </c>
      <c r="L118" s="8">
        <f t="shared" si="16"/>
        <v>487759.19999999972</v>
      </c>
    </row>
    <row r="119" spans="1:12" s="31" customFormat="1" x14ac:dyDescent="0.2">
      <c r="A119" s="17" t="s">
        <v>74</v>
      </c>
      <c r="B119" s="16" t="s">
        <v>75</v>
      </c>
      <c r="C119" s="11">
        <v>3725252.6</v>
      </c>
      <c r="D119" s="36">
        <v>4153821.6</v>
      </c>
      <c r="E119" s="11">
        <f t="shared" si="15"/>
        <v>428569</v>
      </c>
      <c r="F119" s="36">
        <v>4153821.6</v>
      </c>
      <c r="G119" s="11">
        <f t="shared" si="13"/>
        <v>0</v>
      </c>
      <c r="H119" s="36">
        <v>4213069.7</v>
      </c>
      <c r="I119" s="11">
        <f t="shared" si="14"/>
        <v>59248.100000000093</v>
      </c>
      <c r="J119" s="11">
        <v>4213069.7</v>
      </c>
      <c r="K119" s="11">
        <f t="shared" si="12"/>
        <v>487817.10000000009</v>
      </c>
      <c r="L119" s="11">
        <f t="shared" si="16"/>
        <v>487817.10000000009</v>
      </c>
    </row>
    <row r="120" spans="1:12" s="31" customFormat="1" x14ac:dyDescent="0.2">
      <c r="A120" s="17" t="s">
        <v>245</v>
      </c>
      <c r="B120" s="16" t="s">
        <v>244</v>
      </c>
      <c r="C120" s="11">
        <v>14400</v>
      </c>
      <c r="D120" s="36">
        <v>14400</v>
      </c>
      <c r="E120" s="11">
        <f t="shared" si="15"/>
        <v>0</v>
      </c>
      <c r="F120" s="36">
        <v>14400</v>
      </c>
      <c r="G120" s="11">
        <f t="shared" si="13"/>
        <v>0</v>
      </c>
      <c r="H120" s="36">
        <v>14400</v>
      </c>
      <c r="I120" s="11">
        <f t="shared" si="14"/>
        <v>0</v>
      </c>
      <c r="J120" s="11">
        <v>14400</v>
      </c>
      <c r="K120" s="11">
        <f t="shared" si="12"/>
        <v>0</v>
      </c>
      <c r="L120" s="11"/>
    </row>
    <row r="121" spans="1:12" ht="25.5" x14ac:dyDescent="0.2">
      <c r="A121" s="17" t="s">
        <v>76</v>
      </c>
      <c r="B121" s="16" t="s">
        <v>77</v>
      </c>
      <c r="C121" s="11">
        <v>33255.5</v>
      </c>
      <c r="D121" s="36">
        <v>33255.5</v>
      </c>
      <c r="E121" s="11">
        <f t="shared" ref="E121:E150" si="17">D121-C121</f>
        <v>0</v>
      </c>
      <c r="F121" s="36">
        <v>33255.5</v>
      </c>
      <c r="G121" s="11">
        <f t="shared" si="13"/>
        <v>0</v>
      </c>
      <c r="H121" s="36">
        <v>33197.599999999999</v>
      </c>
      <c r="I121" s="11">
        <f t="shared" si="14"/>
        <v>-57.900000000001455</v>
      </c>
      <c r="J121" s="11">
        <v>33197.599999999999</v>
      </c>
      <c r="K121" s="11">
        <f t="shared" ref="K121:K150" si="18">J121-C121</f>
        <v>-57.900000000001455</v>
      </c>
      <c r="L121" s="11">
        <f t="shared" si="16"/>
        <v>-57.900000000001455</v>
      </c>
    </row>
    <row r="122" spans="1:12" x14ac:dyDescent="0.2">
      <c r="A122" s="18" t="s">
        <v>78</v>
      </c>
      <c r="B122" s="15" t="s">
        <v>79</v>
      </c>
      <c r="C122" s="8">
        <v>19415477.699999999</v>
      </c>
      <c r="D122" s="35">
        <v>21787300.600000001</v>
      </c>
      <c r="E122" s="8">
        <f t="shared" si="17"/>
        <v>2371822.9000000022</v>
      </c>
      <c r="F122" s="35">
        <v>21787300.600000001</v>
      </c>
      <c r="G122" s="8">
        <f t="shared" si="13"/>
        <v>0</v>
      </c>
      <c r="H122" s="35">
        <v>23406748.699999999</v>
      </c>
      <c r="I122" s="8">
        <f t="shared" si="14"/>
        <v>1619448.0999999978</v>
      </c>
      <c r="J122" s="8">
        <v>23406748.699999999</v>
      </c>
      <c r="K122" s="8">
        <f t="shared" si="18"/>
        <v>3991271</v>
      </c>
      <c r="L122" s="11">
        <f t="shared" si="16"/>
        <v>3991271</v>
      </c>
    </row>
    <row r="123" spans="1:12" x14ac:dyDescent="0.2">
      <c r="A123" s="17" t="s">
        <v>80</v>
      </c>
      <c r="B123" s="16" t="s">
        <v>81</v>
      </c>
      <c r="C123" s="11">
        <v>5418030.2000000002</v>
      </c>
      <c r="D123" s="36">
        <v>6155716.7000000002</v>
      </c>
      <c r="E123" s="11">
        <f t="shared" si="17"/>
        <v>737686.5</v>
      </c>
      <c r="F123" s="36">
        <v>6155716.7000000002</v>
      </c>
      <c r="G123" s="11">
        <f t="shared" si="13"/>
        <v>0</v>
      </c>
      <c r="H123" s="36">
        <v>6128648.5</v>
      </c>
      <c r="I123" s="11">
        <f t="shared" si="14"/>
        <v>-27068.200000000186</v>
      </c>
      <c r="J123" s="11">
        <v>6128648.5</v>
      </c>
      <c r="K123" s="11">
        <f t="shared" si="18"/>
        <v>710618.29999999981</v>
      </c>
      <c r="L123" s="8">
        <f t="shared" si="16"/>
        <v>710618.29999999981</v>
      </c>
    </row>
    <row r="124" spans="1:12" s="31" customFormat="1" x14ac:dyDescent="0.2">
      <c r="A124" s="17" t="s">
        <v>82</v>
      </c>
      <c r="B124" s="16" t="s">
        <v>83</v>
      </c>
      <c r="C124" s="11">
        <v>6369158.0999999996</v>
      </c>
      <c r="D124" s="36">
        <v>6858467.4000000004</v>
      </c>
      <c r="E124" s="11">
        <f t="shared" si="17"/>
        <v>489309.30000000075</v>
      </c>
      <c r="F124" s="36">
        <v>6858467.4000000004</v>
      </c>
      <c r="G124" s="11">
        <f t="shared" si="13"/>
        <v>0</v>
      </c>
      <c r="H124" s="36">
        <v>7134364.0999999996</v>
      </c>
      <c r="I124" s="11">
        <f t="shared" si="14"/>
        <v>275896.69999999925</v>
      </c>
      <c r="J124" s="11">
        <v>7134364.0999999996</v>
      </c>
      <c r="K124" s="11">
        <f t="shared" si="18"/>
        <v>765206</v>
      </c>
      <c r="L124" s="11">
        <f t="shared" si="16"/>
        <v>765206</v>
      </c>
    </row>
    <row r="125" spans="1:12" ht="25.5" x14ac:dyDescent="0.2">
      <c r="A125" s="17" t="s">
        <v>84</v>
      </c>
      <c r="B125" s="16" t="s">
        <v>85</v>
      </c>
      <c r="C125" s="11">
        <v>68081.600000000006</v>
      </c>
      <c r="D125" s="36">
        <v>68081.600000000006</v>
      </c>
      <c r="E125" s="11">
        <f t="shared" si="17"/>
        <v>0</v>
      </c>
      <c r="F125" s="36">
        <v>68081.600000000006</v>
      </c>
      <c r="G125" s="11">
        <f t="shared" si="13"/>
        <v>0</v>
      </c>
      <c r="H125" s="36">
        <v>65222.2</v>
      </c>
      <c r="I125" s="11">
        <f t="shared" si="14"/>
        <v>-2859.4000000000087</v>
      </c>
      <c r="J125" s="11">
        <v>65222.2</v>
      </c>
      <c r="K125" s="11">
        <f t="shared" si="18"/>
        <v>-2859.4000000000087</v>
      </c>
      <c r="L125" s="11">
        <f t="shared" si="16"/>
        <v>-2859.4000000000087</v>
      </c>
    </row>
    <row r="126" spans="1:12" x14ac:dyDescent="0.2">
      <c r="A126" s="17" t="s">
        <v>86</v>
      </c>
      <c r="B126" s="16" t="s">
        <v>87</v>
      </c>
      <c r="C126" s="11">
        <v>386531.3</v>
      </c>
      <c r="D126" s="36">
        <v>441414.3</v>
      </c>
      <c r="E126" s="11">
        <f t="shared" si="17"/>
        <v>54883</v>
      </c>
      <c r="F126" s="36">
        <v>441414.3</v>
      </c>
      <c r="G126" s="11">
        <f t="shared" si="13"/>
        <v>0</v>
      </c>
      <c r="H126" s="36">
        <v>386531.3</v>
      </c>
      <c r="I126" s="11">
        <f t="shared" si="14"/>
        <v>-54883</v>
      </c>
      <c r="J126" s="11">
        <v>386531.3</v>
      </c>
      <c r="K126" s="11">
        <f t="shared" si="18"/>
        <v>0</v>
      </c>
      <c r="L126" s="11">
        <f t="shared" si="16"/>
        <v>0</v>
      </c>
    </row>
    <row r="127" spans="1:12" x14ac:dyDescent="0.2">
      <c r="A127" s="17" t="s">
        <v>300</v>
      </c>
      <c r="B127" s="16" t="s">
        <v>88</v>
      </c>
      <c r="C127" s="11">
        <v>121284.4</v>
      </c>
      <c r="D127" s="36">
        <v>121284.4</v>
      </c>
      <c r="E127" s="11">
        <f t="shared" si="17"/>
        <v>0</v>
      </c>
      <c r="F127" s="36">
        <v>121284.4</v>
      </c>
      <c r="G127" s="11">
        <f t="shared" si="13"/>
        <v>0</v>
      </c>
      <c r="H127" s="36">
        <v>113153</v>
      </c>
      <c r="I127" s="11">
        <f t="shared" si="14"/>
        <v>-8131.3999999999942</v>
      </c>
      <c r="J127" s="11">
        <v>113153</v>
      </c>
      <c r="K127" s="11">
        <f t="shared" si="18"/>
        <v>-8131.3999999999942</v>
      </c>
      <c r="L127" s="11">
        <f t="shared" si="16"/>
        <v>-8131.3999999999942</v>
      </c>
    </row>
    <row r="128" spans="1:12" ht="38.25" x14ac:dyDescent="0.2">
      <c r="A128" s="17" t="s">
        <v>89</v>
      </c>
      <c r="B128" s="16" t="s">
        <v>231</v>
      </c>
      <c r="C128" s="11">
        <v>330810.40000000002</v>
      </c>
      <c r="D128" s="36">
        <v>330810.40000000002</v>
      </c>
      <c r="E128" s="11">
        <f t="shared" si="17"/>
        <v>0</v>
      </c>
      <c r="F128" s="36">
        <v>330810.40000000002</v>
      </c>
      <c r="G128" s="11">
        <f t="shared" si="13"/>
        <v>0</v>
      </c>
      <c r="H128" s="36">
        <v>337310.4</v>
      </c>
      <c r="I128" s="11">
        <f t="shared" si="14"/>
        <v>6500</v>
      </c>
      <c r="J128" s="11">
        <v>337310.4</v>
      </c>
      <c r="K128" s="11">
        <f t="shared" si="18"/>
        <v>6500</v>
      </c>
      <c r="L128" s="11">
        <f t="shared" si="16"/>
        <v>6500</v>
      </c>
    </row>
    <row r="129" spans="1:12" ht="25.5" x14ac:dyDescent="0.2">
      <c r="A129" s="17" t="s">
        <v>90</v>
      </c>
      <c r="B129" s="16" t="s">
        <v>91</v>
      </c>
      <c r="C129" s="11">
        <v>6721581.7000000002</v>
      </c>
      <c r="D129" s="36">
        <v>7811525.7999999998</v>
      </c>
      <c r="E129" s="11">
        <f t="shared" si="17"/>
        <v>1089944.0999999996</v>
      </c>
      <c r="F129" s="36">
        <v>7811525.7999999998</v>
      </c>
      <c r="G129" s="11">
        <f t="shared" si="13"/>
        <v>0</v>
      </c>
      <c r="H129" s="36">
        <v>9241519.1999999993</v>
      </c>
      <c r="I129" s="11">
        <f t="shared" si="14"/>
        <v>1429993.3999999994</v>
      </c>
      <c r="J129" s="11">
        <v>9241519.1999999993</v>
      </c>
      <c r="K129" s="11">
        <f t="shared" si="18"/>
        <v>2519937.4999999991</v>
      </c>
      <c r="L129" s="11">
        <f t="shared" si="16"/>
        <v>2519937.4999999991</v>
      </c>
    </row>
    <row r="130" spans="1:12" x14ac:dyDescent="0.2">
      <c r="A130" s="18" t="s">
        <v>92</v>
      </c>
      <c r="B130" s="15" t="s">
        <v>93</v>
      </c>
      <c r="C130" s="8">
        <v>35445947.600000001</v>
      </c>
      <c r="D130" s="35">
        <v>36976159.799999997</v>
      </c>
      <c r="E130" s="8">
        <f t="shared" si="17"/>
        <v>1530212.1999999955</v>
      </c>
      <c r="F130" s="35">
        <v>38505115.5</v>
      </c>
      <c r="G130" s="8">
        <f t="shared" si="13"/>
        <v>1528955.700000003</v>
      </c>
      <c r="H130" s="35">
        <v>40807082.5</v>
      </c>
      <c r="I130" s="8">
        <f t="shared" si="14"/>
        <v>2301967</v>
      </c>
      <c r="J130" s="8">
        <v>40807082.5</v>
      </c>
      <c r="K130" s="8">
        <f t="shared" si="18"/>
        <v>5361134.8999999985</v>
      </c>
      <c r="L130" s="11">
        <f t="shared" si="16"/>
        <v>5361134.8999999985</v>
      </c>
    </row>
    <row r="131" spans="1:12" x14ac:dyDescent="0.2">
      <c r="A131" s="17" t="s">
        <v>92</v>
      </c>
      <c r="B131" s="16" t="s">
        <v>95</v>
      </c>
      <c r="C131" s="11">
        <v>471213.5</v>
      </c>
      <c r="D131" s="36">
        <v>471213.5</v>
      </c>
      <c r="E131" s="11">
        <f t="shared" si="17"/>
        <v>0</v>
      </c>
      <c r="F131" s="36">
        <v>471213.5</v>
      </c>
      <c r="G131" s="11">
        <f t="shared" si="13"/>
        <v>0</v>
      </c>
      <c r="H131" s="36">
        <v>442713.5</v>
      </c>
      <c r="I131" s="11">
        <f t="shared" si="14"/>
        <v>-28500</v>
      </c>
      <c r="J131" s="11">
        <v>442713.5</v>
      </c>
      <c r="K131" s="11">
        <f t="shared" si="18"/>
        <v>-28500</v>
      </c>
      <c r="L131" s="8">
        <f t="shared" si="16"/>
        <v>-28500</v>
      </c>
    </row>
    <row r="132" spans="1:12" s="31" customFormat="1" x14ac:dyDescent="0.2">
      <c r="A132" s="17" t="s">
        <v>94</v>
      </c>
      <c r="B132" s="16" t="s">
        <v>97</v>
      </c>
      <c r="C132" s="11">
        <v>4632621.8</v>
      </c>
      <c r="D132" s="36">
        <v>4646621.8</v>
      </c>
      <c r="E132" s="11">
        <f t="shared" si="17"/>
        <v>14000</v>
      </c>
      <c r="F132" s="36">
        <v>4646621.8</v>
      </c>
      <c r="G132" s="11">
        <f t="shared" si="13"/>
        <v>0</v>
      </c>
      <c r="H132" s="36">
        <v>5046224</v>
      </c>
      <c r="I132" s="11">
        <f t="shared" si="14"/>
        <v>399602.20000000019</v>
      </c>
      <c r="J132" s="11">
        <v>5046224</v>
      </c>
      <c r="K132" s="11">
        <f t="shared" si="18"/>
        <v>413602.20000000019</v>
      </c>
      <c r="L132" s="11">
        <f t="shared" si="16"/>
        <v>413602.20000000019</v>
      </c>
    </row>
    <row r="133" spans="1:12" x14ac:dyDescent="0.2">
      <c r="A133" s="17" t="s">
        <v>96</v>
      </c>
      <c r="B133" s="16" t="s">
        <v>99</v>
      </c>
      <c r="C133" s="11">
        <v>21848086.699999999</v>
      </c>
      <c r="D133" s="36">
        <v>22892831</v>
      </c>
      <c r="E133" s="11">
        <f t="shared" si="17"/>
        <v>1044744.3000000007</v>
      </c>
      <c r="F133" s="36">
        <v>22892831</v>
      </c>
      <c r="G133" s="11">
        <f t="shared" si="13"/>
        <v>0</v>
      </c>
      <c r="H133" s="36">
        <v>24052474.399999999</v>
      </c>
      <c r="I133" s="11">
        <f t="shared" si="14"/>
        <v>1159643.3999999985</v>
      </c>
      <c r="J133" s="11">
        <v>24052474.399999999</v>
      </c>
      <c r="K133" s="11">
        <f t="shared" si="18"/>
        <v>2204387.6999999993</v>
      </c>
      <c r="L133" s="11">
        <f t="shared" si="16"/>
        <v>2204387.6999999993</v>
      </c>
    </row>
    <row r="134" spans="1:12" x14ac:dyDescent="0.2">
      <c r="A134" s="17" t="s">
        <v>98</v>
      </c>
      <c r="B134" s="16" t="s">
        <v>101</v>
      </c>
      <c r="C134" s="11">
        <v>7650968.9000000004</v>
      </c>
      <c r="D134" s="36">
        <v>8118364.7999999998</v>
      </c>
      <c r="E134" s="11">
        <f t="shared" si="17"/>
        <v>467395.89999999944</v>
      </c>
      <c r="F134" s="36">
        <v>9647320.5</v>
      </c>
      <c r="G134" s="11">
        <f t="shared" si="13"/>
        <v>1528955.7000000002</v>
      </c>
      <c r="H134" s="36">
        <v>10392993.9</v>
      </c>
      <c r="I134" s="11">
        <f t="shared" si="14"/>
        <v>745673.40000000037</v>
      </c>
      <c r="J134" s="11">
        <v>10392993.9</v>
      </c>
      <c r="K134" s="11">
        <f t="shared" si="18"/>
        <v>2742025</v>
      </c>
      <c r="L134" s="11">
        <f t="shared" si="16"/>
        <v>2742025</v>
      </c>
    </row>
    <row r="135" spans="1:12" ht="25.5" x14ac:dyDescent="0.2">
      <c r="A135" s="17" t="s">
        <v>100</v>
      </c>
      <c r="B135" s="16" t="s">
        <v>102</v>
      </c>
      <c r="C135" s="11">
        <v>843056.7</v>
      </c>
      <c r="D135" s="36">
        <v>847128.7</v>
      </c>
      <c r="E135" s="11">
        <f t="shared" si="17"/>
        <v>4072</v>
      </c>
      <c r="F135" s="36">
        <v>847128.7</v>
      </c>
      <c r="G135" s="11">
        <f t="shared" si="13"/>
        <v>0</v>
      </c>
      <c r="H135" s="36">
        <v>872676.7</v>
      </c>
      <c r="I135" s="11">
        <f t="shared" si="14"/>
        <v>25548</v>
      </c>
      <c r="J135" s="11">
        <v>872676.7</v>
      </c>
      <c r="K135" s="11">
        <f t="shared" si="18"/>
        <v>29620</v>
      </c>
      <c r="L135" s="11">
        <f t="shared" si="16"/>
        <v>29620</v>
      </c>
    </row>
    <row r="136" spans="1:12" ht="25.5" x14ac:dyDescent="0.2">
      <c r="A136" s="18" t="s">
        <v>103</v>
      </c>
      <c r="B136" s="15" t="s">
        <v>295</v>
      </c>
      <c r="C136" s="8">
        <v>3116529.4</v>
      </c>
      <c r="D136" s="35">
        <v>3963884.7</v>
      </c>
      <c r="E136" s="8">
        <f t="shared" si="17"/>
        <v>847355.30000000028</v>
      </c>
      <c r="F136" s="35">
        <v>3963884.7</v>
      </c>
      <c r="G136" s="8">
        <f t="shared" si="13"/>
        <v>0</v>
      </c>
      <c r="H136" s="35">
        <v>3952300.3</v>
      </c>
      <c r="I136" s="8">
        <f t="shared" si="14"/>
        <v>-11584.400000000373</v>
      </c>
      <c r="J136" s="8">
        <v>3952300.3</v>
      </c>
      <c r="K136" s="8">
        <f t="shared" si="18"/>
        <v>835770.89999999991</v>
      </c>
      <c r="L136" s="11">
        <f t="shared" si="16"/>
        <v>835770.89999999991</v>
      </c>
    </row>
    <row r="137" spans="1:12" ht="18" customHeight="1" x14ac:dyDescent="0.2">
      <c r="A137" s="17" t="s">
        <v>104</v>
      </c>
      <c r="B137" s="16" t="s">
        <v>105</v>
      </c>
      <c r="C137" s="11">
        <v>24753.200000000001</v>
      </c>
      <c r="D137" s="36">
        <v>74894.100000000006</v>
      </c>
      <c r="E137" s="11">
        <f t="shared" si="17"/>
        <v>50140.900000000009</v>
      </c>
      <c r="F137" s="36">
        <v>74894.100000000006</v>
      </c>
      <c r="G137" s="11">
        <f t="shared" si="13"/>
        <v>0</v>
      </c>
      <c r="H137" s="36">
        <v>112623.1</v>
      </c>
      <c r="I137" s="11">
        <f t="shared" si="14"/>
        <v>37729</v>
      </c>
      <c r="J137" s="11">
        <v>112623.1</v>
      </c>
      <c r="K137" s="11">
        <f t="shared" si="18"/>
        <v>87869.900000000009</v>
      </c>
      <c r="L137" s="8">
        <f t="shared" ref="L137:L150" si="19">E137+G137+I137</f>
        <v>87869.900000000009</v>
      </c>
    </row>
    <row r="138" spans="1:12" s="31" customFormat="1" x14ac:dyDescent="0.2">
      <c r="A138" s="17" t="s">
        <v>106</v>
      </c>
      <c r="B138" s="16" t="s">
        <v>107</v>
      </c>
      <c r="C138" s="11">
        <v>2205995.4</v>
      </c>
      <c r="D138" s="36">
        <v>2996612.9</v>
      </c>
      <c r="E138" s="11">
        <f t="shared" si="17"/>
        <v>790617.5</v>
      </c>
      <c r="F138" s="36">
        <v>2996612.9</v>
      </c>
      <c r="G138" s="11">
        <f t="shared" si="13"/>
        <v>0</v>
      </c>
      <c r="H138" s="36">
        <v>2967227.7</v>
      </c>
      <c r="I138" s="11">
        <f t="shared" si="14"/>
        <v>-29385.199999999721</v>
      </c>
      <c r="J138" s="11">
        <v>2967227.7</v>
      </c>
      <c r="K138" s="11">
        <f t="shared" si="18"/>
        <v>761232.30000000028</v>
      </c>
      <c r="L138" s="11">
        <f t="shared" si="19"/>
        <v>761232.30000000028</v>
      </c>
    </row>
    <row r="139" spans="1:12" x14ac:dyDescent="0.2">
      <c r="A139" s="17" t="s">
        <v>108</v>
      </c>
      <c r="B139" s="16" t="s">
        <v>109</v>
      </c>
      <c r="C139" s="19">
        <v>581948.69999999995</v>
      </c>
      <c r="D139" s="38">
        <v>588545.6</v>
      </c>
      <c r="E139" s="19">
        <f t="shared" si="17"/>
        <v>6596.9000000000233</v>
      </c>
      <c r="F139" s="38">
        <v>588545.6</v>
      </c>
      <c r="G139" s="19">
        <f t="shared" si="13"/>
        <v>0</v>
      </c>
      <c r="H139" s="38">
        <v>574706.5</v>
      </c>
      <c r="I139" s="19">
        <f t="shared" si="14"/>
        <v>-13839.099999999977</v>
      </c>
      <c r="J139" s="19">
        <v>574706.5</v>
      </c>
      <c r="K139" s="19">
        <f t="shared" si="18"/>
        <v>-7242.1999999999534</v>
      </c>
      <c r="L139" s="19">
        <f t="shared" si="19"/>
        <v>-7242.1999999999534</v>
      </c>
    </row>
    <row r="140" spans="1:12" ht="25.5" x14ac:dyDescent="0.2">
      <c r="A140" s="17" t="s">
        <v>301</v>
      </c>
      <c r="B140" s="16" t="s">
        <v>296</v>
      </c>
      <c r="C140" s="19">
        <v>303832.09999999998</v>
      </c>
      <c r="D140" s="38">
        <v>303832.09999999998</v>
      </c>
      <c r="E140" s="19">
        <f t="shared" si="17"/>
        <v>0</v>
      </c>
      <c r="F140" s="38">
        <v>303832.09999999998</v>
      </c>
      <c r="G140" s="19">
        <f t="shared" si="13"/>
        <v>0</v>
      </c>
      <c r="H140" s="38">
        <v>297743</v>
      </c>
      <c r="I140" s="19">
        <f t="shared" si="14"/>
        <v>-6089.0999999999767</v>
      </c>
      <c r="J140" s="19">
        <v>297743</v>
      </c>
      <c r="K140" s="20">
        <f t="shared" si="18"/>
        <v>-6089.0999999999767</v>
      </c>
      <c r="L140" s="19">
        <f t="shared" si="19"/>
        <v>-6089.0999999999767</v>
      </c>
    </row>
    <row r="141" spans="1:12" ht="25.5" x14ac:dyDescent="0.2">
      <c r="A141" s="18" t="s">
        <v>110</v>
      </c>
      <c r="B141" s="15" t="s">
        <v>111</v>
      </c>
      <c r="C141" s="20">
        <v>387001.8</v>
      </c>
      <c r="D141" s="39">
        <v>407001.8</v>
      </c>
      <c r="E141" s="20">
        <f t="shared" si="17"/>
        <v>20000</v>
      </c>
      <c r="F141" s="39">
        <v>407001.8</v>
      </c>
      <c r="G141" s="20">
        <f t="shared" si="13"/>
        <v>0</v>
      </c>
      <c r="H141" s="39">
        <v>474730.6</v>
      </c>
      <c r="I141" s="20">
        <f t="shared" si="14"/>
        <v>67728.799999999988</v>
      </c>
      <c r="J141" s="20">
        <v>474730.6</v>
      </c>
      <c r="K141" s="20">
        <f t="shared" si="18"/>
        <v>87728.799999999988</v>
      </c>
      <c r="L141" s="20">
        <f t="shared" si="19"/>
        <v>87728.799999999988</v>
      </c>
    </row>
    <row r="142" spans="1:12" s="31" customFormat="1" x14ac:dyDescent="0.2">
      <c r="A142" s="17" t="s">
        <v>112</v>
      </c>
      <c r="B142" s="16" t="s">
        <v>113</v>
      </c>
      <c r="C142" s="11">
        <v>315687.59999999998</v>
      </c>
      <c r="D142" s="36">
        <v>335687.6</v>
      </c>
      <c r="E142" s="11">
        <f t="shared" si="17"/>
        <v>20000</v>
      </c>
      <c r="F142" s="36">
        <v>335687.6</v>
      </c>
      <c r="G142" s="11">
        <f t="shared" si="13"/>
        <v>0</v>
      </c>
      <c r="H142" s="36">
        <v>400413.4</v>
      </c>
      <c r="I142" s="11">
        <f t="shared" si="14"/>
        <v>64725.800000000047</v>
      </c>
      <c r="J142" s="11">
        <v>400413.4</v>
      </c>
      <c r="K142" s="11">
        <f t="shared" si="18"/>
        <v>84725.800000000047</v>
      </c>
      <c r="L142" s="11">
        <f t="shared" si="19"/>
        <v>84725.800000000047</v>
      </c>
    </row>
    <row r="143" spans="1:12" x14ac:dyDescent="0.2">
      <c r="A143" s="17" t="s">
        <v>114</v>
      </c>
      <c r="B143" s="16" t="s">
        <v>297</v>
      </c>
      <c r="C143" s="11">
        <v>71314.2</v>
      </c>
      <c r="D143" s="36">
        <v>71314.2</v>
      </c>
      <c r="E143" s="11">
        <f t="shared" si="17"/>
        <v>0</v>
      </c>
      <c r="F143" s="36">
        <v>71314.2</v>
      </c>
      <c r="G143" s="11">
        <f t="shared" si="13"/>
        <v>0</v>
      </c>
      <c r="H143" s="36">
        <v>74317.2</v>
      </c>
      <c r="I143" s="11">
        <f t="shared" si="14"/>
        <v>3003</v>
      </c>
      <c r="J143" s="11">
        <v>74317.2</v>
      </c>
      <c r="K143" s="11">
        <f t="shared" si="18"/>
        <v>3003</v>
      </c>
      <c r="L143" s="11">
        <f t="shared" si="19"/>
        <v>3003</v>
      </c>
    </row>
    <row r="144" spans="1:12" ht="38.25" x14ac:dyDescent="0.2">
      <c r="A144" s="18" t="s">
        <v>115</v>
      </c>
      <c r="B144" s="15" t="s">
        <v>298</v>
      </c>
      <c r="C144" s="8">
        <v>135053.4</v>
      </c>
      <c r="D144" s="35">
        <v>64710.5</v>
      </c>
      <c r="E144" s="8">
        <f t="shared" si="17"/>
        <v>-70342.899999999994</v>
      </c>
      <c r="F144" s="35">
        <v>64710.5</v>
      </c>
      <c r="G144" s="8">
        <f t="shared" si="13"/>
        <v>0</v>
      </c>
      <c r="H144" s="35">
        <v>64973.1</v>
      </c>
      <c r="I144" s="8">
        <f t="shared" si="14"/>
        <v>262.59999999999854</v>
      </c>
      <c r="J144" s="8">
        <v>64973.1</v>
      </c>
      <c r="K144" s="8">
        <f t="shared" si="18"/>
        <v>-70080.299999999988</v>
      </c>
      <c r="L144" s="8">
        <f t="shared" si="19"/>
        <v>-70080.299999999988</v>
      </c>
    </row>
    <row r="145" spans="1:12" ht="25.5" x14ac:dyDescent="0.2">
      <c r="A145" s="17" t="s">
        <v>116</v>
      </c>
      <c r="B145" s="16" t="s">
        <v>299</v>
      </c>
      <c r="C145" s="11">
        <v>135053.4</v>
      </c>
      <c r="D145" s="36">
        <v>64710.5</v>
      </c>
      <c r="E145" s="11">
        <f t="shared" si="17"/>
        <v>-70342.899999999994</v>
      </c>
      <c r="F145" s="36">
        <v>64710.5</v>
      </c>
      <c r="G145" s="11">
        <f t="shared" si="13"/>
        <v>0</v>
      </c>
      <c r="H145" s="36">
        <v>64973.1</v>
      </c>
      <c r="I145" s="11">
        <f t="shared" si="14"/>
        <v>262.59999999999854</v>
      </c>
      <c r="J145" s="11">
        <v>64973.1</v>
      </c>
      <c r="K145" s="11">
        <f>J145-C145</f>
        <v>-70080.299999999988</v>
      </c>
      <c r="L145" s="8">
        <f t="shared" si="19"/>
        <v>-70080.299999999988</v>
      </c>
    </row>
    <row r="146" spans="1:12" s="31" customFormat="1" ht="51" x14ac:dyDescent="0.2">
      <c r="A146" s="18" t="s">
        <v>117</v>
      </c>
      <c r="B146" s="15" t="s">
        <v>203</v>
      </c>
      <c r="C146" s="8">
        <v>7336454.2000000002</v>
      </c>
      <c r="D146" s="35">
        <v>7314904.2000000002</v>
      </c>
      <c r="E146" s="8">
        <f t="shared" si="17"/>
        <v>-21550</v>
      </c>
      <c r="F146" s="35">
        <v>7314904.2000000002</v>
      </c>
      <c r="G146" s="8">
        <f t="shared" si="13"/>
        <v>0</v>
      </c>
      <c r="H146" s="35">
        <v>7336118</v>
      </c>
      <c r="I146" s="8">
        <f t="shared" si="14"/>
        <v>21213.799999999814</v>
      </c>
      <c r="J146" s="8">
        <v>7336118</v>
      </c>
      <c r="K146" s="8">
        <f t="shared" si="18"/>
        <v>-336.20000000018626</v>
      </c>
      <c r="L146" s="11">
        <f t="shared" si="19"/>
        <v>-336.20000000018626</v>
      </c>
    </row>
    <row r="147" spans="1:12" ht="51" x14ac:dyDescent="0.2">
      <c r="A147" s="17" t="s">
        <v>118</v>
      </c>
      <c r="B147" s="16" t="s">
        <v>232</v>
      </c>
      <c r="C147" s="11">
        <v>3523007.6</v>
      </c>
      <c r="D147" s="36">
        <v>3523007.6</v>
      </c>
      <c r="E147" s="11">
        <f t="shared" si="17"/>
        <v>0</v>
      </c>
      <c r="F147" s="36">
        <v>3523007.6</v>
      </c>
      <c r="G147" s="11">
        <f t="shared" si="13"/>
        <v>0</v>
      </c>
      <c r="H147" s="36">
        <v>3523007.6</v>
      </c>
      <c r="I147" s="11">
        <f t="shared" si="14"/>
        <v>0</v>
      </c>
      <c r="J147" s="11">
        <v>3523007.6</v>
      </c>
      <c r="K147" s="11">
        <f t="shared" si="18"/>
        <v>0</v>
      </c>
      <c r="L147" s="11">
        <f t="shared" si="19"/>
        <v>0</v>
      </c>
    </row>
    <row r="148" spans="1:12" x14ac:dyDescent="0.2">
      <c r="A148" s="17" t="s">
        <v>119</v>
      </c>
      <c r="B148" s="16" t="s">
        <v>120</v>
      </c>
      <c r="C148" s="11">
        <v>206000</v>
      </c>
      <c r="D148" s="36">
        <v>206000</v>
      </c>
      <c r="E148" s="11">
        <f t="shared" si="17"/>
        <v>0</v>
      </c>
      <c r="F148" s="36">
        <v>206000</v>
      </c>
      <c r="G148" s="11">
        <f t="shared" si="13"/>
        <v>0</v>
      </c>
      <c r="H148" s="36">
        <v>176000</v>
      </c>
      <c r="I148" s="11">
        <f t="shared" si="14"/>
        <v>-30000</v>
      </c>
      <c r="J148" s="11">
        <v>176000</v>
      </c>
      <c r="K148" s="11">
        <f t="shared" si="18"/>
        <v>-30000</v>
      </c>
      <c r="L148" s="11"/>
    </row>
    <row r="149" spans="1:12" ht="25.5" x14ac:dyDescent="0.2">
      <c r="A149" s="17" t="s">
        <v>121</v>
      </c>
      <c r="B149" s="16" t="s">
        <v>122</v>
      </c>
      <c r="C149" s="11">
        <v>3607446.6</v>
      </c>
      <c r="D149" s="36">
        <v>3585896.6</v>
      </c>
      <c r="E149" s="11">
        <f t="shared" si="17"/>
        <v>-21550</v>
      </c>
      <c r="F149" s="36">
        <v>3585896.6</v>
      </c>
      <c r="G149" s="11">
        <f t="shared" si="13"/>
        <v>0</v>
      </c>
      <c r="H149" s="36">
        <v>3637110.4</v>
      </c>
      <c r="I149" s="11">
        <f t="shared" si="14"/>
        <v>51213.799999999814</v>
      </c>
      <c r="J149" s="11">
        <v>3637110.4</v>
      </c>
      <c r="K149" s="11">
        <f t="shared" si="18"/>
        <v>29663.799999999814</v>
      </c>
      <c r="L149" s="11">
        <f t="shared" si="19"/>
        <v>29663.799999999814</v>
      </c>
    </row>
    <row r="150" spans="1:12" s="31" customFormat="1" x14ac:dyDescent="0.2">
      <c r="A150" s="30"/>
      <c r="B150" s="30" t="s">
        <v>199</v>
      </c>
      <c r="C150" s="32">
        <f>C7-C72</f>
        <v>-3431330.2000000179</v>
      </c>
      <c r="D150" s="40">
        <f>D7-D72</f>
        <v>-20876363.099999994</v>
      </c>
      <c r="E150" s="32">
        <f t="shared" si="17"/>
        <v>-17445032.899999976</v>
      </c>
      <c r="F150" s="40">
        <f>F7-F72</f>
        <v>-20876363.099999994</v>
      </c>
      <c r="G150" s="32">
        <f t="shared" si="13"/>
        <v>0</v>
      </c>
      <c r="H150" s="40">
        <f>H7-H72</f>
        <v>-20876363.099999994</v>
      </c>
      <c r="I150" s="32">
        <f t="shared" si="14"/>
        <v>0</v>
      </c>
      <c r="J150" s="32">
        <f>J7-J72</f>
        <v>-20876363.099999994</v>
      </c>
      <c r="K150" s="32">
        <f t="shared" si="18"/>
        <v>-17445032.899999976</v>
      </c>
      <c r="L150" s="32">
        <f t="shared" si="19"/>
        <v>-17445032.899999976</v>
      </c>
    </row>
    <row r="151" spans="1:12" x14ac:dyDescent="0.2">
      <c r="K151" s="33"/>
      <c r="L151" s="33"/>
    </row>
  </sheetData>
  <mergeCells count="12">
    <mergeCell ref="L4:L5"/>
    <mergeCell ref="A4:A5"/>
    <mergeCell ref="B4:B5"/>
    <mergeCell ref="C4:C5"/>
    <mergeCell ref="A2:K2"/>
    <mergeCell ref="D4:D5"/>
    <mergeCell ref="E4:E5"/>
    <mergeCell ref="F4:F5"/>
    <mergeCell ref="G4:G5"/>
    <mergeCell ref="H4:H5"/>
    <mergeCell ref="I4:I5"/>
    <mergeCell ref="K4:K5"/>
  </mergeCells>
  <pageMargins left="0.78740157480314965" right="0.39370078740157483" top="0.78740157480314965" bottom="0.78740157480314965" header="0.11811023622047245" footer="0.11811023622047245"/>
  <pageSetup paperSize="9" scale="7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год</vt:lpstr>
      <vt:lpstr>'2022 год'!SIGN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2023-03-17T12:52:18Z</cp:lastPrinted>
  <dcterms:created xsi:type="dcterms:W3CDTF">2002-03-11T10:22:12Z</dcterms:created>
  <dcterms:modified xsi:type="dcterms:W3CDTF">2023-03-17T12:52:33Z</dcterms:modified>
</cp:coreProperties>
</file>