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865" yWindow="15" windowWidth="14040" windowHeight="12210"/>
  </bookViews>
  <sheets>
    <sheet name="Бюджет" sheetId="1" r:id="rId1"/>
  </sheets>
  <definedNames>
    <definedName name="_xlnm._FilterDatabase" localSheetId="0" hidden="1">Бюджет!$A$6:$L$29</definedName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  <definedName name="_xlnm.Print_Titles" localSheetId="0">Бюджет!$5:$6</definedName>
  </definedNames>
  <calcPr calcId="145621"/>
</workbook>
</file>

<file path=xl/calcChain.xml><?xml version="1.0" encoding="utf-8"?>
<calcChain xmlns="http://schemas.openxmlformats.org/spreadsheetml/2006/main">
  <c r="C28" i="1" l="1"/>
  <c r="C29" i="1" s="1"/>
  <c r="J27" i="1" l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H28" i="1"/>
  <c r="H29" i="1" s="1"/>
  <c r="G28" i="1"/>
  <c r="K29" i="1" l="1"/>
  <c r="J28" i="1"/>
  <c r="K28" i="1"/>
  <c r="G29" i="1"/>
  <c r="J29" i="1" s="1"/>
  <c r="D27" i="1" l="1"/>
  <c r="D21" i="1"/>
  <c r="D17" i="1"/>
  <c r="D13" i="1"/>
  <c r="D9" i="1"/>
  <c r="D11" i="1"/>
  <c r="D22" i="1"/>
  <c r="D14" i="1"/>
  <c r="D24" i="1"/>
  <c r="D20" i="1"/>
  <c r="D16" i="1"/>
  <c r="D12" i="1"/>
  <c r="D8" i="1"/>
  <c r="D15" i="1"/>
  <c r="D7" i="1"/>
  <c r="D10" i="1"/>
  <c r="D23" i="1"/>
  <c r="D19" i="1"/>
  <c r="D18" i="1"/>
  <c r="D28" i="1"/>
  <c r="D29" i="1" s="1"/>
  <c r="I22" i="1" l="1"/>
  <c r="I15" i="1"/>
  <c r="I23" i="1"/>
  <c r="I11" i="1"/>
  <c r="I24" i="1"/>
  <c r="I8" i="1"/>
  <c r="I16" i="1"/>
  <c r="I9" i="1"/>
  <c r="I13" i="1"/>
  <c r="I17" i="1"/>
  <c r="I21" i="1"/>
  <c r="I27" i="1"/>
  <c r="I7" i="1"/>
  <c r="I19" i="1"/>
  <c r="I12" i="1"/>
  <c r="I20" i="1"/>
  <c r="I10" i="1"/>
  <c r="I14" i="1"/>
  <c r="I18" i="1"/>
  <c r="I28" i="1"/>
  <c r="I29" i="1" l="1"/>
</calcChain>
</file>

<file path=xl/sharedStrings.xml><?xml version="1.0" encoding="utf-8"?>
<sst xmlns="http://schemas.openxmlformats.org/spreadsheetml/2006/main" count="105" uniqueCount="80">
  <si>
    <t>КЦСР</t>
  </si>
  <si>
    <t>5000000000</t>
  </si>
  <si>
    <t>Государственная программа Ленинградской области "Содействие занятости населения Ленинградской области"</t>
  </si>
  <si>
    <t>5100000000</t>
  </si>
  <si>
    <t>Государственная программа Ленинградской области "Развитие здравоохранения в Ленинградской области"</t>
  </si>
  <si>
    <t>5200000000</t>
  </si>
  <si>
    <t>Государственная программа Ленинградской области "Современное образование Ленинградской области"</t>
  </si>
  <si>
    <t>5300000000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</si>
  <si>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</si>
  <si>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5400000000</t>
  </si>
  <si>
    <t>Государственная программа Ленинградской области "Развитие физической культуры и спорта в Ленинградской области"</t>
  </si>
  <si>
    <t>5500000000</t>
  </si>
  <si>
    <t>5600000000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</si>
  <si>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</si>
  <si>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5700000000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</si>
  <si>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</si>
  <si>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5800000000</t>
  </si>
  <si>
    <t>Государственная программа Ленинградской области "Безопасность Ленинградской области"</t>
  </si>
  <si>
    <t>5900000000</t>
  </si>
  <si>
    <t>Государственная программа Ленинградской области "Охрана окружающей среды Ленинградской области"</t>
  </si>
  <si>
    <t>6000000000</t>
  </si>
  <si>
    <t>Государственная программа Ленинградской области "Цифровое развитие Ленинградской области"</t>
  </si>
  <si>
    <t>6100000000</t>
  </si>
  <si>
    <t>Государственная программа Ленинградской области "Стимулирование экономической активности Ленинградской области"</t>
  </si>
  <si>
    <t>6200000000</t>
  </si>
  <si>
    <t>Государственная программа Ленинградской области "Развитие транспортной системы Ленинградской области"</t>
  </si>
  <si>
    <t>6300000000</t>
  </si>
  <si>
    <t>Государственная программа Ленинградской области "Развитие сельского хозяйства Ленинградской области"</t>
  </si>
  <si>
    <t>6400000000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</si>
  <si>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</si>
  <si>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6600000000</t>
  </si>
  <si>
    <t>Государственная программа Ленинградской области "Устойчивое общественное развитие в Ленинградской области"</t>
  </si>
  <si>
    <t>Наименование программы (подпрограммы)</t>
  </si>
  <si>
    <t>1</t>
  </si>
  <si>
    <t>2</t>
  </si>
  <si>
    <t>Удельный  вес</t>
  </si>
  <si>
    <t>Приложение 9.2</t>
  </si>
  <si>
    <t>тыс.руб.</t>
  </si>
  <si>
    <t xml:space="preserve">ИТОГО по непрограммным расходам </t>
  </si>
  <si>
    <t>ИТОГО по государственным програмам (подпрограммам)</t>
  </si>
  <si>
    <t xml:space="preserve">ИТОГО РАСХОДОВ </t>
  </si>
  <si>
    <t>Темп роста к соответсвую-щему периоду прошлого года</t>
  </si>
  <si>
    <t>4800000000</t>
  </si>
  <si>
    <t>Государственная программа Ленинградской области "Комплексное развитие сельских территорий Ленинградской области"</t>
  </si>
  <si>
    <t>4900000000</t>
  </si>
  <si>
    <t>Государственная программа Ленинградской области "Развитие внутреннего и въездного туризма в Ленинградской области"</t>
  </si>
  <si>
    <t>Государственная программа Ленинградской области "Развитие культуры в Ленинградской области"</t>
  </si>
  <si>
    <t>Фактически исполнено по состоянию на  01.10.2021</t>
  </si>
  <si>
    <t>Фактически исполнено по состоянию на  01.10.2022</t>
  </si>
  <si>
    <t>Утвержденные бюджетные назначения                        2022 года</t>
  </si>
  <si>
    <t>% исполнения утвержденных бюджетных назначений по состоянию на 01.10.2022</t>
  </si>
  <si>
    <t xml:space="preserve">Информация об исполнении областного бюджета Ленинградской области в 2022 году
по государственным программам и непрограммным направлениям                     </t>
  </si>
  <si>
    <t>по состоянию на 01 октября 2022 года</t>
  </si>
  <si>
    <t>0100000000</t>
  </si>
  <si>
    <t>0200000000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</si>
  <si>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</si>
  <si>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</si>
  <si>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</si>
  <si>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</si>
  <si>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</si>
  <si>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</si>
  <si>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</si>
  <si>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1000000000</t>
  </si>
  <si>
    <t>1100000000</t>
  </si>
  <si>
    <t>1200000000</t>
  </si>
  <si>
    <t>1300000000</t>
  </si>
  <si>
    <t>1400000000</t>
  </si>
  <si>
    <t>1500000000</t>
  </si>
  <si>
    <t>1600000000</t>
  </si>
  <si>
    <t>1700000000</t>
  </si>
  <si>
    <t>1800000000</t>
  </si>
  <si>
    <t>3</t>
  </si>
  <si>
    <t>4</t>
  </si>
  <si>
    <t>5</t>
  </si>
  <si>
    <t>6</t>
  </si>
  <si>
    <t>7</t>
  </si>
  <si>
    <t>8</t>
  </si>
  <si>
    <t>9</t>
  </si>
  <si>
    <t>10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</si>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</sst>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</font>
    <font>
      <b/>
      <sz val="8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.5"/>
      <name val="MS Sans Serif"/>
      <family val="2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6"/>
      <name val="MS Sans Serif"/>
      <family val="2"/>
      <charset val="204"/>
    </font>
    <font>
      <sz val="8"/>
      <name val="Arial Cyr"/>
      <charset val="204"/>
    </font>
    <font>
      <b/>
      <sz val="8"/>
      <color theme="1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1" xfId="0" applyNumberFormat="1" applyFont="1" applyBorder="1" applyAlignment="1" applyProtection="1">
      <alignment horizontal="center" vertical="top" wrapText="1" shrinkToFit="1"/>
    </xf>
    <xf numFmtId="49" fontId="1" fillId="0" borderId="1" xfId="0" applyNumberFormat="1" applyFont="1" applyBorder="1" applyAlignment="1" applyProtection="1">
      <alignment horizontal="left" vertical="top" wrapText="1" shrinkToFit="1"/>
    </xf>
    <xf numFmtId="164" fontId="1" fillId="0" borderId="1" xfId="0" applyNumberFormat="1" applyFont="1" applyBorder="1" applyAlignment="1" applyProtection="1">
      <alignment horizontal="center" vertical="top" wrapText="1" shrinkToFit="1"/>
    </xf>
    <xf numFmtId="164" fontId="6" fillId="0" borderId="1" xfId="0" applyNumberFormat="1" applyFont="1" applyBorder="1" applyAlignment="1" applyProtection="1">
      <alignment horizontal="center" vertical="top" wrapText="1" shrinkToFit="1"/>
    </xf>
    <xf numFmtId="164" fontId="7" fillId="0" borderId="1" xfId="0" applyNumberFormat="1" applyFont="1" applyBorder="1" applyAlignment="1">
      <alignment horizontal="center" vertical="top" wrapText="1" shrinkToFit="1"/>
    </xf>
    <xf numFmtId="49" fontId="10" fillId="0" borderId="1" xfId="0" applyNumberFormat="1" applyFont="1" applyBorder="1" applyAlignment="1" applyProtection="1">
      <alignment horizontal="left" vertical="top" wrapText="1" shrinkToFit="1"/>
    </xf>
    <xf numFmtId="49" fontId="10" fillId="2" borderId="1" xfId="0" applyNumberFormat="1" applyFont="1" applyFill="1" applyBorder="1" applyAlignment="1" applyProtection="1">
      <alignment horizontal="left" vertical="top" wrapText="1" shrinkToFit="1"/>
    </xf>
    <xf numFmtId="164" fontId="9" fillId="0" borderId="1" xfId="0" applyNumberFormat="1" applyFont="1" applyBorder="1" applyAlignment="1" applyProtection="1">
      <alignment horizontal="center" vertical="top" wrapText="1" shrinkToFit="1"/>
    </xf>
    <xf numFmtId="0" fontId="0" fillId="0" borderId="0" xfId="0" applyAlignment="1">
      <alignment vertical="top" wrapText="1" shrinkToFit="1"/>
    </xf>
    <xf numFmtId="0" fontId="0" fillId="0" borderId="0" xfId="0" applyAlignment="1">
      <alignment horizontal="center" vertical="top" wrapText="1" shrinkToFit="1"/>
    </xf>
    <xf numFmtId="0" fontId="3" fillId="0" borderId="0" xfId="0" applyFont="1" applyAlignment="1">
      <alignment horizontal="right" vertical="top" wrapText="1" shrinkToFit="1"/>
    </xf>
    <xf numFmtId="49" fontId="4" fillId="0" borderId="1" xfId="0" applyNumberFormat="1" applyFont="1" applyBorder="1" applyAlignment="1" applyProtection="1">
      <alignment horizontal="center" vertical="top" wrapText="1" shrinkToFit="1"/>
    </xf>
    <xf numFmtId="49" fontId="8" fillId="0" borderId="1" xfId="0" applyNumberFormat="1" applyFont="1" applyBorder="1" applyAlignment="1" applyProtection="1">
      <alignment horizontal="center" vertical="top" wrapText="1" shrinkToFit="1"/>
    </xf>
    <xf numFmtId="49" fontId="1" fillId="2" borderId="1" xfId="0" applyNumberFormat="1" applyFont="1" applyFill="1" applyBorder="1" applyAlignment="1" applyProtection="1">
      <alignment horizontal="center" vertical="top" wrapText="1" shrinkToFit="1"/>
    </xf>
    <xf numFmtId="164" fontId="9" fillId="2" borderId="1" xfId="0" applyNumberFormat="1" applyFont="1" applyFill="1" applyBorder="1" applyAlignment="1" applyProtection="1">
      <alignment horizontal="center" vertical="top" wrapText="1" shrinkToFit="1"/>
    </xf>
    <xf numFmtId="0" fontId="0" fillId="2" borderId="0" xfId="0" applyFill="1" applyAlignment="1">
      <alignment vertical="top" wrapText="1" shrinkToFit="1"/>
    </xf>
    <xf numFmtId="0" fontId="5" fillId="0" borderId="0" xfId="0" applyFont="1" applyBorder="1" applyAlignment="1">
      <alignment horizontal="left" vertical="top" wrapText="1" shrinkToFit="1"/>
    </xf>
    <xf numFmtId="164" fontId="0" fillId="0" borderId="0" xfId="0" applyNumberFormat="1" applyAlignment="1">
      <alignment horizontal="center" vertical="top" wrapText="1" shrinkToFit="1"/>
    </xf>
    <xf numFmtId="49" fontId="1" fillId="0" borderId="1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left" vertical="top" wrapText="1"/>
    </xf>
    <xf numFmtId="0" fontId="5" fillId="0" borderId="2" xfId="0" applyFont="1" applyBorder="1" applyAlignment="1">
      <alignment horizontal="left" vertical="top" wrapText="1" shrinkToFit="1"/>
    </xf>
    <xf numFmtId="0" fontId="0" fillId="0" borderId="0" xfId="0" applyAlignment="1">
      <alignment horizontal="right" vertical="top" wrapText="1" shrinkToFit="1"/>
    </xf>
    <xf numFmtId="0" fontId="2" fillId="0" borderId="0" xfId="0" applyFont="1" applyAlignment="1">
      <alignment horizontal="center" vertical="top" wrapText="1" shrinkToFit="1"/>
    </xf>
    <xf numFmtId="164" fontId="1" fillId="0" borderId="1" xfId="0" applyNumberFormat="1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37"/>
  <sheetViews>
    <sheetView showGridLines="0" tabSelected="1" workbookViewId="0">
      <selection activeCell="D24" sqref="D24"/>
    </sheetView>
  </sheetViews>
  <sheetFormatPr defaultRowHeight="12.75" customHeight="1" outlineLevelRow="1" x14ac:dyDescent="0.2"/>
  <cols>
    <col min="1" max="1" width="11" style="9" customWidth="1"/>
    <col min="2" max="2" width="39.140625" style="9" customWidth="1"/>
    <col min="3" max="3" width="13.42578125" style="9" customWidth="1"/>
    <col min="4" max="4" width="10.5703125" style="9" customWidth="1"/>
    <col min="5" max="5" width="11.28515625" style="9" customWidth="1"/>
    <col min="6" max="6" width="38.28515625" style="9" customWidth="1"/>
    <col min="7" max="7" width="14.42578125" style="10" customWidth="1"/>
    <col min="8" max="8" width="14.140625" style="10" customWidth="1"/>
    <col min="9" max="9" width="10.5703125" style="10" customWidth="1"/>
    <col min="10" max="10" width="15.140625" style="10" customWidth="1"/>
    <col min="11" max="11" width="14" style="10" customWidth="1"/>
    <col min="12" max="12" width="9.140625" style="9" customWidth="1"/>
    <col min="13" max="16384" width="9.140625" style="9"/>
  </cols>
  <sheetData>
    <row r="1" spans="1:11" ht="20.25" customHeight="1" x14ac:dyDescent="0.2">
      <c r="I1" s="9"/>
      <c r="J1" s="22" t="s">
        <v>36</v>
      </c>
      <c r="K1" s="22"/>
    </row>
    <row r="2" spans="1:11" ht="33.75" customHeight="1" x14ac:dyDescent="0.2">
      <c r="A2" s="23" t="s">
        <v>51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0.25" customHeight="1" x14ac:dyDescent="0.2">
      <c r="A3" s="23" t="s">
        <v>52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2.75" customHeight="1" x14ac:dyDescent="0.2">
      <c r="I4" s="11"/>
      <c r="J4" s="11"/>
      <c r="K4" s="11" t="s">
        <v>37</v>
      </c>
    </row>
    <row r="5" spans="1:11" ht="67.5" customHeight="1" x14ac:dyDescent="0.2">
      <c r="A5" s="12" t="s">
        <v>0</v>
      </c>
      <c r="B5" s="12" t="s">
        <v>32</v>
      </c>
      <c r="C5" s="12" t="s">
        <v>47</v>
      </c>
      <c r="D5" s="12" t="s">
        <v>35</v>
      </c>
      <c r="E5" s="12" t="s">
        <v>0</v>
      </c>
      <c r="F5" s="12" t="s">
        <v>32</v>
      </c>
      <c r="G5" s="12" t="s">
        <v>49</v>
      </c>
      <c r="H5" s="12" t="s">
        <v>48</v>
      </c>
      <c r="I5" s="12" t="s">
        <v>35</v>
      </c>
      <c r="J5" s="13" t="s">
        <v>50</v>
      </c>
      <c r="K5" s="13" t="s">
        <v>41</v>
      </c>
    </row>
    <row r="6" spans="1:11" x14ac:dyDescent="0.2">
      <c r="A6" s="1" t="s">
        <v>33</v>
      </c>
      <c r="B6" s="1" t="s">
        <v>34</v>
      </c>
      <c r="C6" s="1" t="s">
        <v>71</v>
      </c>
      <c r="D6" s="1" t="s">
        <v>72</v>
      </c>
      <c r="E6" s="1" t="s">
        <v>73</v>
      </c>
      <c r="F6" s="1" t="s">
        <v>74</v>
      </c>
      <c r="G6" s="1" t="s">
        <v>75</v>
      </c>
      <c r="H6" s="1" t="s">
        <v>76</v>
      </c>
      <c r="I6" s="1" t="s">
        <v>77</v>
      </c>
      <c r="J6" s="1" t="s">
        <v>78</v>
      </c>
      <c r="K6" s="1" t="s">
        <v>79</v>
      </c>
    </row>
    <row r="7" spans="1:11" ht="38.25" customHeight="1" x14ac:dyDescent="0.2">
      <c r="A7" s="1" t="s">
        <v>3</v>
      </c>
      <c r="B7" s="6" t="s">
        <v>4</v>
      </c>
      <c r="C7" s="8">
        <v>21632267</v>
      </c>
      <c r="D7" s="8">
        <f>C7/C29*100</f>
        <v>17.437589393294768</v>
      </c>
      <c r="E7" s="19" t="s">
        <v>53</v>
      </c>
      <c r="F7" s="20" t="s">
        <v>4</v>
      </c>
      <c r="G7" s="24">
        <v>28052202.600000001</v>
      </c>
      <c r="H7" s="24">
        <v>21143056.399999999</v>
      </c>
      <c r="I7" s="8">
        <f>H7/H29*100</f>
        <v>15.565047405944494</v>
      </c>
      <c r="J7" s="8">
        <f>H7/G7*100</f>
        <v>75.370396761643235</v>
      </c>
      <c r="K7" s="8">
        <f t="shared" ref="K7:K26" si="0">H7/C7*100</f>
        <v>97.738514414601113</v>
      </c>
    </row>
    <row r="8" spans="1:11" ht="39.75" customHeight="1" x14ac:dyDescent="0.2">
      <c r="A8" s="1" t="s">
        <v>5</v>
      </c>
      <c r="B8" s="6" t="s">
        <v>6</v>
      </c>
      <c r="C8" s="8">
        <v>31453668.600000001</v>
      </c>
      <c r="D8" s="8">
        <f>C8/C29*100</f>
        <v>25.354539030031791</v>
      </c>
      <c r="E8" s="19" t="s">
        <v>54</v>
      </c>
      <c r="F8" s="20" t="s">
        <v>6</v>
      </c>
      <c r="G8" s="24">
        <v>41392375</v>
      </c>
      <c r="H8" s="24">
        <v>32189424.899999999</v>
      </c>
      <c r="I8" s="8">
        <f>H8/H29*100</f>
        <v>23.697137966230372</v>
      </c>
      <c r="J8" s="8">
        <f t="shared" ref="J8:J29" si="1">H8/G8*100</f>
        <v>77.766557004762348</v>
      </c>
      <c r="K8" s="8">
        <f t="shared" si="0"/>
        <v>102.33917483317032</v>
      </c>
    </row>
    <row r="9" spans="1:11" ht="50.25" customHeight="1" x14ac:dyDescent="0.2">
      <c r="A9" s="1" t="s">
        <v>7</v>
      </c>
      <c r="B9" s="6" t="s">
        <v>8</v>
      </c>
      <c r="C9" s="8">
        <v>19231537.300000001</v>
      </c>
      <c r="D9" s="8">
        <f>C9/C29*100</f>
        <v>15.502381273272595</v>
      </c>
      <c r="E9" s="19" t="s">
        <v>55</v>
      </c>
      <c r="F9" s="20" t="s">
        <v>8</v>
      </c>
      <c r="G9" s="24">
        <v>27215405.600000001</v>
      </c>
      <c r="H9" s="24">
        <v>21487740.100000001</v>
      </c>
      <c r="I9" s="8">
        <f>H9/H29*100</f>
        <v>15.818795872062966</v>
      </c>
      <c r="J9" s="8">
        <f t="shared" si="1"/>
        <v>78.954326148275385</v>
      </c>
      <c r="K9" s="8">
        <f t="shared" si="0"/>
        <v>111.73178599715999</v>
      </c>
    </row>
    <row r="10" spans="1:11" ht="38.25" customHeight="1" x14ac:dyDescent="0.2">
      <c r="A10" s="1" t="s">
        <v>9</v>
      </c>
      <c r="B10" s="6" t="s">
        <v>10</v>
      </c>
      <c r="C10" s="8">
        <v>1015249.1</v>
      </c>
      <c r="D10" s="8">
        <f>C10/C29*100</f>
        <v>0.81838380312669301</v>
      </c>
      <c r="E10" s="19" t="s">
        <v>56</v>
      </c>
      <c r="F10" s="20" t="s">
        <v>10</v>
      </c>
      <c r="G10" s="24">
        <v>3931744.7</v>
      </c>
      <c r="H10" s="24">
        <v>1830517.8</v>
      </c>
      <c r="I10" s="8">
        <f>H10/H29*100</f>
        <v>1.3475864508607762</v>
      </c>
      <c r="J10" s="8">
        <f t="shared" si="1"/>
        <v>46.557392192834904</v>
      </c>
      <c r="K10" s="8">
        <f t="shared" si="0"/>
        <v>180.30233171346816</v>
      </c>
    </row>
    <row r="11" spans="1:11" ht="36" customHeight="1" x14ac:dyDescent="0.2">
      <c r="A11" s="1" t="s">
        <v>11</v>
      </c>
      <c r="B11" s="6" t="s">
        <v>46</v>
      </c>
      <c r="C11" s="8">
        <v>2633836.9</v>
      </c>
      <c r="D11" s="8">
        <f>C11/C29*100</f>
        <v>2.1231138831222993</v>
      </c>
      <c r="E11" s="19" t="s">
        <v>57</v>
      </c>
      <c r="F11" s="20" t="s">
        <v>46</v>
      </c>
      <c r="G11" s="24">
        <v>3831437</v>
      </c>
      <c r="H11" s="24">
        <v>2694758.5</v>
      </c>
      <c r="I11" s="8">
        <f>H11/H29*100</f>
        <v>1.9838212132883435</v>
      </c>
      <c r="J11" s="8">
        <f t="shared" si="1"/>
        <v>70.332841176822171</v>
      </c>
      <c r="K11" s="8">
        <f t="shared" si="0"/>
        <v>102.31303616408442</v>
      </c>
    </row>
    <row r="12" spans="1:11" ht="52.5" customHeight="1" x14ac:dyDescent="0.2">
      <c r="A12" s="1" t="s">
        <v>12</v>
      </c>
      <c r="B12" s="6" t="s">
        <v>13</v>
      </c>
      <c r="C12" s="8">
        <v>7623083.4000000004</v>
      </c>
      <c r="D12" s="8">
        <f>C12/C29*100</f>
        <v>6.1449037329301373</v>
      </c>
      <c r="E12" s="19" t="s">
        <v>58</v>
      </c>
      <c r="F12" s="20" t="s">
        <v>13</v>
      </c>
      <c r="G12" s="24">
        <v>14359731.5</v>
      </c>
      <c r="H12" s="24">
        <v>10307009.699999999</v>
      </c>
      <c r="I12" s="8">
        <f>H12/H29*100</f>
        <v>7.587791072346084</v>
      </c>
      <c r="J12" s="8">
        <f t="shared" si="1"/>
        <v>71.777175638694914</v>
      </c>
      <c r="K12" s="8">
        <f t="shared" si="0"/>
        <v>135.20788320379648</v>
      </c>
    </row>
    <row r="13" spans="1:11" ht="72.75" customHeight="1" x14ac:dyDescent="0.2">
      <c r="A13" s="1" t="s">
        <v>14</v>
      </c>
      <c r="B13" s="6" t="s">
        <v>15</v>
      </c>
      <c r="C13" s="8">
        <v>5813620.2000000002</v>
      </c>
      <c r="D13" s="8">
        <f>C13/C29*100</f>
        <v>4.6863105903863067</v>
      </c>
      <c r="E13" s="19" t="s">
        <v>59</v>
      </c>
      <c r="F13" s="20" t="s">
        <v>15</v>
      </c>
      <c r="G13" s="24">
        <v>9868439</v>
      </c>
      <c r="H13" s="24">
        <v>6581353.5999999996</v>
      </c>
      <c r="I13" s="8">
        <f>H13/H29*100</f>
        <v>4.845045997194779</v>
      </c>
      <c r="J13" s="8">
        <f t="shared" si="1"/>
        <v>66.690928524764644</v>
      </c>
      <c r="K13" s="8">
        <f t="shared" si="0"/>
        <v>113.2057715087752</v>
      </c>
    </row>
    <row r="14" spans="1:11" ht="39.75" customHeight="1" x14ac:dyDescent="0.2">
      <c r="A14" s="1" t="s">
        <v>16</v>
      </c>
      <c r="B14" s="6" t="s">
        <v>17</v>
      </c>
      <c r="C14" s="8">
        <v>1736040.7</v>
      </c>
      <c r="D14" s="8">
        <f>C14/C29*100</f>
        <v>1.3994078797496363</v>
      </c>
      <c r="E14" s="19" t="s">
        <v>60</v>
      </c>
      <c r="F14" s="20" t="s">
        <v>17</v>
      </c>
      <c r="G14" s="24">
        <v>2717114.8</v>
      </c>
      <c r="H14" s="24">
        <v>1946324.4</v>
      </c>
      <c r="I14" s="8">
        <f>H14/H29*100</f>
        <v>1.4328406915353293</v>
      </c>
      <c r="J14" s="8">
        <f t="shared" si="1"/>
        <v>71.632026736595748</v>
      </c>
      <c r="K14" s="8">
        <f t="shared" si="0"/>
        <v>112.11283237772018</v>
      </c>
    </row>
    <row r="15" spans="1:11" ht="37.5" customHeight="1" x14ac:dyDescent="0.2">
      <c r="A15" s="1" t="s">
        <v>18</v>
      </c>
      <c r="B15" s="6" t="s">
        <v>19</v>
      </c>
      <c r="C15" s="8">
        <v>1402028</v>
      </c>
      <c r="D15" s="8">
        <f>C15/C29*100</f>
        <v>1.1301630375541443</v>
      </c>
      <c r="E15" s="19" t="s">
        <v>61</v>
      </c>
      <c r="F15" s="20" t="s">
        <v>19</v>
      </c>
      <c r="G15" s="24">
        <v>2622455.2000000002</v>
      </c>
      <c r="H15" s="24">
        <v>1650299.1</v>
      </c>
      <c r="I15" s="8">
        <f>H15/H29*100</f>
        <v>1.214913456196784</v>
      </c>
      <c r="J15" s="8">
        <f t="shared" si="1"/>
        <v>62.929544039493976</v>
      </c>
      <c r="K15" s="8">
        <f t="shared" si="0"/>
        <v>117.70799869902741</v>
      </c>
    </row>
    <row r="16" spans="1:11" ht="38.25" customHeight="1" x14ac:dyDescent="0.2">
      <c r="A16" s="14" t="s">
        <v>20</v>
      </c>
      <c r="B16" s="7" t="s">
        <v>21</v>
      </c>
      <c r="C16" s="8">
        <v>1763913.2</v>
      </c>
      <c r="D16" s="8">
        <f>C16/C29*100</f>
        <v>1.4218756687411742</v>
      </c>
      <c r="E16" s="19" t="s">
        <v>62</v>
      </c>
      <c r="F16" s="20" t="s">
        <v>21</v>
      </c>
      <c r="G16" s="24">
        <v>3173034.9</v>
      </c>
      <c r="H16" s="24">
        <v>1690080.1</v>
      </c>
      <c r="I16" s="8">
        <f>H16/H29*100</f>
        <v>1.2441993427375719</v>
      </c>
      <c r="J16" s="8">
        <f t="shared" si="1"/>
        <v>53.263835831115514</v>
      </c>
      <c r="K16" s="8">
        <f t="shared" si="0"/>
        <v>95.814244147614531</v>
      </c>
    </row>
    <row r="17" spans="1:11" ht="39.75" customHeight="1" x14ac:dyDescent="0.2">
      <c r="A17" s="1" t="s">
        <v>22</v>
      </c>
      <c r="B17" s="6" t="s">
        <v>23</v>
      </c>
      <c r="C17" s="8">
        <v>1830548.1</v>
      </c>
      <c r="D17" s="8">
        <f>C17/C29*100</f>
        <v>1.4755895039792128</v>
      </c>
      <c r="E17" s="19" t="s">
        <v>63</v>
      </c>
      <c r="F17" s="20" t="s">
        <v>23</v>
      </c>
      <c r="G17" s="24">
        <v>2508958</v>
      </c>
      <c r="H17" s="24">
        <v>2067144.8</v>
      </c>
      <c r="I17" s="8">
        <f>H17/H29*100</f>
        <v>1.5217859801457867</v>
      </c>
      <c r="J17" s="8">
        <f t="shared" si="1"/>
        <v>82.390570109184765</v>
      </c>
      <c r="K17" s="8">
        <f t="shared" si="0"/>
        <v>112.92491030418704</v>
      </c>
    </row>
    <row r="18" spans="1:11" ht="45.75" customHeight="1" x14ac:dyDescent="0.2">
      <c r="A18" s="1" t="s">
        <v>24</v>
      </c>
      <c r="B18" s="6" t="s">
        <v>25</v>
      </c>
      <c r="C18" s="8">
        <v>10330396.5</v>
      </c>
      <c r="D18" s="8">
        <f>C18/C29*100</f>
        <v>8.3272461659672281</v>
      </c>
      <c r="E18" s="19" t="s">
        <v>64</v>
      </c>
      <c r="F18" s="20" t="s">
        <v>25</v>
      </c>
      <c r="G18" s="24">
        <v>23940511.399999999</v>
      </c>
      <c r="H18" s="24">
        <v>12456477.4</v>
      </c>
      <c r="I18" s="8">
        <f>H18/H29*100</f>
        <v>9.1701813386865023</v>
      </c>
      <c r="J18" s="8">
        <f t="shared" si="1"/>
        <v>52.03095786834362</v>
      </c>
      <c r="K18" s="8">
        <f t="shared" si="0"/>
        <v>120.58082572145223</v>
      </c>
    </row>
    <row r="19" spans="1:11" ht="45.75" customHeight="1" x14ac:dyDescent="0.2">
      <c r="A19" s="14" t="s">
        <v>26</v>
      </c>
      <c r="B19" s="7" t="s">
        <v>27</v>
      </c>
      <c r="C19" s="8">
        <v>3846432.9</v>
      </c>
      <c r="D19" s="8">
        <f>C19/C29*100</f>
        <v>3.1005773707887405</v>
      </c>
      <c r="E19" s="19" t="s">
        <v>65</v>
      </c>
      <c r="F19" s="20" t="s">
        <v>27</v>
      </c>
      <c r="G19" s="24">
        <v>5117513.5</v>
      </c>
      <c r="H19" s="24">
        <v>4408117.4000000004</v>
      </c>
      <c r="I19" s="15">
        <f>H19/H29*100</f>
        <v>3.245157890321325</v>
      </c>
      <c r="J19" s="15">
        <f t="shared" si="1"/>
        <v>86.137875356850557</v>
      </c>
      <c r="K19" s="15">
        <f t="shared" si="0"/>
        <v>114.60273751298249</v>
      </c>
    </row>
    <row r="20" spans="1:11" ht="52.5" customHeight="1" x14ac:dyDescent="0.2">
      <c r="A20" s="1" t="s">
        <v>28</v>
      </c>
      <c r="B20" s="6" t="s">
        <v>29</v>
      </c>
      <c r="C20" s="8">
        <v>4805521</v>
      </c>
      <c r="D20" s="8">
        <f>C20/C29*100</f>
        <v>3.8736902618137647</v>
      </c>
      <c r="E20" s="19" t="s">
        <v>66</v>
      </c>
      <c r="F20" s="20" t="s">
        <v>29</v>
      </c>
      <c r="G20" s="24">
        <v>6161472.4000000004</v>
      </c>
      <c r="H20" s="24">
        <v>5404043.7000000002</v>
      </c>
      <c r="I20" s="8">
        <f>H20/H29*100</f>
        <v>3.9783366597033569</v>
      </c>
      <c r="J20" s="8">
        <f t="shared" si="1"/>
        <v>87.707017887477662</v>
      </c>
      <c r="K20" s="8">
        <f t="shared" si="0"/>
        <v>112.45489719012778</v>
      </c>
    </row>
    <row r="21" spans="1:11" ht="39.75" customHeight="1" x14ac:dyDescent="0.2">
      <c r="A21" s="1" t="s">
        <v>30</v>
      </c>
      <c r="B21" s="6" t="s">
        <v>31</v>
      </c>
      <c r="C21" s="8">
        <v>1066195.7</v>
      </c>
      <c r="D21" s="8">
        <f>C21/C29*100</f>
        <v>0.85945143102646115</v>
      </c>
      <c r="E21" s="19" t="s">
        <v>67</v>
      </c>
      <c r="F21" s="20" t="s">
        <v>31</v>
      </c>
      <c r="G21" s="24">
        <v>2171477.7000000002</v>
      </c>
      <c r="H21" s="24">
        <v>1539457.8</v>
      </c>
      <c r="I21" s="8">
        <f>H21/H29*100</f>
        <v>1.1333145588379083</v>
      </c>
      <c r="J21" s="8">
        <f t="shared" si="1"/>
        <v>70.894478907151566</v>
      </c>
      <c r="K21" s="8">
        <f t="shared" si="0"/>
        <v>144.38792052903611</v>
      </c>
    </row>
    <row r="22" spans="1:11" s="16" customFormat="1" ht="41.25" customHeight="1" x14ac:dyDescent="0.2">
      <c r="A22" s="1" t="s">
        <v>1</v>
      </c>
      <c r="B22" s="2" t="s">
        <v>2</v>
      </c>
      <c r="C22" s="8">
        <v>855577.59999999998</v>
      </c>
      <c r="D22" s="8">
        <f>C22/C29*100</f>
        <v>0.68967394323029541</v>
      </c>
      <c r="E22" s="19" t="s">
        <v>68</v>
      </c>
      <c r="F22" s="20" t="s">
        <v>2</v>
      </c>
      <c r="G22" s="24">
        <v>892383.6</v>
      </c>
      <c r="H22" s="24">
        <v>687798.1</v>
      </c>
      <c r="I22" s="15">
        <f>H22/H29*100</f>
        <v>0.50634164851485475</v>
      </c>
      <c r="J22" s="15">
        <f t="shared" si="1"/>
        <v>77.074264923739079</v>
      </c>
      <c r="K22" s="15">
        <f t="shared" si="0"/>
        <v>80.389914368959637</v>
      </c>
    </row>
    <row r="23" spans="1:11" ht="41.25" customHeight="1" x14ac:dyDescent="0.2">
      <c r="A23" s="1" t="s">
        <v>44</v>
      </c>
      <c r="B23" s="2" t="s">
        <v>45</v>
      </c>
      <c r="C23" s="8">
        <v>175860.4</v>
      </c>
      <c r="D23" s="8">
        <f>C23/C29*100</f>
        <v>0.14175959670526325</v>
      </c>
      <c r="E23" s="19" t="s">
        <v>69</v>
      </c>
      <c r="F23" s="20" t="s">
        <v>45</v>
      </c>
      <c r="G23" s="24">
        <v>208946.7</v>
      </c>
      <c r="H23" s="24">
        <v>132483.1</v>
      </c>
      <c r="I23" s="8">
        <f>H23/H29*100</f>
        <v>9.7531108699425551E-2</v>
      </c>
      <c r="J23" s="8">
        <f t="shared" si="1"/>
        <v>63.405212908363708</v>
      </c>
      <c r="K23" s="8">
        <f t="shared" si="0"/>
        <v>75.334242387712081</v>
      </c>
    </row>
    <row r="24" spans="1:11" ht="39" customHeight="1" x14ac:dyDescent="0.2">
      <c r="A24" s="1" t="s">
        <v>42</v>
      </c>
      <c r="B24" s="6" t="s">
        <v>43</v>
      </c>
      <c r="C24" s="8">
        <v>968612.2</v>
      </c>
      <c r="D24" s="8">
        <f>C24/C29*100</f>
        <v>0.78079018833004932</v>
      </c>
      <c r="E24" s="19" t="s">
        <v>70</v>
      </c>
      <c r="F24" s="20" t="s">
        <v>43</v>
      </c>
      <c r="G24" s="24">
        <v>1809344.4</v>
      </c>
      <c r="H24" s="24">
        <v>704776.8</v>
      </c>
      <c r="I24" s="8">
        <f>H24/H29*100</f>
        <v>0.51884098945173607</v>
      </c>
      <c r="J24" s="8">
        <f t="shared" si="1"/>
        <v>38.952053572553687</v>
      </c>
      <c r="K24" s="8">
        <f t="shared" si="0"/>
        <v>72.761503520191056</v>
      </c>
    </row>
    <row r="25" spans="1:11" ht="27.75" hidden="1" customHeight="1" x14ac:dyDescent="0.2">
      <c r="A25" s="1" t="s">
        <v>44</v>
      </c>
      <c r="B25" s="6" t="s">
        <v>45</v>
      </c>
      <c r="C25" s="8">
        <v>175860.4</v>
      </c>
      <c r="D25" s="3"/>
      <c r="E25" s="3"/>
      <c r="F25" s="3"/>
      <c r="G25" s="4">
        <v>4850213.5999999996</v>
      </c>
      <c r="H25" s="4">
        <v>3202088.9</v>
      </c>
      <c r="I25" s="3"/>
      <c r="J25" s="3">
        <f t="shared" si="1"/>
        <v>66.019543964001912</v>
      </c>
      <c r="K25" s="3">
        <f t="shared" si="0"/>
        <v>1820.8129288913251</v>
      </c>
    </row>
    <row r="26" spans="1:11" ht="35.25" hidden="1" customHeight="1" x14ac:dyDescent="0.2">
      <c r="A26" s="1" t="s">
        <v>1</v>
      </c>
      <c r="B26" s="6" t="s">
        <v>2</v>
      </c>
      <c r="C26" s="8">
        <v>855577.59999999998</v>
      </c>
      <c r="D26" s="3"/>
      <c r="E26" s="3"/>
      <c r="F26" s="3"/>
      <c r="G26" s="4">
        <v>5497215</v>
      </c>
      <c r="H26" s="4">
        <v>2668897.7999999998</v>
      </c>
      <c r="I26" s="3"/>
      <c r="J26" s="3">
        <f t="shared" si="1"/>
        <v>48.549998499240068</v>
      </c>
      <c r="K26" s="3">
        <f t="shared" si="0"/>
        <v>311.94105596032438</v>
      </c>
    </row>
    <row r="27" spans="1:11" ht="16.5" customHeight="1" outlineLevel="1" x14ac:dyDescent="0.2">
      <c r="A27" s="1"/>
      <c r="B27" s="2" t="s">
        <v>38</v>
      </c>
      <c r="C27" s="3">
        <v>5870986.6999999993</v>
      </c>
      <c r="D27" s="3">
        <f>C27/C29*100</f>
        <v>4.7325532459494255</v>
      </c>
      <c r="E27" s="3"/>
      <c r="F27" s="3"/>
      <c r="G27" s="3">
        <v>11904915</v>
      </c>
      <c r="H27" s="3">
        <v>6915898.3000000007</v>
      </c>
      <c r="I27" s="3">
        <f>H27/H29*100</f>
        <v>5.0913303572415831</v>
      </c>
      <c r="J27" s="3">
        <f t="shared" si="1"/>
        <v>58.09279864660941</v>
      </c>
      <c r="K27" s="3">
        <f t="shared" ref="K27:K29" si="2">H27/C27*100</f>
        <v>117.79788736363517</v>
      </c>
    </row>
    <row r="28" spans="1:11" ht="25.5" customHeight="1" outlineLevel="1" x14ac:dyDescent="0.2">
      <c r="A28" s="1"/>
      <c r="B28" s="2" t="s">
        <v>39</v>
      </c>
      <c r="C28" s="4">
        <f>C24+C23+C22+C21+C20+C19+C18+C17+C16+C15+C14+C13+C12+C11+C10+C9+C8+C7</f>
        <v>118184388.80000001</v>
      </c>
      <c r="D28" s="3">
        <f>C28/C29*100</f>
        <v>95.267446754050567</v>
      </c>
      <c r="E28" s="3"/>
      <c r="F28" s="3"/>
      <c r="G28" s="3">
        <f>G24+G23+G22+G21+G20+G19+G18+G17+G16+G15+G14+G13+G12+G11+G10+G9+G8+G7</f>
        <v>179974548</v>
      </c>
      <c r="H28" s="3">
        <f>H24+H23+H22+H21+H20+H19+H18+H17+H16+H15+H14+H13+H12+H11+H10+H9+H8+H7</f>
        <v>128920863.70000002</v>
      </c>
      <c r="I28" s="3">
        <f>H28/H29*100</f>
        <v>94.908669642758397</v>
      </c>
      <c r="J28" s="3">
        <f t="shared" si="1"/>
        <v>71.632830937850173</v>
      </c>
      <c r="K28" s="3">
        <f t="shared" si="2"/>
        <v>109.08451193005619</v>
      </c>
    </row>
    <row r="29" spans="1:11" ht="17.25" customHeight="1" outlineLevel="1" x14ac:dyDescent="0.2">
      <c r="A29" s="1"/>
      <c r="B29" s="2" t="s">
        <v>40</v>
      </c>
      <c r="C29" s="5">
        <f>C27+C28</f>
        <v>124055375.50000001</v>
      </c>
      <c r="D29" s="3">
        <f>D28+D27</f>
        <v>100</v>
      </c>
      <c r="E29" s="3"/>
      <c r="F29" s="3"/>
      <c r="G29" s="3">
        <f>G27+G28</f>
        <v>191879463</v>
      </c>
      <c r="H29" s="3">
        <f>H27+H28</f>
        <v>135836762.00000003</v>
      </c>
      <c r="I29" s="3">
        <f t="shared" ref="I29" si="3">H29/$H$29*100</f>
        <v>100</v>
      </c>
      <c r="J29" s="3">
        <f t="shared" si="1"/>
        <v>70.79275701329226</v>
      </c>
      <c r="K29" s="3">
        <f t="shared" si="2"/>
        <v>109.4968770619698</v>
      </c>
    </row>
    <row r="30" spans="1:11" ht="15" customHeight="1" x14ac:dyDescent="0.2">
      <c r="A30" s="21"/>
      <c r="B30" s="21"/>
      <c r="C30" s="17"/>
      <c r="D30" s="17"/>
      <c r="E30" s="17"/>
      <c r="F30" s="17"/>
    </row>
    <row r="33" spans="7:7" ht="12.75" customHeight="1" x14ac:dyDescent="0.2">
      <c r="G33" s="18"/>
    </row>
    <row r="37" spans="7:7" ht="12.75" customHeight="1" x14ac:dyDescent="0.2">
      <c r="G37" s="18"/>
    </row>
  </sheetData>
  <mergeCells count="4">
    <mergeCell ref="A30:B30"/>
    <mergeCell ref="J1:K1"/>
    <mergeCell ref="A2:K2"/>
    <mergeCell ref="A3:K3"/>
  </mergeCells>
  <pageMargins left="0.78740157480314965" right="0.39370078740157483" top="0.78740157480314965" bottom="0.78740157480314965" header="0.51181102362204722" footer="0.51181102362204722"/>
  <pageSetup paperSize="9" scale="6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rep:2.47.0.154</dc:description>
  <cp:lastModifiedBy>Тагарифуллина Елена Рифовна</cp:lastModifiedBy>
  <cp:lastPrinted>2021-10-08T07:58:34Z</cp:lastPrinted>
  <dcterms:created xsi:type="dcterms:W3CDTF">2019-04-10T13:14:40Z</dcterms:created>
  <dcterms:modified xsi:type="dcterms:W3CDTF">2022-10-27T10:41:15Z</dcterms:modified>
</cp:coreProperties>
</file>