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0" hidden="1">Доходы!$A$11:$J$146</definedName>
    <definedName name="_xlnm._FilterDatabase" localSheetId="1" hidden="1">Расходы!$A$4:$I$216</definedName>
    <definedName name="FILE_NAME" localSheetId="0">Доходы!#REF!</definedName>
    <definedName name="FORM_CODE" localSheetId="0">Доходы!$N$2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Доходы!$N$7</definedName>
    <definedName name="PERIOD" localSheetId="0">Доходы!$N$3</definedName>
    <definedName name="R_520" localSheetId="2">Источники!$A$7</definedName>
    <definedName name="R_620" localSheetId="2">Источники!#REF!</definedName>
    <definedName name="RANGE_NAMES" localSheetId="0">Доходы!$N$6</definedName>
    <definedName name="RBEGIN_1" localSheetId="0">Доходы!$A$12</definedName>
    <definedName name="RBEGIN_1" localSheetId="2">Источники!$A$5</definedName>
    <definedName name="RBEGIN_1" localSheetId="1">Расходы!$A$5</definedName>
    <definedName name="REG_DATE" localSheetId="0">Доходы!$N$1</definedName>
    <definedName name="REND_1" localSheetId="0">Доходы!#REF!</definedName>
    <definedName name="REND_1" localSheetId="2">Источники!#REF!</definedName>
    <definedName name="REND_1" localSheetId="1">Расходы!#REF!</definedName>
    <definedName name="SRC_CODE" localSheetId="0">Доходы!$N$5</definedName>
    <definedName name="SRC_KIND" localSheetId="0">Доходы!$N$4</definedName>
    <definedName name="_xlnm.Print_Titles" localSheetId="0">Доходы!$9:$11</definedName>
    <definedName name="_xlnm.Print_Titles" localSheetId="1">Расходы!$2:$4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H146" i="1" l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A8" i="1"/>
  <c r="G12" i="1"/>
  <c r="H12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E2" i="3"/>
</calcChain>
</file>

<file path=xl/sharedStrings.xml><?xml version="1.0" encoding="utf-8"?>
<sst xmlns="http://schemas.openxmlformats.org/spreadsheetml/2006/main" count="1671" uniqueCount="515">
  <si>
    <t>Код формы по ОКУД</t>
  </si>
  <si>
    <t>0503164</t>
  </si>
  <si>
    <t xml:space="preserve">        Сведения об исполнении  бюджета</t>
  </si>
  <si>
    <t>Наименование бюджета:</t>
  </si>
  <si>
    <t>Областной бюджет Ленинградской области</t>
  </si>
  <si>
    <t>руб.</t>
  </si>
  <si>
    <t>Код по бюджетной классификации</t>
  </si>
  <si>
    <t>Код строки</t>
  </si>
  <si>
    <t>Утвержденные бюджетные назначения (прогнозные показатели)</t>
  </si>
  <si>
    <t>Доведенные бюджетные данные</t>
  </si>
  <si>
    <t>Показатели исполнения</t>
  </si>
  <si>
    <t>Причины отклонений от планового процента</t>
  </si>
  <si>
    <t>процент исполнения, %</t>
  </si>
  <si>
    <t>код</t>
  </si>
  <si>
    <t>пояснения</t>
  </si>
  <si>
    <t>Исполнено, руб.</t>
  </si>
  <si>
    <t>сумма отклонения, руб. (гр.5-гр.3)</t>
  </si>
  <si>
    <t>Доходы бюджета, всего</t>
  </si>
  <si>
    <t>010</t>
  </si>
  <si>
    <t>из них не исполнено:</t>
  </si>
  <si>
    <t>X</t>
  </si>
  <si>
    <t>-</t>
  </si>
  <si>
    <t>Расходы бюджета, всего</t>
  </si>
  <si>
    <t>200</t>
  </si>
  <si>
    <t xml:space="preserve">Код по бюджетной классификации </t>
  </si>
  <si>
    <t>Источники внутреннего финансирования дефицита бюджета</t>
  </si>
  <si>
    <t>520</t>
  </si>
  <si>
    <t/>
  </si>
  <si>
    <t>Источники внешнего финансирования дефицита бюджета</t>
  </si>
  <si>
    <t>Доходы/EXPORT_SRC_KIND</t>
  </si>
  <si>
    <t>СБС</t>
  </si>
  <si>
    <t>Доходы/FORM_CODE</t>
  </si>
  <si>
    <t>164</t>
  </si>
  <si>
    <t>Доходы/REG_DATE</t>
  </si>
  <si>
    <t>01.07.2021</t>
  </si>
  <si>
    <t>Доходы/RANGE_NAMES</t>
  </si>
  <si>
    <t>1</t>
  </si>
  <si>
    <t>Доходы/EXPORT_VB_CODE</t>
  </si>
  <si>
    <t>2</t>
  </si>
  <si>
    <t>Доходы/EXPORT_PARAM_SRC_KIND</t>
  </si>
  <si>
    <t>Доходы/PARAMS</t>
  </si>
  <si>
    <t>RESPPERSONS&amp;=</t>
  </si>
  <si>
    <t>Доходы/FILE_NAME</t>
  </si>
  <si>
    <t>e:\1\164Q01.txt</t>
  </si>
  <si>
    <t>Доходы/ExportView</t>
  </si>
  <si>
    <t>Доходы/EXPORT_SRC_CODE</t>
  </si>
  <si>
    <t>045900</t>
  </si>
  <si>
    <t>Доходы/PERIOD</t>
  </si>
  <si>
    <t>4</t>
  </si>
  <si>
    <t>1 01 02 05 0 01 0 000 110</t>
  </si>
  <si>
    <t>1 01 02 10 0 01 0 000 110</t>
  </si>
  <si>
    <t>1 03 02 01 1 01 0 000 110</t>
  </si>
  <si>
    <t>1 05 03 02 0 01 0 000 110</t>
  </si>
  <si>
    <t>1 07 04 01 0 01 0 000 110</t>
  </si>
  <si>
    <t>1 08 02 02 0 01 0 000 110</t>
  </si>
  <si>
    <t>1 08 07 01 0 01 0 000 110</t>
  </si>
  <si>
    <t>1 08 07 11 0 01 0 000 110</t>
  </si>
  <si>
    <t>1 08 07 30 0 01 0 000 110</t>
  </si>
  <si>
    <t>1 08 07 31 0 01 0 000 110</t>
  </si>
  <si>
    <t>1 09 01 03 0 05 0 000 110</t>
  </si>
  <si>
    <t>1 09 04 01 0 02 0 000 110</t>
  </si>
  <si>
    <t>1 09 04 02 0 02 0 000 110</t>
  </si>
  <si>
    <t>1 09 04 03 0 01 0 000 110</t>
  </si>
  <si>
    <t>1 09 06 01 0 02 0 000 110</t>
  </si>
  <si>
    <t>1 09 11 01 0 02 0 000 110</t>
  </si>
  <si>
    <t>1 11 05 10 0 02 0 000 120</t>
  </si>
  <si>
    <t>1 13 01 02 0 01 0 000 130</t>
  </si>
  <si>
    <t>1 13 01 19 0 01 0 000 130</t>
  </si>
  <si>
    <t>1 16 01 06 2 01 0 000 140</t>
  </si>
  <si>
    <t>1 16 10 12 2 01 0 000 140</t>
  </si>
  <si>
    <t>1 16 10 12 8 01 0 000 140</t>
  </si>
  <si>
    <t>1 17 01 02 0 02 0 000 180</t>
  </si>
  <si>
    <t>2 02 27 57 6 02 0 000 150</t>
  </si>
  <si>
    <t>2 02 35 09 0 02 0 000 150</t>
  </si>
  <si>
    <t>2 03 02 03 0 02 0 000 150</t>
  </si>
  <si>
    <t>2 03 02 08 0 02 0 000 150</t>
  </si>
  <si>
    <t>2 18 02 01 0 02 0 000 150</t>
  </si>
  <si>
    <t>2 18 02 02 0 02 0 000 150</t>
  </si>
  <si>
    <t>2 18 25 01 8 02 0 000 150</t>
  </si>
  <si>
    <t>2 18 25 06 4 02 0 000 150</t>
  </si>
  <si>
    <t>2 18 25 11 2 02 0 000 150</t>
  </si>
  <si>
    <t>2 18 25 49 5 02 0 000 150</t>
  </si>
  <si>
    <t>2 18 25 70 3 02 0 000 150</t>
  </si>
  <si>
    <t>2 18 35 11 8 02 0 000 150</t>
  </si>
  <si>
    <t>2 18 35 12 0 02 0 000 150</t>
  </si>
  <si>
    <t>2 18 35 93 0 02 0 000 150</t>
  </si>
  <si>
    <t>2 19 25 05 3 02 0 000 150</t>
  </si>
  <si>
    <t>2 19 25 06 4 02 0 000 150</t>
  </si>
  <si>
    <t>2 19 25 08 4 02 0 000 150</t>
  </si>
  <si>
    <t>2 19 25 08 6 02 0 000 150</t>
  </si>
  <si>
    <t>2 19 25 13 8 02 0 000 150</t>
  </si>
  <si>
    <t>2 19 25 30 2 02 0 000 150</t>
  </si>
  <si>
    <t>2 19 25 30 4 02 0 000 150</t>
  </si>
  <si>
    <t>2 19 25 38 2 02 0 000 150</t>
  </si>
  <si>
    <t>2 19 25 46 2 02 0 000 150</t>
  </si>
  <si>
    <t>2 19 25 49 5 02 0 000 150</t>
  </si>
  <si>
    <t>2 19 25 50 2 02 0 000 150</t>
  </si>
  <si>
    <t>2 19 25 50 8 02 0 000 150</t>
  </si>
  <si>
    <t>2 19 25 54 3 02 0 000 150</t>
  </si>
  <si>
    <t>2 19 27 57 6 02 0 000 150</t>
  </si>
  <si>
    <t>2 19 35 11 8 02 0 000 150</t>
  </si>
  <si>
    <t>2 19 35 12 0 02 0 000 150</t>
  </si>
  <si>
    <t>2 19 35 12 9 02 0 000 150</t>
  </si>
  <si>
    <t>2 19 35 13 7 02 0 000 150</t>
  </si>
  <si>
    <t>2 19 35 22 0 02 0 000 150</t>
  </si>
  <si>
    <t>2 19 35 25 0 02 0 000 150</t>
  </si>
  <si>
    <t>2 19 35 27 0 02 0 000 150</t>
  </si>
  <si>
    <t>2 19 35 28 0 02 0 000 150</t>
  </si>
  <si>
    <t>2 19 35 29 0 02 0 000 150</t>
  </si>
  <si>
    <t>2 19 35 38 0 02 0 000 150</t>
  </si>
  <si>
    <t>2 19 35 57 3 02 0 000 150</t>
  </si>
  <si>
    <t>2 19 35 90 0 02 0 000 150</t>
  </si>
  <si>
    <t>2 19 45 16 1 02 0 000 150</t>
  </si>
  <si>
    <t>2 19 45 30 3 02 0 000 150</t>
  </si>
  <si>
    <t>2 19 45 83 4 02 0 000 150</t>
  </si>
  <si>
    <t>2 19 45 85 2 02 0 000 150</t>
  </si>
  <si>
    <t>2 19 90 00 0 02 0 000 150</t>
  </si>
  <si>
    <t>000</t>
  </si>
  <si>
    <t xml:space="preserve">
Длительность проведения конкурсных процедур 
</t>
  </si>
  <si>
    <t xml:space="preserve">
Иные причины 
</t>
  </si>
  <si>
    <t xml:space="preserve">
Заявительный характер субсидирования организаций, производителей товаров, работ и услуг 
</t>
  </si>
  <si>
    <t xml:space="preserve">
Перечисление межбюджетных трансфертов в пределах сумм, необходимых для оплаты денежных обязательств по расходам получателей средств соответствующего бюджета 
</t>
  </si>
  <si>
    <t xml:space="preserve">
Оплата работ «по факту» на основании актов выполненных работ 
</t>
  </si>
  <si>
    <t>029 0113 6890110070 000</t>
  </si>
  <si>
    <t>99</t>
  </si>
  <si>
    <t>029 0409 4830114430 000</t>
  </si>
  <si>
    <t>13</t>
  </si>
  <si>
    <t>029 0409 6210104260 000</t>
  </si>
  <si>
    <t>029 0409 6210270120 000</t>
  </si>
  <si>
    <t>029 0409 6220112750 000</t>
  </si>
  <si>
    <t>029 0409 6220270140 000</t>
  </si>
  <si>
    <t>029 0409 6220274200 000</t>
  </si>
  <si>
    <t>24</t>
  </si>
  <si>
    <t>029 0409 6220310160 000</t>
  </si>
  <si>
    <t>029 0409 6230213150 000</t>
  </si>
  <si>
    <t>065 0107 6730100150 000</t>
  </si>
  <si>
    <t>065 0107 6890107510 000</t>
  </si>
  <si>
    <t>19</t>
  </si>
  <si>
    <t>065 1006 6890113860 000</t>
  </si>
  <si>
    <t>10</t>
  </si>
  <si>
    <t>068 0702 5220274300 000</t>
  </si>
  <si>
    <t>068 0702 5220274890 000</t>
  </si>
  <si>
    <t>068 0702 5220403910 000</t>
  </si>
  <si>
    <t>068 0703 5230270570 000</t>
  </si>
  <si>
    <t>068 0706 5260203320 000</t>
  </si>
  <si>
    <t>068 0707 5250274940 000</t>
  </si>
  <si>
    <t>068 0709 5270212000 000</t>
  </si>
  <si>
    <t>068 1003 5310371450 000</t>
  </si>
  <si>
    <t>068 1003 5310371490 000</t>
  </si>
  <si>
    <t>068 1003 5310371720 000</t>
  </si>
  <si>
    <t>068 1004 5210471360 000</t>
  </si>
  <si>
    <t>068 1004 5310303410 000</t>
  </si>
  <si>
    <t>068 1004 5310312250 000</t>
  </si>
  <si>
    <t>075 0405 4820106810 000</t>
  </si>
  <si>
    <t>075 0405 6360300160 000</t>
  </si>
  <si>
    <t>075 0503 4830374310 000</t>
  </si>
  <si>
    <t>075 1003 4820203830 000</t>
  </si>
  <si>
    <t>21</t>
  </si>
  <si>
    <t xml:space="preserve">
Заявительный характер выплаты пособий и компенсаций 
</t>
  </si>
  <si>
    <t>078 1006 6890113860 000</t>
  </si>
  <si>
    <t>121 0104 6730100150 000</t>
  </si>
  <si>
    <t>133 0102 6710100150 000</t>
  </si>
  <si>
    <t>133 0113 6050112600 000</t>
  </si>
  <si>
    <t>133 0113 6050213550 000</t>
  </si>
  <si>
    <t>133 0113 66Б0111240 000</t>
  </si>
  <si>
    <t>133 0113 66Б0213760 000</t>
  </si>
  <si>
    <t>133 0113 6890110070 000</t>
  </si>
  <si>
    <t>133 0705 6050112600 000</t>
  </si>
  <si>
    <t>133 0705 6050415040 000</t>
  </si>
  <si>
    <t>133 1006 6890112310 000</t>
  </si>
  <si>
    <t>18</t>
  </si>
  <si>
    <t xml:space="preserve">
Отсутствие решений соответственно Президента Российской Федерации, Правительства Российской Федерации, высшего должностного лица субъекта Российской Федерации, высшего исполнительного органа государственной власти субъекта Российской Федерации, главы муниципального образования, местной администрации (исполнительно-распорядительного органа муниципального образования) об использовании бюджетных ассигнований 
</t>
  </si>
  <si>
    <t>133 1006 6890113860 000</t>
  </si>
  <si>
    <t>22</t>
  </si>
  <si>
    <t xml:space="preserve">
Уменьшение численности получателей выплат, пособий и компенсаций по сравнению с запланированной 
</t>
  </si>
  <si>
    <t>252 0314 5820413980 000</t>
  </si>
  <si>
    <t>252 0410 6010111000 000</t>
  </si>
  <si>
    <t>252 0410 6010314490 000</t>
  </si>
  <si>
    <t>252 0410 6010314500 000</t>
  </si>
  <si>
    <t>252 0410 6020206050 000</t>
  </si>
  <si>
    <t>252 0410 6020213760 000</t>
  </si>
  <si>
    <t>252 0410 6040213400 000</t>
  </si>
  <si>
    <t>252 0410 6050311030 000</t>
  </si>
  <si>
    <t>252 0410 6050312600 000</t>
  </si>
  <si>
    <t>252 0410 6050313470 000</t>
  </si>
  <si>
    <t>252 0909 513N751140 000</t>
  </si>
  <si>
    <t>253 0605 5980114090 000</t>
  </si>
  <si>
    <t>253 0605 598G152420 000</t>
  </si>
  <si>
    <t>254 0408 6240113760 000</t>
  </si>
  <si>
    <t>254 1003 5310774870 000</t>
  </si>
  <si>
    <t>254 1003 6890107980 000</t>
  </si>
  <si>
    <t>801 0113 6890113790 000</t>
  </si>
  <si>
    <t>801 0412 611П774620 000</t>
  </si>
  <si>
    <t>801 0412 611П774850 000</t>
  </si>
  <si>
    <t>801 0412 6351174680 000</t>
  </si>
  <si>
    <t>801 0412 6890110350 000</t>
  </si>
  <si>
    <t>801 0412 6890115110 000</t>
  </si>
  <si>
    <t>932 0801 5520111090 000</t>
  </si>
  <si>
    <t>932 0801 5520213760 000</t>
  </si>
  <si>
    <t>932 0804 5520100160 000</t>
  </si>
  <si>
    <t>938 0113 6650513760 000</t>
  </si>
  <si>
    <t>949 0113 6890107510 000</t>
  </si>
  <si>
    <t>960 0103 6740100150 000</t>
  </si>
  <si>
    <t>960 0103 6750100150 000</t>
  </si>
  <si>
    <t>960 1006 6890113860 000</t>
  </si>
  <si>
    <t>961 1102 5430274060 000</t>
  </si>
  <si>
    <t>961 1102 543P504300 000</t>
  </si>
  <si>
    <t>962 0503 4920174950 000</t>
  </si>
  <si>
    <t>962 0801 5540107740 000</t>
  </si>
  <si>
    <t>970 0401 5010113750 000</t>
  </si>
  <si>
    <t>970 0401 5020313730 000</t>
  </si>
  <si>
    <t>972 0105 6790100130 000</t>
  </si>
  <si>
    <t>972 0309 5820114880 000</t>
  </si>
  <si>
    <t>972 0314 5810111530 000</t>
  </si>
  <si>
    <t>974 0406 5920213370 000</t>
  </si>
  <si>
    <t>974 0406 5920351280 000</t>
  </si>
  <si>
    <t>974 0605 5930110430 000</t>
  </si>
  <si>
    <t>974 0605 5930310420 000</t>
  </si>
  <si>
    <t>976 0104 6730100150 000</t>
  </si>
  <si>
    <t>976 0113 6890112920 000</t>
  </si>
  <si>
    <t>977 0412 6110213760 000</t>
  </si>
  <si>
    <t>978 0502 5710174270 000</t>
  </si>
  <si>
    <t>978 0502 5710174610 000</t>
  </si>
  <si>
    <t>978 0502 5710174730 000</t>
  </si>
  <si>
    <t>978 0502 5730170200 000</t>
  </si>
  <si>
    <t>981 0113 6890100160 000</t>
  </si>
  <si>
    <t>981 0309 5820104300 000</t>
  </si>
  <si>
    <t>981 0405 6390104300 000</t>
  </si>
  <si>
    <t>981 0408 6240274910 000</t>
  </si>
  <si>
    <t>981 0412 5620170780 000</t>
  </si>
  <si>
    <t>981 0412 6130874540 000</t>
  </si>
  <si>
    <t>981 0412 66Б0304300 000</t>
  </si>
  <si>
    <t>981 0412 6890104160 000</t>
  </si>
  <si>
    <t>981 0501 5610370770 000</t>
  </si>
  <si>
    <t>981 0501 561F367483 000</t>
  </si>
  <si>
    <t>981 0501 561F367484 000</t>
  </si>
  <si>
    <t>981 0701 4840170660 000</t>
  </si>
  <si>
    <t>981 0704 5260304300 000</t>
  </si>
  <si>
    <t>981 0707 6660704170 000</t>
  </si>
  <si>
    <t>981 0801 4840370660 000</t>
  </si>
  <si>
    <t>981 0801 5540574230 000</t>
  </si>
  <si>
    <t>981 0801 5550474230 000</t>
  </si>
  <si>
    <t>981 0902 4840204300 000</t>
  </si>
  <si>
    <t>981 0902 5140404300 000</t>
  </si>
  <si>
    <t>981 1101 4840470660 000</t>
  </si>
  <si>
    <t>981 1102 5430104300 000</t>
  </si>
  <si>
    <t>981 1102 5430174050 000</t>
  </si>
  <si>
    <t>981 1102 543P551390 000</t>
  </si>
  <si>
    <t>984 0502 4840570660 000</t>
  </si>
  <si>
    <t>984 0502 5740270250 000</t>
  </si>
  <si>
    <t>984 0502 574П607570 000</t>
  </si>
  <si>
    <t>984 0503 5630174800 000</t>
  </si>
  <si>
    <t>984 0503 563F254240 000</t>
  </si>
  <si>
    <t>984 0505 5740107990 000</t>
  </si>
  <si>
    <t>984 0505 5750210630 000</t>
  </si>
  <si>
    <t>984 1003 5610551340 000</t>
  </si>
  <si>
    <t>984 1003 5610551760 000</t>
  </si>
  <si>
    <t>985 0111 6890110050 000</t>
  </si>
  <si>
    <t>985 0111 6890110060 000</t>
  </si>
  <si>
    <t>985 0113 6420310040 000</t>
  </si>
  <si>
    <t>985 0113 6890110070 000</t>
  </si>
  <si>
    <t>985 0113 6890113790 000</t>
  </si>
  <si>
    <t>985 0113 6890114100 000</t>
  </si>
  <si>
    <t>985 0412 6430113760 000</t>
  </si>
  <si>
    <t>985 0412 6430213760 000</t>
  </si>
  <si>
    <t>985 1301 6420110010 000</t>
  </si>
  <si>
    <t>986 0501 5130204190 000</t>
  </si>
  <si>
    <t>986 0901 5120310820 000</t>
  </si>
  <si>
    <t>986 0901 514П204280 000</t>
  </si>
  <si>
    <t>986 1003 5130203470 000</t>
  </si>
  <si>
    <t>986 1003 51302R1380 000</t>
  </si>
  <si>
    <t>987 0707 5250112290 000</t>
  </si>
  <si>
    <t>987 1003 5310103130 000</t>
  </si>
  <si>
    <t>987 1003 5310103210 000</t>
  </si>
  <si>
    <t>987 1003 5310203630 000</t>
  </si>
  <si>
    <t>987 1003 5310203990 000</t>
  </si>
  <si>
    <t>987 1003 5310214280 000</t>
  </si>
  <si>
    <t>987 1003 5310214780 000</t>
  </si>
  <si>
    <t>987 1003 5310215050 000</t>
  </si>
  <si>
    <t>987 1003 53102R4040 000</t>
  </si>
  <si>
    <t>987 1003 5310503920 000</t>
  </si>
  <si>
    <t>987 1003 5340306790 000</t>
  </si>
  <si>
    <t>987 1004 5310110840 000</t>
  </si>
  <si>
    <t>987 1004 5310152700 000</t>
  </si>
  <si>
    <t>987 1004 5310153800 000</t>
  </si>
  <si>
    <t>987 1004 5310359400 000</t>
  </si>
  <si>
    <t>987 1006 5340315100 000</t>
  </si>
  <si>
    <t>990 0113 6610114890 000</t>
  </si>
  <si>
    <t>990 0113 66201R5160 000</t>
  </si>
  <si>
    <t>990 0113 6630314180 000</t>
  </si>
  <si>
    <t>990 0113 6890100160 000</t>
  </si>
  <si>
    <t>993 0707 6670174340 000</t>
  </si>
  <si>
    <t>993 0707 6680113760 000</t>
  </si>
  <si>
    <t>993 0707 6680213760 000</t>
  </si>
  <si>
    <t>995 0113 6890107510 000</t>
  </si>
  <si>
    <t xml:space="preserve">
Отсутствие обращений муниципальных образований о предоставлении бюджетных кредитов на покрытие временного кассового разрыва 
</t>
  </si>
  <si>
    <t>х</t>
  </si>
  <si>
    <t>1 09 04 04 0 01 0 000 110</t>
  </si>
  <si>
    <t>029 0409 6210104010 000</t>
  </si>
  <si>
    <t>07</t>
  </si>
  <si>
    <t xml:space="preserve">
Нарушение подрядными организациями сроков исполнения и иных условий контрактов, не повлекшее судебные процедуры 
</t>
  </si>
  <si>
    <t>068 0704 5260203510 000</t>
  </si>
  <si>
    <t>068 0709 5220372080 000</t>
  </si>
  <si>
    <t>068 0709 5260203280 000</t>
  </si>
  <si>
    <t>068 1003 5220571440 000</t>
  </si>
  <si>
    <t>068 1003 52205R3040 000</t>
  </si>
  <si>
    <t>068 1004 5310352600 000</t>
  </si>
  <si>
    <t>133 0113 6050415040 000</t>
  </si>
  <si>
    <t>932 0801 5550513760 000</t>
  </si>
  <si>
    <t>04</t>
  </si>
  <si>
    <t xml:space="preserve">
Экономия, сложившаяся по результатам проведения конкурсных процедур 
</t>
  </si>
  <si>
    <t>974 0605 5930100160 000</t>
  </si>
  <si>
    <t>977 0113 6010313560 000</t>
  </si>
  <si>
    <t>977 0113 6010414440 000</t>
  </si>
  <si>
    <t>977 0113 6140254690 000</t>
  </si>
  <si>
    <t>977 0412 52606R0660 000</t>
  </si>
  <si>
    <t>977 0412 612П306140 000</t>
  </si>
  <si>
    <t>978 0309 5820114550 000</t>
  </si>
  <si>
    <t>981 0702 5220274450 000</t>
  </si>
  <si>
    <t>981 0702 5430174050 000</t>
  </si>
  <si>
    <t>984 0501 5610771420 000</t>
  </si>
  <si>
    <t>986 0902 51405R3650 000</t>
  </si>
  <si>
    <t>986 0905 5120610860 000</t>
  </si>
  <si>
    <t>987 1003 5310215120 000</t>
  </si>
  <si>
    <t>35</t>
  </si>
  <si>
    <t xml:space="preserve">
Экономия, сложившаяся по результатам выполнения работ 
</t>
  </si>
  <si>
    <t>Результат исполнения бюджета (дефицит / профицит)</t>
  </si>
  <si>
    <t xml:space="preserve"> -</t>
  </si>
  <si>
    <t>029 1003 5310403830 000</t>
  </si>
  <si>
    <t>40</t>
  </si>
  <si>
    <t xml:space="preserve">
Изменением численности получателей денежных средств (сотрудников, студентов, аспирантов) 
</t>
  </si>
  <si>
    <t>068 0707 5250170600 000</t>
  </si>
  <si>
    <t>068 0709 5220413760 000</t>
  </si>
  <si>
    <t xml:space="preserve">
Возврат остатков средств не использованной субсидии на иные цели ОУ 
</t>
  </si>
  <si>
    <t xml:space="preserve">
Техническое обеспечение проведения государственной итоговой аттестации не проводилось из-за отсутствия потребности 
</t>
  </si>
  <si>
    <t>068 0709 5270259900 000</t>
  </si>
  <si>
    <t xml:space="preserve">
В связи с исключением плановых проверок с 1 октября 2021 года из ежегодного Плана проведения плановых проверок в соответствии с уведомлением Прокуратуры Ленинградской области от 30 октября 2021 года  №7-48-2021 В 2021 году из федеральных средств было запланировано 1 000 000,00 рублей на оплату труда 246 экспертов, привлекаемых к проведению контрольно-надзорных мероприятий.
 По состоянию на 01 января 2022 израсходовано  780  902,40 рубля на оплату труда 192 экспертов. 
</t>
  </si>
  <si>
    <t>068 0709 5270403290 000</t>
  </si>
  <si>
    <t>068 0709 5270513760 000</t>
  </si>
  <si>
    <t xml:space="preserve">
Возврат остатка средств ОУ субсидии на иные цели 
</t>
  </si>
  <si>
    <t>068 1003 5310371480 000</t>
  </si>
  <si>
    <t>068 1003 5310371500 000</t>
  </si>
  <si>
    <t xml:space="preserve">
Заявительный характер на возмещение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 
</t>
  </si>
  <si>
    <t xml:space="preserve">
Заявительный характер на оплату за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 
</t>
  </si>
  <si>
    <t>05</t>
  </si>
  <si>
    <t xml:space="preserve">
Невозможность заключения государственного контракта по итогам конкурса в связи с отсутствием претендентов (поставщиков, подрядчиков, исполнителей) 
</t>
  </si>
  <si>
    <t>133 0113 6890112960 000</t>
  </si>
  <si>
    <t xml:space="preserve">
Иные причины (Отсутсвие разрешения на ввод объекта в эксплуатацию, срок предоставления бюджетной инвестиции - 1 квартал 2022года) 
</t>
  </si>
  <si>
    <t>36</t>
  </si>
  <si>
    <t xml:space="preserve">
Климатические условия, препятствующие должному исполнению контракта 
</t>
  </si>
  <si>
    <t>970 1001 5010352900 000</t>
  </si>
  <si>
    <t xml:space="preserve">
Экономия, сложившаяся по результатам проведения конкурсных процедур; 99 - Иные причины (в связи с отсутствием заключенных государственных контрактов и договоров).  
</t>
  </si>
  <si>
    <t>08</t>
  </si>
  <si>
    <t xml:space="preserve">
Нарушение подрядными организациями сроков исполнения и иных условий контрактов, повлекшее судебные процедуры 
</t>
  </si>
  <si>
    <t>09</t>
  </si>
  <si>
    <t xml:space="preserve">
Несвоевременность представления исполнителями работ (поставщиками, подрядчиками) документов для расчетов; 99 - Иные причины (в связи с кредиторской задолженностью по начислениям на оплату труда и налога на доходы физических лиц, в связи с отсутствием заключенных контрактов и договоров, в связи с остатком средств на выплату социальных пособий); 04 - Экономия, сложившаяся по результатам проведения конкурсных процедур; 39 - Наличие остатков в связи с применением регрессивной шкалы по страховым взносам. 
</t>
  </si>
  <si>
    <t xml:space="preserve">
Нарушение подрядными организациями сроков исполнения и иных условий контрактов, не повлекшее судебные процедуры; 99 - Иные причины (в связи с кредиторской задолженностью); 04 - Экономия,сложившаяся по результатам конкурсных процедур. 
</t>
  </si>
  <si>
    <t xml:space="preserve">
Иные причины (в связи с отсутствием принятой от заказчиков документации на проведение государственной экологической экспертизы регионального уровня).   
</t>
  </si>
  <si>
    <t xml:space="preserve">
Иные причины. Контракт на оказание услуг заключен на сумму меньшую, чем доведенные бюджетные ассигнования. 
</t>
  </si>
  <si>
    <t>976 0113 66Б0213760 000</t>
  </si>
  <si>
    <t xml:space="preserve">
Иные причины. Мероприятие не проводилось в связи со сложной эпидемиологической обстановкой. 
</t>
  </si>
  <si>
    <t xml:space="preserve">
Иные причины. Денежные средства, предусмотренные на проведение экспертизы поставленного товара, результатов выполненных работ, оказанных услуг, не использованы в связи спроведением экспертизы собственными силами.   
</t>
  </si>
  <si>
    <t>25</t>
  </si>
  <si>
    <t xml:space="preserve">
Отсутствие проектно-сметной документации 
</t>
  </si>
  <si>
    <t>978 0505 5730306330 000</t>
  </si>
  <si>
    <t>978 1403 6890172120 000</t>
  </si>
  <si>
    <t>981 0412 5610806690 000</t>
  </si>
  <si>
    <t>981 0701 5210270470 000</t>
  </si>
  <si>
    <t>981 1003 5310403830 000</t>
  </si>
  <si>
    <t>984 1003 5610551350 000</t>
  </si>
  <si>
    <t>984 1003 6890110050 000</t>
  </si>
  <si>
    <t xml:space="preserve">
Отсутствие решений Губернатора и Правительства Ленинградской области об использовании бюджетных ассигнований 
</t>
  </si>
  <si>
    <t xml:space="preserve">
Иные причины расходы осуществляются по факту предоставления исполнительных листов. 
В отчетном периоде исполнительные листы на исполнение не поступали 
</t>
  </si>
  <si>
    <t xml:space="preserve">
Иные причины расходы осуществляются по мере необходимости оплаты государственной пошлины. В отчетном периоде такой необходимости не возникало. 
</t>
  </si>
  <si>
    <t xml:space="preserve">
Иные причины снижение цены отдельных заключенных договоров по сравнению с ценой, определенной при планировании закупок 
</t>
  </si>
  <si>
    <t xml:space="preserve">
Иные причины  снижение цены отдельных заключенных договоров по сравнению с ценой, определенной при планировании закупок, а также экономия по результатам осуществления закупок 
</t>
  </si>
  <si>
    <t xml:space="preserve">
Иные причины Исполнение областного бюджета Ленинградской области по поступлению налоговых и неналоговых доходов за 2021 год на 104,8% от плановых показателей позволило не осуществлять в 2021 году новых рыночных заимствований. 
</t>
  </si>
  <si>
    <t xml:space="preserve">
По фактической потребности в средствах на оздоровление детей. 
</t>
  </si>
  <si>
    <t>987 1003 5310203180 000</t>
  </si>
  <si>
    <t xml:space="preserve">
Отсутствие потребности в бланках сертификатов 
</t>
  </si>
  <si>
    <t xml:space="preserve">
По фактической потребности в почтовых и банковских услугах 
</t>
  </si>
  <si>
    <t>987 1003 5310551980 000</t>
  </si>
  <si>
    <t>987 1003 5310552520 000</t>
  </si>
  <si>
    <t xml:space="preserve">
По фактической потребности на реализацию единых социальных проездных билетов 
</t>
  </si>
  <si>
    <t>987 1004 53101R302F 000</t>
  </si>
  <si>
    <t>987 1006 5310512860 000</t>
  </si>
  <si>
    <t>37</t>
  </si>
  <si>
    <t xml:space="preserve">
Позднее доведение (перераспределение) денежных средств 
</t>
  </si>
  <si>
    <t>993 0707 6660106670 000</t>
  </si>
  <si>
    <t>993 0707 6660603170 000</t>
  </si>
  <si>
    <t>993 0707 6670106740 000</t>
  </si>
  <si>
    <t>3. Источники финансирования дефицита бюджета, всего</t>
  </si>
  <si>
    <t>000 01020000020000710</t>
  </si>
  <si>
    <t xml:space="preserve">
Кредиты в кредитных организациях не привлекались 
</t>
  </si>
  <si>
    <t>000 01060502020000540</t>
  </si>
  <si>
    <t>000 01060502020000640</t>
  </si>
  <si>
    <t xml:space="preserve">
В связи с тем, что бюджетные кредиты на покрытие временного кассового разрыва муниципальным образованиям не предоставлялись, отсутствует их возврат 
</t>
  </si>
  <si>
    <t>000 01061002020000550</t>
  </si>
  <si>
    <t xml:space="preserve">
Операции  по привлечению остатков денежных средств бюджетных и автономных учреждений Ленинградской области 
</t>
  </si>
  <si>
    <t>000 01061004020000520</t>
  </si>
  <si>
    <t xml:space="preserve">
Осуществлялись сделки репо за счет временно свободных денежных средств областного бюджета 
</t>
  </si>
  <si>
    <t>000 01061004020000620</t>
  </si>
  <si>
    <t xml:space="preserve">
Осуществлялся возврат временно свободных денежных средств областного бюджета, вторая часть сделки репо 
</t>
  </si>
  <si>
    <t>1 14 02 02 8 02 0 000 410</t>
  </si>
  <si>
    <t>1 16 01 14 2 01 0 000 140</t>
  </si>
  <si>
    <t>1 16 01 18 3 01 0 000 140</t>
  </si>
  <si>
    <t>1 17 05 02 0 02 0 000 180</t>
  </si>
  <si>
    <t>2 01 02 01 0 02 0 000 150</t>
  </si>
  <si>
    <t>2 02 15 39 9 02 0 000 150</t>
  </si>
  <si>
    <t>2 02 45 36 8 02 0 000 150</t>
  </si>
  <si>
    <t>2 02 45 47 2 02 0 000 150</t>
  </si>
  <si>
    <t>2 19 25 48 0 02 0 000 150</t>
  </si>
  <si>
    <t>2 19 25 52 7 02 0 000 150</t>
  </si>
  <si>
    <t>2 19 45 83 6 02 0 000 150</t>
  </si>
  <si>
    <t>1 01 01 01 4 02 0 000 110</t>
  </si>
  <si>
    <t>1 01 02 09 0 01 0 000 110</t>
  </si>
  <si>
    <t>1 03 02 02 2 01 0 000 110</t>
  </si>
  <si>
    <t>1 03 02 09 0 01 0 000 110</t>
  </si>
  <si>
    <t>1 03 02 20 0 01 0 000 110</t>
  </si>
  <si>
    <t>1 03 02 22 0 01 0 000 110</t>
  </si>
  <si>
    <t>1 06 04 01 1 02 0 000 110</t>
  </si>
  <si>
    <t>1 06 04 01 2 02 0 000 110</t>
  </si>
  <si>
    <t>1 07 04 03 0 01 0 000 110</t>
  </si>
  <si>
    <t>1 08 06 00 0 01 0 000 110</t>
  </si>
  <si>
    <t>1 08 07 14 1 01 0 000 110</t>
  </si>
  <si>
    <t>1 08 07 39 0 01 0 000 110</t>
  </si>
  <si>
    <t>1 08 07 40 0 01 0 000 110</t>
  </si>
  <si>
    <t>1 12 01 01 0 01 0 000 120</t>
  </si>
  <si>
    <t>1 12 01 04 1 01 0 000 120</t>
  </si>
  <si>
    <t>1 13 01 03 1 01 0 000 130</t>
  </si>
  <si>
    <t>1 13 01 41 0 01 0 000 130</t>
  </si>
  <si>
    <t>1 14 06 02 2 02 0 000 430</t>
  </si>
  <si>
    <t>1 15 07 02 0 01 0 000 140</t>
  </si>
  <si>
    <t>1 16 01 07 2 01 0 000 140</t>
  </si>
  <si>
    <t>1 16 01 09 2 01 0 000 140</t>
  </si>
  <si>
    <t>1 16 01 09 3 01 0 000 140</t>
  </si>
  <si>
    <t>1 16 01 13 2 01 0 000 140</t>
  </si>
  <si>
    <t>1 16 01 15 2 01 0 000 140</t>
  </si>
  <si>
    <t>1 16 01 16 3 01 0 000 140</t>
  </si>
  <si>
    <t>2 02 25 02 8 02 0 000 150</t>
  </si>
  <si>
    <t>2 02 25 06 6 02 0 000 150</t>
  </si>
  <si>
    <t>2 02 25 13 8 02 0 000 150</t>
  </si>
  <si>
    <t>2 02 25 17 3 02 0 000 150</t>
  </si>
  <si>
    <t>2 02 25 18 9 02 0 000 150</t>
  </si>
  <si>
    <t>2 02 25 21 9 02 0 000 150</t>
  </si>
  <si>
    <t>2 02 25 22 8 02 0 000 150</t>
  </si>
  <si>
    <t>2 02 25 24 2 02 0 000 150</t>
  </si>
  <si>
    <t>2 02 25 26 1 02 0 000 150</t>
  </si>
  <si>
    <t>2 02 25 30 4 02 0 000 150</t>
  </si>
  <si>
    <t>2 02 25 36 5 02 0 000 150</t>
  </si>
  <si>
    <t>2 02 25 40 4 02 0 000 150</t>
  </si>
  <si>
    <t>2 02 25 49 1 02 0 000 150</t>
  </si>
  <si>
    <t>2 02 25 57 6 02 0 000 150</t>
  </si>
  <si>
    <t>2 02 27 13 9 02 0 000 150</t>
  </si>
  <si>
    <t>2 02 35 12 8 02 0 000 150</t>
  </si>
  <si>
    <t>2 02 35 13 4 02 0 000 150</t>
  </si>
  <si>
    <t>2 02 35 13 5 02 0 000 150</t>
  </si>
  <si>
    <t>2 02 35 17 6 02 0 000 150</t>
  </si>
  <si>
    <t>2 02 35 26 0 02 0 000 150</t>
  </si>
  <si>
    <t>2 02 35 27 0 02 0 000 150</t>
  </si>
  <si>
    <t>2 02 35 29 0 02 0 000 150</t>
  </si>
  <si>
    <t>2 02 35 38 0 02 0 000 150</t>
  </si>
  <si>
    <t>2 02 35 46 9 02 0 000 150</t>
  </si>
  <si>
    <t>2 02 45 19 8 02 0 000 150</t>
  </si>
  <si>
    <t>2 02 49 90 0 02 0 000 150</t>
  </si>
  <si>
    <t>2 03 02 04 0 02 0 000 150</t>
  </si>
  <si>
    <t>2 18 60 01 0 02 0 000 150</t>
  </si>
  <si>
    <t>Непрогнозируемые доходы</t>
  </si>
  <si>
    <t>на 01.01.2022 г.</t>
  </si>
  <si>
    <t>Заявительный характер субсидирования организаций, производителей товаров, работ и услуг</t>
  </si>
  <si>
    <t>Переданные полномочия, доходы зачисляются по факту произведенных расходов.</t>
  </si>
  <si>
    <t xml:space="preserve">средства ГК Фонд содействия реформированию ЖКХ не поступали ввиду отсутствия заявки получателя - ГУП "Водоканал" </t>
  </si>
  <si>
    <t>Экономия, сложившаяся по результатам проведения конкурсных процедур</t>
  </si>
  <si>
    <t>Оплата работ «по факту» на основании актов выполненных работ</t>
  </si>
  <si>
    <t>Заявительный характер выплаты пособий и компенсаций</t>
  </si>
  <si>
    <t>Плановые назначения утверждены по КБК в соответствии с соглашением с Минсельхозом России от 29.12.2020 №082-09-2021-234</t>
  </si>
  <si>
    <t>Поступление целевых средств (субвенции на осуществление отдельных полномочий в области водных отношений)осуществляется в объеме, необходимом для осуществления кассовых выплат. В соответствии с постановлением Правительства Российской Федерации от 12.04.2020 года №483 уменьшены субвенции на сумму 13582100 рублей и в связи с нарушениями подрядными организациями сроков исполнения и иных условий контрактов на сумму 2520000 рублей.</t>
  </si>
  <si>
    <t>Длительность проведения конкурсных процедур</t>
  </si>
  <si>
    <t>Подкрепление единого счета областного бюджета осуществляется Управлением Федерального казначейства со счета 40105 в сумме произведенных кассовых выплат</t>
  </si>
  <si>
    <t>Нарушение подрядными организациями сроков исполнения и иных условий контрактов, не повлекшее судебные процедуры</t>
  </si>
  <si>
    <t xml:space="preserve">Поставка медицинского оборудования в медицинские учреждения Ленинградской области по заключенным контрактам не осуществлена в срок </t>
  </si>
  <si>
    <t>Невыполнение плана по поступлению налога на прибыль организаций от консолидированных групп налогоплательщиков объясняется, в основном,  уменьшением поступлений от ПАО «Сургутнефтегаз» (в 3,1 раза), от ООО «Новатэк Усть-Луга» (в 1,5 раза), и от АО «Атомный энергопромышленный комплекс» (в 1,2 раза).</t>
  </si>
  <si>
    <t>Отражены фактические поступления по налогу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</si>
  <si>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Отражены фактические поступления по налогу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</si>
  <si>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Поступления по налогу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за отчетный период отсутствовали</t>
  </si>
  <si>
    <t>Отражены перерасчёты по акцизам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</si>
  <si>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Фактические поступления обусловлены объёмами реализации виноматериалов, виноградного сусла, производимых на территории Российской Федерации из подакцизного винограда</t>
  </si>
  <si>
    <t>Фактические поступления обусловлены объёмами реализации вин, фруктовых вин, игристых вин (шампанского), винных напитков,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производимых на территории Российской Федерации, кроме производимых из подакцизного виноград</t>
  </si>
  <si>
    <t>Уровень поступивших доходов от уплаты акцизов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Федерации, направляемые в уполномоченный территориальный орган Федерального казначейства для распределения между бюджетами субъектов Российской Федерации (по нормативам, установленным федеральным законом о федеральном бюджете), обусловлен  объёмом реализации по всем производителям указанной продукции на всей территории Российской Федерации</t>
  </si>
  <si>
    <t>Отражены суммы единого сельскохозяйственного налога по перерасчётам за налоговые периоды, истекшие до 1 января 2011 года</t>
  </si>
  <si>
    <t>Невыполнение плана по транспортному налогу  с организаций, в основном, обусловлено наличием текущей задолженности по налогу по состоянию на 01.01.2022</t>
  </si>
  <si>
    <t>Невыполнение плана по танспортному налогу с физических лиц, в основном, обусловлено наличием текущей задолженности по налогу по состоянию на 01.01.2022</t>
  </si>
  <si>
    <t>Отражены поступления сборов за пользование объектами животного мира исходя из сложившейся налоговой базы</t>
  </si>
  <si>
    <t>Отражены поступления сборов за пользование объектами водных биологических ресурсов (по внутренним водным объектам) исходя из сложившейся налоговой базы</t>
  </si>
  <si>
    <t>Поступления  по фактически совершенным юридически значимым действиям</t>
  </si>
  <si>
    <t>Отражены суммы поступившей задолженности и перерасчеты по отмененным налогам и платежам</t>
  </si>
  <si>
    <t>Уровень поступлений обусловлен количеством заключенных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</si>
  <si>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Размер поступившей платы за негативное воздействие на окружающую среду обусловлен объёмом выбросов загрязняющих веществ в атмосферный воздух стационарными объектами  </t>
  </si>
  <si>
    <t>Размер поступившей платы обусловлен количеством размещенных отходов производства</t>
  </si>
  <si>
    <t>Размер поступившей платы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 обусловлен количеством обращений в соответсвующие ведомства за сведениями</t>
  </si>
  <si>
    <t>Размер поступившей платы за предоставление сведений из Единого государственного реестра недвижимости обусловлен количеством обращений в соответсвующие ведомства за сведениями</t>
  </si>
  <si>
    <t>Размер поступившей платы за предоставление информации из реестра дисквалифицированных лиц обусловлен количеством обращений в соответсвующие ведомства за сведениями</t>
  </si>
  <si>
    <t>Размер поступившей платы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 обусловлен количеством обращений в соответствующие ведомства за сведенями</t>
  </si>
  <si>
    <t>Отражены фактически поступившие доходы от реализации недвижимого имущества бюджетных, автономных учреждений, находящегося в собственности субъекта Российской Федерации, в части реализации основных средств</t>
  </si>
  <si>
    <t>Невыполнение плана по поступлению доходов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 обусловлено снижением продажной цены по результатам проведенных торгов</t>
  </si>
  <si>
    <t>В соответствии с методиками прогнозирования доходов объем поступлений невыясненных платежей не прогнозировался; отражены результаты уточнения сумм невыясненных поступлений по состоянию на 01.01.2022</t>
  </si>
  <si>
    <t>Отрицательный показатель по прочим неналоговым доходам обусловлен отражением некассовой операции: было осуществлено списание задолженности, признанной как безнадежной к взысканию по причине исключения организации из ЕГРЛЮ и ликвидации юридического лица в связи с завершением конкурсного производства в деле о несостоятельности (банкротстве)</t>
  </si>
  <si>
    <t>Поступление целевых средств (субвенции на улучшение экологического состояния гидрографической сети) осуществляется в объеме, необходимом для осуществления кассовых выплат. В соответствии с распоряжением Правительства Российской Федерации от 16.12.2021 года №3640-р уменьшены субвенции на сумму 1704100 рублей и постановлением Правительства Российской Федерации от 26.12.2019 года №1846 уменьшены субвенции на сумму 6133700 рублей.</t>
  </si>
  <si>
    <t>Не включены в Областной закон Ленинградской области от 16.11.2021 № 112-оз «О внесении изменений в областной закон «Об областном бюджете Ленинградской области на 2021 год и на плановый период 2022 и 2023 годов» изменения 4 квартала 2021 года в сумме 85 550 200,00 рублей по уменьшению размера субвенции</t>
  </si>
  <si>
    <t>средства ГК Фонд содействия реформированию ЖКХ поступили в соответствии с заключенным договором (см.ПЗ раздел ПЗ КЦСР 5630209601 и по группе доходов 203)</t>
  </si>
  <si>
    <t>Поступление средств от ГК-Фонда содействия реформирования ЖКХ на переселение граждан из аварийного жилищного фонда по решениям Правления фонда в соответствии  с договором от 10.06.2019 №55/ПС</t>
  </si>
  <si>
    <t>Возврат остатков неиспользованных субсидий от муниципальных образований.</t>
  </si>
  <si>
    <t xml:space="preserve">
В соответствии с Методикой поступление дотаций (грантов) бюджетам субъектов Российской Федерации за достижение показателей деятельности органов исполнительной власти субъектов Российской Федерации не прогнозировалось</t>
  </si>
  <si>
    <t xml:space="preserve">
Непрогнозируемые доходы</t>
  </si>
  <si>
    <t xml:space="preserve">Соглашения о предоставлении МБТ из федерального бюджета бюджету субъекта Российской Федерации заключены 16.12.2021, 21.12.2021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</si>
</sst>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9" x14ac:knownFonts="1">
    <font>
      <sz val="10"/>
      <name val="Arial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Arial Narrow"/>
      <family val="2"/>
      <charset val="204"/>
    </font>
    <font>
      <sz val="9"/>
      <color rgb="FF000000"/>
      <name val="Arial"/>
      <family val="2"/>
      <charset val="204"/>
    </font>
    <font>
      <sz val="9"/>
      <name val="MS Sans Serif"/>
      <family val="2"/>
      <charset val="204"/>
    </font>
    <font>
      <b/>
      <sz val="9"/>
      <color indexed="9"/>
      <name val="MS Sans Serif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39">
    <xf numFmtId="0" fontId="0" fillId="0" borderId="0"/>
    <xf numFmtId="49" fontId="1" fillId="0" borderId="15">
      <alignment horizontal="left" wrapText="1"/>
    </xf>
    <xf numFmtId="49" fontId="1" fillId="0" borderId="16">
      <alignment horizontal="center" wrapText="1"/>
    </xf>
    <xf numFmtId="49" fontId="1" fillId="0" borderId="17">
      <alignment horizontal="center" wrapText="1"/>
    </xf>
    <xf numFmtId="4" fontId="1" fillId="0" borderId="18">
      <alignment horizontal="right" wrapText="1"/>
    </xf>
    <xf numFmtId="49" fontId="1" fillId="0" borderId="19">
      <alignment horizontal="center" wrapText="1"/>
    </xf>
    <xf numFmtId="49" fontId="1" fillId="2" borderId="16">
      <alignment horizontal="center" wrapText="1"/>
    </xf>
    <xf numFmtId="49" fontId="1" fillId="0" borderId="17">
      <alignment horizontal="center" vertical="center" wrapText="1"/>
    </xf>
    <xf numFmtId="0" fontId="1" fillId="2" borderId="20">
      <alignment wrapText="1"/>
    </xf>
    <xf numFmtId="0" fontId="1" fillId="0" borderId="21">
      <alignment horizontal="center" vertical="center" wrapText="1"/>
    </xf>
    <xf numFmtId="49" fontId="1" fillId="0" borderId="22">
      <alignment horizontal="center" wrapText="1"/>
    </xf>
    <xf numFmtId="0" fontId="1" fillId="0" borderId="23">
      <alignment horizontal="center"/>
    </xf>
    <xf numFmtId="49" fontId="3" fillId="0" borderId="25">
      <alignment wrapText="1"/>
    </xf>
    <xf numFmtId="0" fontId="4" fillId="0" borderId="0"/>
    <xf numFmtId="49" fontId="5" fillId="0" borderId="20">
      <alignment horizontal="left" wrapText="1"/>
    </xf>
    <xf numFmtId="2" fontId="2" fillId="0" borderId="26">
      <alignment horizontal="center" vertical="center" wrapText="1"/>
    </xf>
    <xf numFmtId="4" fontId="2" fillId="0" borderId="26">
      <alignment horizontal="right" vertical="center" wrapText="1"/>
    </xf>
    <xf numFmtId="0" fontId="2" fillId="0" borderId="26">
      <alignment horizontal="center" vertical="center" wrapText="1"/>
    </xf>
    <xf numFmtId="49" fontId="2" fillId="0" borderId="22">
      <alignment horizontal="center" vertical="center" wrapText="1"/>
    </xf>
    <xf numFmtId="49" fontId="2" fillId="0" borderId="23">
      <alignment horizontal="center" vertical="center"/>
    </xf>
    <xf numFmtId="0" fontId="6" fillId="0" borderId="0"/>
    <xf numFmtId="49" fontId="5" fillId="2" borderId="20">
      <alignment horizontal="left" wrapText="1"/>
    </xf>
    <xf numFmtId="4" fontId="2" fillId="0" borderId="26">
      <alignment horizontal="right" wrapText="1"/>
    </xf>
    <xf numFmtId="49" fontId="2" fillId="2" borderId="27">
      <alignment horizontal="left" wrapText="1" indent="2"/>
    </xf>
    <xf numFmtId="0" fontId="2" fillId="0" borderId="28">
      <alignment horizontal="center" vertical="center" wrapText="1"/>
    </xf>
    <xf numFmtId="4" fontId="2" fillId="0" borderId="29">
      <alignment horizontal="right" wrapText="1"/>
    </xf>
    <xf numFmtId="49" fontId="2" fillId="0" borderId="30">
      <alignment horizontal="center" wrapText="1"/>
    </xf>
    <xf numFmtId="0" fontId="2" fillId="0" borderId="31">
      <alignment horizontal="center"/>
    </xf>
    <xf numFmtId="0" fontId="2" fillId="2" borderId="16">
      <alignment horizontal="left" wrapText="1"/>
    </xf>
    <xf numFmtId="0" fontId="2" fillId="0" borderId="17">
      <alignment horizontal="center" vertical="center" wrapText="1"/>
    </xf>
    <xf numFmtId="0" fontId="2" fillId="0" borderId="15">
      <alignment horizontal="center"/>
    </xf>
    <xf numFmtId="0" fontId="2" fillId="0" borderId="28">
      <alignment wrapText="1"/>
    </xf>
    <xf numFmtId="164" fontId="2" fillId="0" borderId="29">
      <alignment horizontal="right" wrapText="1"/>
    </xf>
    <xf numFmtId="0" fontId="2" fillId="0" borderId="29">
      <alignment horizontal="left" wrapText="1"/>
    </xf>
    <xf numFmtId="0" fontId="2" fillId="0" borderId="30">
      <alignment wrapText="1"/>
    </xf>
    <xf numFmtId="0" fontId="2" fillId="0" borderId="31"/>
    <xf numFmtId="0" fontId="2" fillId="0" borderId="25">
      <alignment horizontal="left" wrapText="1"/>
    </xf>
    <xf numFmtId="4" fontId="1" fillId="0" borderId="29">
      <alignment horizontal="right" wrapText="1"/>
    </xf>
    <xf numFmtId="0" fontId="1" fillId="0" borderId="29">
      <alignment horizontal="left" wrapText="1"/>
    </xf>
  </cellStyleXfs>
  <cellXfs count="128">
    <xf numFmtId="0" fontId="0" fillId="0" borderId="0" xfId="0"/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7" fillId="0" borderId="0" xfId="0" applyFont="1"/>
    <xf numFmtId="49" fontId="8" fillId="0" borderId="1" xfId="0" applyNumberFormat="1" applyFont="1" applyBorder="1" applyAlignment="1" applyProtection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/>
    <xf numFmtId="49" fontId="10" fillId="0" borderId="3" xfId="0" applyNumberFormat="1" applyFont="1" applyFill="1" applyBorder="1" applyAlignment="1" applyProtection="1">
      <alignment horizontal="left" vertical="center"/>
    </xf>
    <xf numFmtId="49" fontId="10" fillId="0" borderId="4" xfId="0" applyNumberFormat="1" applyFont="1" applyFill="1" applyBorder="1" applyAlignment="1" applyProtection="1">
      <alignment horizontal="left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" fontId="11" fillId="0" borderId="14" xfId="0" applyNumberFormat="1" applyFont="1" applyBorder="1" applyAlignment="1" applyProtection="1">
      <alignment horizontal="right"/>
    </xf>
    <xf numFmtId="4" fontId="10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49" fontId="8" fillId="0" borderId="24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" fontId="8" fillId="0" borderId="24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8" fillId="0" borderId="0" xfId="0" applyFont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right" vertical="center"/>
    </xf>
    <xf numFmtId="49" fontId="10" fillId="0" borderId="4" xfId="0" applyNumberFormat="1" applyFont="1" applyBorder="1" applyAlignment="1" applyProtection="1">
      <alignment horizontal="center" vertical="center"/>
    </xf>
    <xf numFmtId="0" fontId="10" fillId="0" borderId="0" xfId="0" applyFont="1"/>
    <xf numFmtId="49" fontId="8" fillId="0" borderId="2" xfId="0" applyNumberFormat="1" applyFont="1" applyBorder="1" applyAlignment="1" applyProtection="1">
      <alignment horizontal="left" vertical="center" indent="1"/>
    </xf>
    <xf numFmtId="49" fontId="8" fillId="0" borderId="24" xfId="0" applyNumberFormat="1" applyFont="1" applyBorder="1" applyAlignment="1" applyProtection="1">
      <alignment horizontal="center" vertical="center"/>
    </xf>
    <xf numFmtId="4" fontId="8" fillId="0" borderId="2" xfId="0" applyNumberFormat="1" applyFont="1" applyBorder="1" applyAlignment="1" applyProtection="1">
      <alignment horizontal="right" vertical="center"/>
    </xf>
    <xf numFmtId="4" fontId="8" fillId="0" borderId="24" xfId="0" applyNumberFormat="1" applyFont="1" applyBorder="1" applyAlignment="1" applyProtection="1">
      <alignment horizontal="right" vertical="center"/>
    </xf>
    <xf numFmtId="4" fontId="8" fillId="0" borderId="8" xfId="0" applyNumberFormat="1" applyFont="1" applyBorder="1" applyAlignment="1" applyProtection="1">
      <alignment horizontal="right" vertical="center"/>
    </xf>
    <xf numFmtId="49" fontId="8" fillId="0" borderId="8" xfId="0" applyNumberFormat="1" applyFont="1" applyBorder="1" applyAlignment="1" applyProtection="1">
      <alignment horizontal="right" vertical="center" wrapText="1"/>
    </xf>
    <xf numFmtId="49" fontId="8" fillId="0" borderId="8" xfId="0" applyNumberFormat="1" applyFont="1" applyBorder="1" applyAlignment="1" applyProtection="1">
      <alignment horizontal="left" vertical="center" wrapText="1"/>
    </xf>
    <xf numFmtId="0" fontId="12" fillId="0" borderId="0" xfId="13" applyNumberFormat="1" applyFont="1" applyProtection="1"/>
    <xf numFmtId="0" fontId="8" fillId="0" borderId="0" xfId="0" applyFont="1" applyProtection="1">
      <protection locked="0"/>
    </xf>
    <xf numFmtId="49" fontId="15" fillId="0" borderId="16" xfId="14" applyNumberFormat="1" applyFont="1" applyBorder="1" applyProtection="1">
      <alignment horizontal="left" wrapText="1"/>
    </xf>
    <xf numFmtId="0" fontId="15" fillId="0" borderId="17" xfId="9" applyNumberFormat="1" applyFont="1" applyBorder="1" applyProtection="1">
      <alignment horizontal="center" vertical="center" wrapText="1"/>
    </xf>
    <xf numFmtId="2" fontId="15" fillId="0" borderId="18" xfId="15" applyNumberFormat="1" applyFont="1" applyBorder="1" applyProtection="1">
      <alignment horizontal="center" vertical="center" wrapText="1"/>
    </xf>
    <xf numFmtId="4" fontId="15" fillId="0" borderId="18" xfId="16" applyNumberFormat="1" applyFont="1" applyBorder="1" applyProtection="1">
      <alignment horizontal="right" vertical="center" wrapText="1"/>
    </xf>
    <xf numFmtId="0" fontId="15" fillId="0" borderId="18" xfId="17" applyNumberFormat="1" applyFont="1" applyBorder="1" applyProtection="1">
      <alignment horizontal="center" vertical="center" wrapText="1"/>
    </xf>
    <xf numFmtId="0" fontId="16" fillId="0" borderId="0" xfId="20" applyNumberFormat="1" applyFont="1" applyProtection="1"/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1" fillId="0" borderId="16" xfId="2" applyNumberFormat="1" applyProtection="1">
      <alignment horizontal="center" wrapText="1"/>
    </xf>
    <xf numFmtId="49" fontId="1" fillId="0" borderId="17" xfId="3" applyNumberFormat="1" applyProtection="1">
      <alignment horizontal="center" wrapText="1"/>
    </xf>
    <xf numFmtId="4" fontId="1" fillId="0" borderId="18" xfId="4" applyNumberFormat="1" applyProtection="1">
      <alignment horizontal="right" wrapText="1"/>
    </xf>
    <xf numFmtId="49" fontId="1" fillId="0" borderId="19" xfId="5" applyNumberFormat="1" applyProtection="1">
      <alignment horizontal="center" wrapText="1"/>
    </xf>
    <xf numFmtId="4" fontId="2" fillId="0" borderId="26" xfId="16" applyNumberFormat="1" applyProtection="1">
      <alignment horizontal="right" vertical="center" wrapText="1"/>
    </xf>
    <xf numFmtId="4" fontId="5" fillId="0" borderId="26" xfId="16" applyNumberFormat="1" applyFont="1" applyProtection="1">
      <alignment horizontal="right" vertical="center" wrapText="1"/>
    </xf>
    <xf numFmtId="49" fontId="5" fillId="0" borderId="20" xfId="14" applyNumberFormat="1" applyProtection="1">
      <alignment horizontal="left" wrapText="1"/>
    </xf>
    <xf numFmtId="0" fontId="1" fillId="0" borderId="21" xfId="9" applyNumberFormat="1" applyProtection="1">
      <alignment horizontal="center" vertical="center" wrapText="1"/>
    </xf>
    <xf numFmtId="2" fontId="2" fillId="0" borderId="26" xfId="15" applyNumberFormat="1" applyProtection="1">
      <alignment horizontal="center" vertical="center" wrapText="1"/>
    </xf>
    <xf numFmtId="0" fontId="2" fillId="0" borderId="26" xfId="17" applyNumberFormat="1" applyProtection="1">
      <alignment horizontal="center" vertical="center" wrapText="1"/>
    </xf>
    <xf numFmtId="49" fontId="2" fillId="0" borderId="22" xfId="18" applyNumberFormat="1" applyProtection="1">
      <alignment horizontal="center" vertical="center" wrapText="1"/>
    </xf>
    <xf numFmtId="49" fontId="2" fillId="0" borderId="23" xfId="19" applyNumberFormat="1" applyProtection="1">
      <alignment horizontal="center" vertical="center"/>
    </xf>
    <xf numFmtId="49" fontId="5" fillId="2" borderId="20" xfId="21" applyNumberFormat="1" applyProtection="1">
      <alignment horizontal="left" wrapText="1"/>
    </xf>
    <xf numFmtId="4" fontId="2" fillId="0" borderId="26" xfId="22" applyNumberFormat="1" applyProtection="1">
      <alignment horizontal="right" wrapText="1"/>
    </xf>
    <xf numFmtId="49" fontId="1" fillId="0" borderId="22" xfId="10" applyNumberFormat="1" applyProtection="1">
      <alignment horizontal="center" wrapText="1"/>
    </xf>
    <xf numFmtId="0" fontId="2" fillId="0" borderId="30" xfId="34" applyNumberFormat="1" applyAlignment="1" applyProtection="1">
      <alignment horizontal="center"/>
    </xf>
    <xf numFmtId="49" fontId="2" fillId="2" borderId="27" xfId="23" applyNumberFormat="1" applyProtection="1">
      <alignment horizontal="left" wrapText="1" indent="2"/>
    </xf>
    <xf numFmtId="0" fontId="2" fillId="0" borderId="28" xfId="24" applyNumberFormat="1" applyProtection="1">
      <alignment horizontal="center" vertical="center" wrapText="1"/>
    </xf>
    <xf numFmtId="4" fontId="1" fillId="0" borderId="29" xfId="37" applyNumberFormat="1" applyProtection="1">
      <alignment horizontal="right" wrapText="1"/>
    </xf>
    <xf numFmtId="49" fontId="2" fillId="0" borderId="30" xfId="26" applyNumberFormat="1" applyProtection="1">
      <alignment horizontal="center" wrapText="1"/>
    </xf>
    <xf numFmtId="0" fontId="1" fillId="0" borderId="23" xfId="11" applyNumberFormat="1" applyProtection="1">
      <alignment horizontal="center"/>
    </xf>
    <xf numFmtId="0" fontId="2" fillId="2" borderId="16" xfId="28" applyNumberFormat="1" applyProtection="1">
      <alignment horizontal="left" wrapText="1"/>
    </xf>
    <xf numFmtId="0" fontId="2" fillId="0" borderId="17" xfId="29" applyNumberFormat="1" applyProtection="1">
      <alignment horizontal="center" vertical="center" wrapText="1"/>
    </xf>
    <xf numFmtId="0" fontId="2" fillId="0" borderId="31" xfId="27" applyNumberFormat="1" applyProtection="1">
      <alignment horizontal="center"/>
    </xf>
    <xf numFmtId="0" fontId="2" fillId="0" borderId="28" xfId="31" applyNumberFormat="1" applyProtection="1">
      <alignment wrapText="1"/>
    </xf>
    <xf numFmtId="164" fontId="2" fillId="0" borderId="29" xfId="25" applyNumberFormat="1" applyProtection="1">
      <alignment horizontal="right" wrapText="1"/>
    </xf>
    <xf numFmtId="0" fontId="1" fillId="0" borderId="29" xfId="38" applyNumberFormat="1" applyProtection="1">
      <alignment horizontal="left" wrapText="1"/>
    </xf>
    <xf numFmtId="0" fontId="2" fillId="0" borderId="29" xfId="33" applyNumberFormat="1" applyAlignment="1" applyProtection="1">
      <alignment wrapText="1"/>
    </xf>
    <xf numFmtId="49" fontId="1" fillId="2" borderId="16" xfId="6" applyNumberFormat="1" applyProtection="1">
      <alignment horizontal="center" wrapText="1"/>
    </xf>
    <xf numFmtId="0" fontId="1" fillId="2" borderId="20" xfId="8" applyNumberFormat="1" applyProtection="1">
      <alignment wrapText="1"/>
    </xf>
    <xf numFmtId="4" fontId="5" fillId="0" borderId="26" xfId="22" applyNumberFormat="1" applyFont="1" applyProtection="1">
      <alignment horizontal="right" wrapText="1"/>
    </xf>
    <xf numFmtId="49" fontId="1" fillId="0" borderId="16" xfId="5" applyNumberFormat="1" applyBorder="1" applyProtection="1">
      <alignment horizontal="center" wrapText="1"/>
    </xf>
    <xf numFmtId="49" fontId="15" fillId="0" borderId="16" xfId="18" applyNumberFormat="1" applyFont="1" applyBorder="1" applyProtection="1">
      <alignment horizontal="center" vertical="center" wrapText="1"/>
    </xf>
    <xf numFmtId="49" fontId="1" fillId="0" borderId="1" xfId="1" applyNumberFormat="1" applyBorder="1" applyProtection="1">
      <alignment horizontal="left" wrapText="1"/>
    </xf>
    <xf numFmtId="49" fontId="15" fillId="0" borderId="1" xfId="19" applyNumberFormat="1" applyFont="1" applyBorder="1" applyProtection="1">
      <alignment horizontal="center" vertical="center"/>
    </xf>
    <xf numFmtId="49" fontId="1" fillId="0" borderId="20" xfId="10" applyNumberFormat="1" applyBorder="1" applyProtection="1">
      <alignment horizontal="center" wrapText="1"/>
    </xf>
    <xf numFmtId="0" fontId="2" fillId="0" borderId="0" xfId="30" applyNumberFormat="1" applyBorder="1" applyAlignment="1" applyProtection="1"/>
    <xf numFmtId="0" fontId="2" fillId="0" borderId="1" xfId="34" applyNumberFormat="1" applyBorder="1" applyAlignment="1" applyProtection="1">
      <alignment horizontal="center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4" fontId="18" fillId="0" borderId="14" xfId="0" applyNumberFormat="1" applyFont="1" applyBorder="1" applyAlignment="1" applyProtection="1">
      <alignment horizontal="right"/>
    </xf>
    <xf numFmtId="49" fontId="8" fillId="0" borderId="1" xfId="1" applyNumberFormat="1" applyFont="1" applyBorder="1" applyAlignment="1" applyProtection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4" fontId="17" fillId="0" borderId="1" xfId="0" applyNumberFormat="1" applyFont="1" applyFill="1" applyBorder="1" applyAlignment="1" applyProtection="1">
      <alignment horizontal="right" vertical="center" wrapText="1"/>
    </xf>
    <xf numFmtId="49" fontId="12" fillId="0" borderId="1" xfId="1" applyNumberFormat="1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vertical="top" wrapText="1"/>
    </xf>
    <xf numFmtId="49" fontId="12" fillId="0" borderId="1" xfId="1" applyNumberFormat="1" applyFont="1" applyFill="1" applyBorder="1" applyAlignment="1" applyProtection="1">
      <alignment horizontal="left" vertical="top" wrapText="1"/>
    </xf>
    <xf numFmtId="49" fontId="8" fillId="0" borderId="1" xfId="1" applyNumberFormat="1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8" fillId="0" borderId="11" xfId="0" applyFont="1" applyBorder="1" applyAlignment="1"/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</cellXfs>
  <cellStyles count="39">
    <cellStyle name="xl100" xfId="33"/>
    <cellStyle name="xl101" xfId="34"/>
    <cellStyle name="xl102" xfId="11"/>
    <cellStyle name="xl103" xfId="27"/>
    <cellStyle name="xl104" xfId="30"/>
    <cellStyle name="xl105" xfId="35"/>
    <cellStyle name="xl22" xfId="13"/>
    <cellStyle name="xl31" xfId="14"/>
    <cellStyle name="xl33" xfId="2"/>
    <cellStyle name="xl40" xfId="3"/>
    <cellStyle name="xl43" xfId="4"/>
    <cellStyle name="xl51" xfId="5"/>
    <cellStyle name="xl63" xfId="1"/>
    <cellStyle name="xl66" xfId="12"/>
    <cellStyle name="xl69" xfId="24"/>
    <cellStyle name="xl70" xfId="22"/>
    <cellStyle name="xl73" xfId="10"/>
    <cellStyle name="xl74" xfId="26"/>
    <cellStyle name="xl77" xfId="9"/>
    <cellStyle name="xl78" xfId="15"/>
    <cellStyle name="xl79" xfId="16"/>
    <cellStyle name="xl80" xfId="17"/>
    <cellStyle name="xl81" xfId="18"/>
    <cellStyle name="xl82" xfId="19"/>
    <cellStyle name="xl83" xfId="20"/>
    <cellStyle name="xl84" xfId="36"/>
    <cellStyle name="xl88" xfId="21"/>
    <cellStyle name="xl89" xfId="23"/>
    <cellStyle name="xl90" xfId="28"/>
    <cellStyle name="xl91" xfId="6"/>
    <cellStyle name="xl92" xfId="8"/>
    <cellStyle name="xl93" xfId="29"/>
    <cellStyle name="xl94" xfId="31"/>
    <cellStyle name="xl95" xfId="7"/>
    <cellStyle name="xl96" xfId="37"/>
    <cellStyle name="xl97" xfId="25"/>
    <cellStyle name="xl98" xfId="32"/>
    <cellStyle name="xl99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workbookViewId="0">
      <selection activeCell="I105" sqref="I105:J105"/>
    </sheetView>
  </sheetViews>
  <sheetFormatPr defaultColWidth="9.140625" defaultRowHeight="12" x14ac:dyDescent="0.2"/>
  <cols>
    <col min="1" max="1" width="6" style="8" customWidth="1"/>
    <col min="2" max="2" width="18.7109375" style="8" customWidth="1"/>
    <col min="3" max="3" width="9.7109375" style="8" customWidth="1"/>
    <col min="4" max="6" width="24.7109375" style="8" customWidth="1"/>
    <col min="7" max="7" width="13.140625" style="8" customWidth="1"/>
    <col min="8" max="8" width="17.28515625" style="8" customWidth="1"/>
    <col min="9" max="9" width="17.140625" style="8" customWidth="1"/>
    <col min="10" max="10" width="40.7109375" style="28" customWidth="1"/>
    <col min="11" max="16384" width="9.140625" style="8"/>
  </cols>
  <sheetData>
    <row r="1" spans="1:10" s="4" customFormat="1" x14ac:dyDescent="0.2">
      <c r="A1" s="1"/>
      <c r="B1" s="1"/>
      <c r="C1" s="1"/>
      <c r="D1" s="1"/>
      <c r="E1" s="1"/>
      <c r="F1" s="2"/>
      <c r="G1" s="3"/>
      <c r="I1" s="3" t="s">
        <v>0</v>
      </c>
      <c r="J1" s="5" t="s">
        <v>1</v>
      </c>
    </row>
    <row r="2" spans="1:10" s="4" customFormat="1" x14ac:dyDescent="0.2">
      <c r="A2" s="2"/>
      <c r="B2" s="2"/>
      <c r="C2" s="2"/>
      <c r="D2" s="2"/>
      <c r="E2" s="2"/>
      <c r="F2" s="2"/>
      <c r="G2" s="2"/>
      <c r="H2" s="2"/>
      <c r="I2" s="2"/>
      <c r="J2" s="6"/>
    </row>
    <row r="3" spans="1:10" s="4" customFormat="1" x14ac:dyDescent="0.2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6"/>
    </row>
    <row r="4" spans="1:10" s="4" customFormat="1" x14ac:dyDescent="0.2">
      <c r="A4" s="114" t="s">
        <v>468</v>
      </c>
      <c r="B4" s="114"/>
      <c r="C4" s="114"/>
      <c r="D4" s="114"/>
      <c r="E4" s="114"/>
      <c r="F4" s="114"/>
      <c r="G4" s="114"/>
      <c r="H4" s="114"/>
      <c r="I4" s="114"/>
      <c r="J4" s="6"/>
    </row>
    <row r="5" spans="1:10" s="4" customFormat="1" x14ac:dyDescent="0.2">
      <c r="A5" s="2"/>
      <c r="B5" s="2"/>
      <c r="C5" s="2"/>
      <c r="D5" s="2"/>
      <c r="E5" s="2"/>
      <c r="F5" s="2"/>
      <c r="G5" s="2"/>
      <c r="H5" s="2"/>
      <c r="I5" s="2"/>
      <c r="J5" s="6"/>
    </row>
    <row r="6" spans="1:10" s="4" customFormat="1" x14ac:dyDescent="0.2">
      <c r="A6" s="2" t="s">
        <v>3</v>
      </c>
      <c r="B6" s="7"/>
      <c r="C6" s="7" t="s">
        <v>4</v>
      </c>
      <c r="D6" s="7"/>
      <c r="E6" s="7"/>
      <c r="F6" s="7"/>
      <c r="G6" s="7"/>
      <c r="H6" s="7"/>
      <c r="I6" s="2"/>
      <c r="J6" s="6"/>
    </row>
    <row r="7" spans="1:10" s="4" customFormat="1" x14ac:dyDescent="0.2">
      <c r="A7" s="2"/>
      <c r="J7" s="6"/>
    </row>
    <row r="8" spans="1:10" s="4" customFormat="1" x14ac:dyDescent="0.2">
      <c r="A8" s="115" t="str">
        <f>"Единица измерения: "&amp;B8</f>
        <v xml:space="preserve">Единица измерения: </v>
      </c>
      <c r="B8" s="116"/>
      <c r="C8" s="2" t="s">
        <v>5</v>
      </c>
      <c r="D8" s="2"/>
      <c r="E8" s="2"/>
      <c r="F8" s="2"/>
      <c r="G8" s="2"/>
      <c r="H8" s="2"/>
      <c r="I8" s="2"/>
      <c r="J8" s="6"/>
    </row>
    <row r="9" spans="1:10" x14ac:dyDescent="0.2">
      <c r="A9" s="107" t="s">
        <v>6</v>
      </c>
      <c r="B9" s="108"/>
      <c r="C9" s="120" t="s">
        <v>7</v>
      </c>
      <c r="D9" s="121" t="s">
        <v>8</v>
      </c>
      <c r="E9" s="117" t="s">
        <v>9</v>
      </c>
      <c r="F9" s="121" t="s">
        <v>15</v>
      </c>
      <c r="G9" s="119" t="s">
        <v>10</v>
      </c>
      <c r="H9" s="120"/>
      <c r="I9" s="119" t="s">
        <v>11</v>
      </c>
      <c r="J9" s="120"/>
    </row>
    <row r="10" spans="1:10" ht="36" x14ac:dyDescent="0.2">
      <c r="A10" s="109"/>
      <c r="B10" s="110"/>
      <c r="C10" s="120"/>
      <c r="D10" s="121"/>
      <c r="E10" s="118"/>
      <c r="F10" s="121"/>
      <c r="G10" s="56" t="s">
        <v>12</v>
      </c>
      <c r="H10" s="56" t="s">
        <v>16</v>
      </c>
      <c r="I10" s="56" t="s">
        <v>13</v>
      </c>
      <c r="J10" s="56" t="s">
        <v>14</v>
      </c>
    </row>
    <row r="11" spans="1:10" x14ac:dyDescent="0.2">
      <c r="A11" s="107">
        <v>1</v>
      </c>
      <c r="B11" s="108"/>
      <c r="C11" s="55">
        <v>2</v>
      </c>
      <c r="D11" s="56">
        <v>3</v>
      </c>
      <c r="E11" s="56">
        <v>4</v>
      </c>
      <c r="F11" s="55">
        <v>5</v>
      </c>
      <c r="G11" s="56">
        <v>6</v>
      </c>
      <c r="H11" s="56">
        <v>7</v>
      </c>
      <c r="I11" s="56">
        <v>8</v>
      </c>
      <c r="J11" s="56">
        <v>9</v>
      </c>
    </row>
    <row r="12" spans="1:10" ht="13.5" x14ac:dyDescent="0.25">
      <c r="A12" s="9" t="s">
        <v>17</v>
      </c>
      <c r="B12" s="10"/>
      <c r="C12" s="11" t="s">
        <v>18</v>
      </c>
      <c r="D12" s="12">
        <v>160169336926.28</v>
      </c>
      <c r="E12" s="13" t="s">
        <v>20</v>
      </c>
      <c r="F12" s="98">
        <v>168087790198.12</v>
      </c>
      <c r="G12" s="14">
        <f>IF(OR(F12="-",F12&lt;0,D12&lt;0),"-",(IF(OR(D12=0,D12="-"),"-",F12/D12*100)))</f>
        <v>104.94380099449658</v>
      </c>
      <c r="H12" s="14">
        <f>IF(D12=F12,"-",IF(F12="-",0,F12)-IF(D12="-",0,D12))</f>
        <v>7918453271.8399963</v>
      </c>
      <c r="I12" s="14"/>
      <c r="J12" s="15" t="s">
        <v>20</v>
      </c>
    </row>
    <row r="13" spans="1:10" x14ac:dyDescent="0.2">
      <c r="A13" s="111" t="s">
        <v>19</v>
      </c>
      <c r="B13" s="112"/>
      <c r="C13" s="16"/>
      <c r="D13" s="17"/>
      <c r="E13" s="17"/>
      <c r="F13" s="18"/>
      <c r="G13" s="17"/>
      <c r="H13" s="17"/>
      <c r="I13" s="17"/>
      <c r="J13" s="19"/>
    </row>
    <row r="14" spans="1:10" ht="92.25" customHeight="1" x14ac:dyDescent="0.2">
      <c r="A14" s="96" t="s">
        <v>117</v>
      </c>
      <c r="B14" s="95" t="s">
        <v>414</v>
      </c>
      <c r="C14" s="20" t="s">
        <v>18</v>
      </c>
      <c r="D14" s="97">
        <v>20956520694.400002</v>
      </c>
      <c r="E14" s="21" t="s">
        <v>21</v>
      </c>
      <c r="F14" s="97">
        <v>15679872550.93</v>
      </c>
      <c r="G14" s="14">
        <f t="shared" ref="G14:G30" si="0">IF(OR(F14="-",F14&lt;0,D14&lt;0),"-",(IF(OR(D14=0,D14="-"),"-",F14/D14*100)))</f>
        <v>74.820972334019046</v>
      </c>
      <c r="H14" s="14">
        <f t="shared" ref="H14:H30" si="1">IF(OR(D14=F14,D14&lt;0,F14&lt;0),"-",IF(F14="-",0,F14)-IF(D14="-",0,D14))</f>
        <v>-5276648143.4700012</v>
      </c>
      <c r="I14" s="21"/>
      <c r="J14" s="22" t="s">
        <v>481</v>
      </c>
    </row>
    <row r="15" spans="1:10" ht="124.5" customHeight="1" x14ac:dyDescent="0.2">
      <c r="A15" s="96" t="s">
        <v>117</v>
      </c>
      <c r="B15" s="95" t="s">
        <v>49</v>
      </c>
      <c r="C15" s="20" t="s">
        <v>18</v>
      </c>
      <c r="D15" s="97">
        <v>0</v>
      </c>
      <c r="E15" s="21" t="s">
        <v>21</v>
      </c>
      <c r="F15" s="97">
        <v>-1918903.69</v>
      </c>
      <c r="G15" s="14" t="str">
        <f t="shared" si="0"/>
        <v>-</v>
      </c>
      <c r="H15" s="14" t="str">
        <f t="shared" si="1"/>
        <v>-</v>
      </c>
      <c r="I15" s="21"/>
      <c r="J15" s="27" t="s">
        <v>482</v>
      </c>
    </row>
    <row r="16" spans="1:10" ht="120" x14ac:dyDescent="0.2">
      <c r="A16" s="96" t="s">
        <v>117</v>
      </c>
      <c r="B16" s="95" t="s">
        <v>415</v>
      </c>
      <c r="C16" s="20" t="s">
        <v>18</v>
      </c>
      <c r="D16" s="97">
        <v>18000000</v>
      </c>
      <c r="E16" s="21" t="s">
        <v>21</v>
      </c>
      <c r="F16" s="97">
        <v>16704454.15</v>
      </c>
      <c r="G16" s="14">
        <f t="shared" si="0"/>
        <v>92.802523055555554</v>
      </c>
      <c r="H16" s="14">
        <f t="shared" si="1"/>
        <v>-1295545.8499999996</v>
      </c>
      <c r="I16" s="21"/>
      <c r="J16" s="24" t="s">
        <v>483</v>
      </c>
    </row>
    <row r="17" spans="1:10" ht="140.25" customHeight="1" x14ac:dyDescent="0.2">
      <c r="A17" s="96" t="s">
        <v>117</v>
      </c>
      <c r="B17" s="95" t="s">
        <v>50</v>
      </c>
      <c r="C17" s="20" t="s">
        <v>18</v>
      </c>
      <c r="D17" s="97">
        <v>550</v>
      </c>
      <c r="E17" s="21" t="s">
        <v>21</v>
      </c>
      <c r="F17" s="97">
        <v>0</v>
      </c>
      <c r="G17" s="14">
        <f t="shared" si="0"/>
        <v>0</v>
      </c>
      <c r="H17" s="14">
        <f t="shared" si="1"/>
        <v>-550</v>
      </c>
      <c r="I17" s="21"/>
      <c r="J17" s="24" t="s">
        <v>484</v>
      </c>
    </row>
    <row r="18" spans="1:10" ht="84" x14ac:dyDescent="0.2">
      <c r="A18" s="96" t="s">
        <v>117</v>
      </c>
      <c r="B18" s="95" t="s">
        <v>51</v>
      </c>
      <c r="C18" s="20" t="s">
        <v>18</v>
      </c>
      <c r="D18" s="97">
        <v>-106025000</v>
      </c>
      <c r="E18" s="21" t="s">
        <v>21</v>
      </c>
      <c r="F18" s="97">
        <v>-88683910.5</v>
      </c>
      <c r="G18" s="14" t="str">
        <f t="shared" si="0"/>
        <v>-</v>
      </c>
      <c r="H18" s="14" t="str">
        <f t="shared" si="1"/>
        <v>-</v>
      </c>
      <c r="I18" s="21"/>
      <c r="J18" s="27" t="s">
        <v>485</v>
      </c>
    </row>
    <row r="19" spans="1:10" ht="60" x14ac:dyDescent="0.2">
      <c r="A19" s="96" t="s">
        <v>117</v>
      </c>
      <c r="B19" s="95" t="s">
        <v>416</v>
      </c>
      <c r="C19" s="20" t="s">
        <v>18</v>
      </c>
      <c r="D19" s="97">
        <v>110000</v>
      </c>
      <c r="E19" s="21" t="s">
        <v>21</v>
      </c>
      <c r="F19" s="97">
        <v>100075.16</v>
      </c>
      <c r="G19" s="14">
        <f t="shared" si="0"/>
        <v>90.97741818181818</v>
      </c>
      <c r="H19" s="14">
        <f t="shared" si="1"/>
        <v>-9924.8399999999965</v>
      </c>
      <c r="I19" s="21"/>
      <c r="J19" s="24" t="s">
        <v>486</v>
      </c>
    </row>
    <row r="20" spans="1:10" ht="132" x14ac:dyDescent="0.2">
      <c r="A20" s="96" t="s">
        <v>117</v>
      </c>
      <c r="B20" s="95" t="s">
        <v>417</v>
      </c>
      <c r="C20" s="20" t="s">
        <v>18</v>
      </c>
      <c r="D20" s="97">
        <v>1200000000</v>
      </c>
      <c r="E20" s="21" t="s">
        <v>21</v>
      </c>
      <c r="F20" s="97">
        <v>1087462807.1199999</v>
      </c>
      <c r="G20" s="14">
        <f t="shared" si="0"/>
        <v>90.621900593333322</v>
      </c>
      <c r="H20" s="14">
        <f t="shared" si="1"/>
        <v>-112537192.88000011</v>
      </c>
      <c r="I20" s="21"/>
      <c r="J20" s="24" t="s">
        <v>487</v>
      </c>
    </row>
    <row r="21" spans="1:10" ht="168" x14ac:dyDescent="0.2">
      <c r="A21" s="96" t="s">
        <v>117</v>
      </c>
      <c r="B21" s="95" t="s">
        <v>418</v>
      </c>
      <c r="C21" s="20" t="s">
        <v>18</v>
      </c>
      <c r="D21" s="97">
        <v>600000</v>
      </c>
      <c r="E21" s="21" t="s">
        <v>21</v>
      </c>
      <c r="F21" s="97">
        <v>533716.66</v>
      </c>
      <c r="G21" s="14">
        <f t="shared" si="0"/>
        <v>88.952776666666679</v>
      </c>
      <c r="H21" s="14">
        <f t="shared" si="1"/>
        <v>-66283.339999999967</v>
      </c>
      <c r="I21" s="21"/>
      <c r="J21" s="22" t="s">
        <v>488</v>
      </c>
    </row>
    <row r="22" spans="1:10" ht="168" x14ac:dyDescent="0.2">
      <c r="A22" s="96" t="s">
        <v>117</v>
      </c>
      <c r="B22" s="95" t="s">
        <v>419</v>
      </c>
      <c r="C22" s="20" t="s">
        <v>18</v>
      </c>
      <c r="D22" s="97">
        <v>71000000</v>
      </c>
      <c r="E22" s="21" t="s">
        <v>21</v>
      </c>
      <c r="F22" s="97">
        <v>60731570.369999997</v>
      </c>
      <c r="G22" s="14">
        <f t="shared" si="0"/>
        <v>85.537423056338028</v>
      </c>
      <c r="H22" s="14">
        <f t="shared" si="1"/>
        <v>-10268429.630000003</v>
      </c>
      <c r="I22" s="21"/>
      <c r="J22" s="24" t="s">
        <v>488</v>
      </c>
    </row>
    <row r="23" spans="1:10" ht="48" x14ac:dyDescent="0.2">
      <c r="A23" s="96" t="s">
        <v>117</v>
      </c>
      <c r="B23" s="95" t="s">
        <v>52</v>
      </c>
      <c r="C23" s="20" t="s">
        <v>18</v>
      </c>
      <c r="D23" s="97">
        <v>0</v>
      </c>
      <c r="E23" s="21" t="s">
        <v>21</v>
      </c>
      <c r="F23" s="97">
        <v>-3059.1</v>
      </c>
      <c r="G23" s="14" t="str">
        <f t="shared" si="0"/>
        <v>-</v>
      </c>
      <c r="H23" s="14" t="str">
        <f t="shared" si="1"/>
        <v>-</v>
      </c>
      <c r="I23" s="21"/>
      <c r="J23" s="27" t="s">
        <v>489</v>
      </c>
    </row>
    <row r="24" spans="1:10" ht="48" x14ac:dyDescent="0.2">
      <c r="A24" s="96" t="s">
        <v>117</v>
      </c>
      <c r="B24" s="95" t="s">
        <v>420</v>
      </c>
      <c r="C24" s="20" t="s">
        <v>18</v>
      </c>
      <c r="D24" s="97">
        <v>487045950</v>
      </c>
      <c r="E24" s="21" t="s">
        <v>21</v>
      </c>
      <c r="F24" s="97">
        <v>433072123.31</v>
      </c>
      <c r="G24" s="14">
        <f t="shared" si="0"/>
        <v>88.91812431866029</v>
      </c>
      <c r="H24" s="14">
        <f t="shared" si="1"/>
        <v>-53973826.689999998</v>
      </c>
      <c r="I24" s="21"/>
      <c r="J24" s="23" t="s">
        <v>490</v>
      </c>
    </row>
    <row r="25" spans="1:10" ht="48" x14ac:dyDescent="0.2">
      <c r="A25" s="96" t="s">
        <v>117</v>
      </c>
      <c r="B25" s="95" t="s">
        <v>421</v>
      </c>
      <c r="C25" s="20" t="s">
        <v>18</v>
      </c>
      <c r="D25" s="97">
        <v>2759927050</v>
      </c>
      <c r="E25" s="21" t="s">
        <v>21</v>
      </c>
      <c r="F25" s="97">
        <v>2715438993.4499998</v>
      </c>
      <c r="G25" s="14">
        <f t="shared" si="0"/>
        <v>98.388071287971172</v>
      </c>
      <c r="H25" s="14">
        <f t="shared" si="1"/>
        <v>-44488056.550000191</v>
      </c>
      <c r="I25" s="21"/>
      <c r="J25" s="23" t="s">
        <v>491</v>
      </c>
    </row>
    <row r="26" spans="1:10" ht="36" x14ac:dyDescent="0.2">
      <c r="A26" s="96" t="s">
        <v>117</v>
      </c>
      <c r="B26" s="95" t="s">
        <v>53</v>
      </c>
      <c r="C26" s="20" t="s">
        <v>18</v>
      </c>
      <c r="D26" s="97">
        <v>0</v>
      </c>
      <c r="E26" s="21" t="s">
        <v>21</v>
      </c>
      <c r="F26" s="97">
        <v>39513.870000000003</v>
      </c>
      <c r="G26" s="14" t="str">
        <f t="shared" si="0"/>
        <v>-</v>
      </c>
      <c r="H26" s="14">
        <f t="shared" si="1"/>
        <v>39513.870000000003</v>
      </c>
      <c r="I26" s="21"/>
      <c r="J26" s="27" t="s">
        <v>492</v>
      </c>
    </row>
    <row r="27" spans="1:10" ht="48" x14ac:dyDescent="0.2">
      <c r="A27" s="96" t="s">
        <v>117</v>
      </c>
      <c r="B27" s="95" t="s">
        <v>422</v>
      </c>
      <c r="C27" s="20" t="s">
        <v>18</v>
      </c>
      <c r="D27" s="97">
        <v>160000</v>
      </c>
      <c r="E27" s="21" t="s">
        <v>21</v>
      </c>
      <c r="F27" s="97">
        <v>83681.539999999994</v>
      </c>
      <c r="G27" s="14">
        <f t="shared" si="0"/>
        <v>52.30096249999999</v>
      </c>
      <c r="H27" s="14">
        <f t="shared" si="1"/>
        <v>-76318.460000000006</v>
      </c>
      <c r="I27" s="21"/>
      <c r="J27" s="23" t="s">
        <v>493</v>
      </c>
    </row>
    <row r="28" spans="1:10" ht="24" x14ac:dyDescent="0.2">
      <c r="A28" s="96" t="s">
        <v>117</v>
      </c>
      <c r="B28" s="95" t="s">
        <v>54</v>
      </c>
      <c r="C28" s="20" t="s">
        <v>18</v>
      </c>
      <c r="D28" s="97">
        <v>0</v>
      </c>
      <c r="E28" s="21" t="s">
        <v>21</v>
      </c>
      <c r="F28" s="97">
        <v>10084.33</v>
      </c>
      <c r="G28" s="14" t="str">
        <f t="shared" si="0"/>
        <v>-</v>
      </c>
      <c r="H28" s="14">
        <f t="shared" si="1"/>
        <v>10084.33</v>
      </c>
      <c r="I28" s="21"/>
      <c r="J28" s="27" t="s">
        <v>494</v>
      </c>
    </row>
    <row r="29" spans="1:10" ht="24" x14ac:dyDescent="0.2">
      <c r="A29" s="96" t="s">
        <v>117</v>
      </c>
      <c r="B29" s="95" t="s">
        <v>423</v>
      </c>
      <c r="C29" s="20" t="s">
        <v>18</v>
      </c>
      <c r="D29" s="97">
        <v>15140600</v>
      </c>
      <c r="E29" s="21" t="s">
        <v>21</v>
      </c>
      <c r="F29" s="97">
        <v>12982077.5</v>
      </c>
      <c r="G29" s="14">
        <f t="shared" si="0"/>
        <v>85.743481103787161</v>
      </c>
      <c r="H29" s="14">
        <f t="shared" si="1"/>
        <v>-2158522.5</v>
      </c>
      <c r="I29" s="21"/>
      <c r="J29" s="23" t="s">
        <v>494</v>
      </c>
    </row>
    <row r="30" spans="1:10" ht="24" x14ac:dyDescent="0.2">
      <c r="A30" s="96" t="s">
        <v>117</v>
      </c>
      <c r="B30" s="95" t="s">
        <v>55</v>
      </c>
      <c r="C30" s="20" t="s">
        <v>18</v>
      </c>
      <c r="D30" s="97">
        <v>0</v>
      </c>
      <c r="E30" s="21" t="s">
        <v>21</v>
      </c>
      <c r="F30" s="97">
        <v>77102</v>
      </c>
      <c r="G30" s="14" t="str">
        <f t="shared" si="0"/>
        <v>-</v>
      </c>
      <c r="H30" s="14">
        <f t="shared" si="1"/>
        <v>77102</v>
      </c>
      <c r="I30" s="21"/>
      <c r="J30" s="27" t="s">
        <v>494</v>
      </c>
    </row>
    <row r="31" spans="1:10" ht="24" x14ac:dyDescent="0.2">
      <c r="A31" s="96" t="s">
        <v>117</v>
      </c>
      <c r="B31" s="95" t="s">
        <v>56</v>
      </c>
      <c r="C31" s="20" t="s">
        <v>18</v>
      </c>
      <c r="D31" s="97">
        <v>0</v>
      </c>
      <c r="E31" s="21" t="s">
        <v>21</v>
      </c>
      <c r="F31" s="97">
        <v>97700</v>
      </c>
      <c r="G31" s="14" t="str">
        <f t="shared" ref="G31:G44" si="2">IF(OR(F31="-",F31&lt;0,D31&lt;0),"-",(IF(OR(D31=0,D31="-"),"-",F31/D31*100)))</f>
        <v>-</v>
      </c>
      <c r="H31" s="14">
        <f t="shared" ref="H31:H44" si="3">IF(OR(D31=F31,D31&lt;0,F31&lt;0),"-",IF(F31="-",0,F31)-IF(D31="-",0,D31))</f>
        <v>97700</v>
      </c>
      <c r="I31" s="21"/>
      <c r="J31" s="27" t="s">
        <v>494</v>
      </c>
    </row>
    <row r="32" spans="1:10" ht="24" x14ac:dyDescent="0.2">
      <c r="A32" s="96" t="s">
        <v>117</v>
      </c>
      <c r="B32" s="95" t="s">
        <v>424</v>
      </c>
      <c r="C32" s="20" t="s">
        <v>18</v>
      </c>
      <c r="D32" s="97">
        <v>17116000</v>
      </c>
      <c r="E32" s="21" t="s">
        <v>21</v>
      </c>
      <c r="F32" s="97">
        <v>10895095.5</v>
      </c>
      <c r="G32" s="14">
        <f t="shared" si="2"/>
        <v>63.654449053517183</v>
      </c>
      <c r="H32" s="14">
        <f t="shared" si="3"/>
        <v>-6220904.5</v>
      </c>
      <c r="I32" s="21"/>
      <c r="J32" s="23" t="s">
        <v>494</v>
      </c>
    </row>
    <row r="33" spans="1:10" ht="24" x14ac:dyDescent="0.2">
      <c r="A33" s="96" t="s">
        <v>117</v>
      </c>
      <c r="B33" s="95" t="s">
        <v>57</v>
      </c>
      <c r="C33" s="20" t="s">
        <v>18</v>
      </c>
      <c r="D33" s="97">
        <v>0</v>
      </c>
      <c r="E33" s="21" t="s">
        <v>21</v>
      </c>
      <c r="F33" s="97">
        <v>52501</v>
      </c>
      <c r="G33" s="14" t="str">
        <f t="shared" si="2"/>
        <v>-</v>
      </c>
      <c r="H33" s="14">
        <f t="shared" si="3"/>
        <v>52501</v>
      </c>
      <c r="I33" s="21"/>
      <c r="J33" s="27" t="s">
        <v>494</v>
      </c>
    </row>
    <row r="34" spans="1:10" ht="24" x14ac:dyDescent="0.2">
      <c r="A34" s="96" t="s">
        <v>117</v>
      </c>
      <c r="B34" s="95" t="s">
        <v>58</v>
      </c>
      <c r="C34" s="20" t="s">
        <v>18</v>
      </c>
      <c r="D34" s="97">
        <v>0</v>
      </c>
      <c r="E34" s="21" t="s">
        <v>21</v>
      </c>
      <c r="F34" s="97">
        <v>462100</v>
      </c>
      <c r="G34" s="14" t="str">
        <f t="shared" si="2"/>
        <v>-</v>
      </c>
      <c r="H34" s="14">
        <f t="shared" si="3"/>
        <v>462100</v>
      </c>
      <c r="I34" s="21"/>
      <c r="J34" s="27" t="s">
        <v>494</v>
      </c>
    </row>
    <row r="35" spans="1:10" ht="24" x14ac:dyDescent="0.2">
      <c r="A35" s="96" t="s">
        <v>117</v>
      </c>
      <c r="B35" s="95" t="s">
        <v>425</v>
      </c>
      <c r="C35" s="20" t="s">
        <v>18</v>
      </c>
      <c r="D35" s="97">
        <v>1404500</v>
      </c>
      <c r="E35" s="21" t="s">
        <v>21</v>
      </c>
      <c r="F35" s="97">
        <v>1240000</v>
      </c>
      <c r="G35" s="14">
        <f t="shared" si="2"/>
        <v>88.28764684941261</v>
      </c>
      <c r="H35" s="14">
        <f t="shared" si="3"/>
        <v>-164500</v>
      </c>
      <c r="I35" s="21"/>
      <c r="J35" s="24" t="s">
        <v>494</v>
      </c>
    </row>
    <row r="36" spans="1:10" ht="24" x14ac:dyDescent="0.2">
      <c r="A36" s="96" t="s">
        <v>117</v>
      </c>
      <c r="B36" s="95" t="s">
        <v>426</v>
      </c>
      <c r="C36" s="20" t="s">
        <v>18</v>
      </c>
      <c r="D36" s="97">
        <v>2555000</v>
      </c>
      <c r="E36" s="21" t="s">
        <v>21</v>
      </c>
      <c r="F36" s="97">
        <v>1770000</v>
      </c>
      <c r="G36" s="14">
        <f t="shared" si="2"/>
        <v>69.275929549902145</v>
      </c>
      <c r="H36" s="14">
        <f t="shared" si="3"/>
        <v>-785000</v>
      </c>
      <c r="I36" s="21"/>
      <c r="J36" s="24" t="s">
        <v>494</v>
      </c>
    </row>
    <row r="37" spans="1:10" ht="36" x14ac:dyDescent="0.2">
      <c r="A37" s="96" t="s">
        <v>117</v>
      </c>
      <c r="B37" s="95" t="s">
        <v>59</v>
      </c>
      <c r="C37" s="20" t="s">
        <v>18</v>
      </c>
      <c r="D37" s="97">
        <v>0</v>
      </c>
      <c r="E37" s="21" t="s">
        <v>21</v>
      </c>
      <c r="F37" s="97">
        <v>31.81</v>
      </c>
      <c r="G37" s="14" t="str">
        <f t="shared" si="2"/>
        <v>-</v>
      </c>
      <c r="H37" s="14">
        <f t="shared" si="3"/>
        <v>31.81</v>
      </c>
      <c r="I37" s="21"/>
      <c r="J37" s="27" t="s">
        <v>495</v>
      </c>
    </row>
    <row r="38" spans="1:10" ht="36" x14ac:dyDescent="0.2">
      <c r="A38" s="96" t="s">
        <v>117</v>
      </c>
      <c r="B38" s="95" t="s">
        <v>60</v>
      </c>
      <c r="C38" s="20" t="s">
        <v>18</v>
      </c>
      <c r="D38" s="97">
        <v>0</v>
      </c>
      <c r="E38" s="21" t="s">
        <v>21</v>
      </c>
      <c r="F38" s="97">
        <v>-9751.5400000000009</v>
      </c>
      <c r="G38" s="14" t="str">
        <f t="shared" si="2"/>
        <v>-</v>
      </c>
      <c r="H38" s="14" t="str">
        <f t="shared" si="3"/>
        <v>-</v>
      </c>
      <c r="I38" s="21"/>
      <c r="J38" s="27" t="s">
        <v>495</v>
      </c>
    </row>
    <row r="39" spans="1:10" ht="36" x14ac:dyDescent="0.2">
      <c r="A39" s="96" t="s">
        <v>117</v>
      </c>
      <c r="B39" s="95" t="s">
        <v>61</v>
      </c>
      <c r="C39" s="20" t="s">
        <v>18</v>
      </c>
      <c r="D39" s="97">
        <v>0</v>
      </c>
      <c r="E39" s="21" t="s">
        <v>21</v>
      </c>
      <c r="F39" s="97">
        <v>-7818</v>
      </c>
      <c r="G39" s="14" t="str">
        <f t="shared" si="2"/>
        <v>-</v>
      </c>
      <c r="H39" s="14" t="str">
        <f t="shared" si="3"/>
        <v>-</v>
      </c>
      <c r="I39" s="21"/>
      <c r="J39" s="27" t="s">
        <v>495</v>
      </c>
    </row>
    <row r="40" spans="1:10" ht="36" x14ac:dyDescent="0.2">
      <c r="A40" s="96" t="s">
        <v>117</v>
      </c>
      <c r="B40" s="95" t="s">
        <v>62</v>
      </c>
      <c r="C40" s="20" t="s">
        <v>18</v>
      </c>
      <c r="D40" s="97">
        <v>0</v>
      </c>
      <c r="E40" s="21" t="s">
        <v>21</v>
      </c>
      <c r="F40" s="97">
        <v>1778.66</v>
      </c>
      <c r="G40" s="14" t="str">
        <f t="shared" si="2"/>
        <v>-</v>
      </c>
      <c r="H40" s="14">
        <f t="shared" si="3"/>
        <v>1778.66</v>
      </c>
      <c r="I40" s="21"/>
      <c r="J40" s="27" t="s">
        <v>495</v>
      </c>
    </row>
    <row r="41" spans="1:10" ht="36" x14ac:dyDescent="0.2">
      <c r="A41" s="96" t="s">
        <v>117</v>
      </c>
      <c r="B41" s="95" t="s">
        <v>297</v>
      </c>
      <c r="C41" s="20" t="s">
        <v>18</v>
      </c>
      <c r="D41" s="97">
        <v>0</v>
      </c>
      <c r="E41" s="21" t="s">
        <v>21</v>
      </c>
      <c r="F41" s="97">
        <v>-221142.66</v>
      </c>
      <c r="G41" s="14" t="str">
        <f t="shared" si="2"/>
        <v>-</v>
      </c>
      <c r="H41" s="14" t="str">
        <f t="shared" si="3"/>
        <v>-</v>
      </c>
      <c r="I41" s="21"/>
      <c r="J41" s="27" t="s">
        <v>495</v>
      </c>
    </row>
    <row r="42" spans="1:10" ht="36" x14ac:dyDescent="0.2">
      <c r="A42" s="96" t="s">
        <v>117</v>
      </c>
      <c r="B42" s="95" t="s">
        <v>63</v>
      </c>
      <c r="C42" s="20" t="s">
        <v>18</v>
      </c>
      <c r="D42" s="97">
        <v>0</v>
      </c>
      <c r="E42" s="21" t="s">
        <v>21</v>
      </c>
      <c r="F42" s="97">
        <v>997.55</v>
      </c>
      <c r="G42" s="14" t="str">
        <f t="shared" si="2"/>
        <v>-</v>
      </c>
      <c r="H42" s="14">
        <f t="shared" si="3"/>
        <v>997.55</v>
      </c>
      <c r="I42" s="21"/>
      <c r="J42" s="27" t="s">
        <v>495</v>
      </c>
    </row>
    <row r="43" spans="1:10" ht="36" x14ac:dyDescent="0.2">
      <c r="A43" s="96" t="s">
        <v>117</v>
      </c>
      <c r="B43" s="95" t="s">
        <v>64</v>
      </c>
      <c r="C43" s="20" t="s">
        <v>18</v>
      </c>
      <c r="D43" s="97">
        <v>0</v>
      </c>
      <c r="E43" s="21" t="s">
        <v>21</v>
      </c>
      <c r="F43" s="97">
        <v>57828.37</v>
      </c>
      <c r="G43" s="14" t="str">
        <f t="shared" si="2"/>
        <v>-</v>
      </c>
      <c r="H43" s="14">
        <f t="shared" si="3"/>
        <v>57828.37</v>
      </c>
      <c r="I43" s="21"/>
      <c r="J43" s="27" t="s">
        <v>495</v>
      </c>
    </row>
    <row r="44" spans="1:10" ht="144" x14ac:dyDescent="0.2">
      <c r="A44" s="96" t="s">
        <v>117</v>
      </c>
      <c r="B44" s="95" t="s">
        <v>65</v>
      </c>
      <c r="C44" s="20" t="s">
        <v>18</v>
      </c>
      <c r="D44" s="97">
        <v>0</v>
      </c>
      <c r="E44" s="21" t="s">
        <v>21</v>
      </c>
      <c r="F44" s="97">
        <v>2764.7</v>
      </c>
      <c r="G44" s="14" t="str">
        <f t="shared" si="2"/>
        <v>-</v>
      </c>
      <c r="H44" s="14">
        <f t="shared" si="3"/>
        <v>2764.7</v>
      </c>
      <c r="I44" s="21"/>
      <c r="J44" s="27" t="s">
        <v>496</v>
      </c>
    </row>
    <row r="45" spans="1:10" ht="56.25" customHeight="1" x14ac:dyDescent="0.2">
      <c r="A45" s="96" t="s">
        <v>117</v>
      </c>
      <c r="B45" s="95" t="s">
        <v>427</v>
      </c>
      <c r="C45" s="20" t="s">
        <v>18</v>
      </c>
      <c r="D45" s="97">
        <v>20072000</v>
      </c>
      <c r="E45" s="21" t="s">
        <v>21</v>
      </c>
      <c r="F45" s="97">
        <v>16439054.800000001</v>
      </c>
      <c r="G45" s="14">
        <f t="shared" ref="G45:G60" si="4">IF(OR(F45="-",F45&lt;0,D45&lt;0),"-",(IF(OR(D45=0,D45="-"),"-",F45/D45*100)))</f>
        <v>81.900432443204465</v>
      </c>
      <c r="H45" s="14">
        <f t="shared" ref="H45:H60" si="5">IF(OR(D45=F45,D45&lt;0,F45&lt;0),"-",IF(F45="-",0,F45)-IF(D45="-",0,D45))</f>
        <v>-3632945.1999999993</v>
      </c>
      <c r="I45" s="21"/>
      <c r="J45" s="24" t="s">
        <v>497</v>
      </c>
    </row>
    <row r="46" spans="1:10" ht="36" x14ac:dyDescent="0.2">
      <c r="A46" s="96" t="s">
        <v>117</v>
      </c>
      <c r="B46" s="95" t="s">
        <v>428</v>
      </c>
      <c r="C46" s="20" t="s">
        <v>18</v>
      </c>
      <c r="D46" s="97">
        <v>68869800</v>
      </c>
      <c r="E46" s="21" t="s">
        <v>21</v>
      </c>
      <c r="F46" s="97">
        <v>50383838.409999996</v>
      </c>
      <c r="G46" s="14">
        <f t="shared" si="4"/>
        <v>73.158101824021557</v>
      </c>
      <c r="H46" s="14">
        <f t="shared" si="5"/>
        <v>-18485961.590000004</v>
      </c>
      <c r="I46" s="21"/>
      <c r="J46" s="24" t="s">
        <v>498</v>
      </c>
    </row>
    <row r="47" spans="1:10" ht="84" x14ac:dyDescent="0.2">
      <c r="A47" s="96" t="s">
        <v>117</v>
      </c>
      <c r="B47" s="95" t="s">
        <v>66</v>
      </c>
      <c r="C47" s="20" t="s">
        <v>18</v>
      </c>
      <c r="D47" s="97">
        <v>0</v>
      </c>
      <c r="E47" s="21" t="s">
        <v>21</v>
      </c>
      <c r="F47" s="97">
        <v>24675</v>
      </c>
      <c r="G47" s="14" t="str">
        <f t="shared" si="4"/>
        <v>-</v>
      </c>
      <c r="H47" s="14">
        <f t="shared" si="5"/>
        <v>24675</v>
      </c>
      <c r="I47" s="21"/>
      <c r="J47" s="27" t="s">
        <v>499</v>
      </c>
    </row>
    <row r="48" spans="1:10" ht="60" x14ac:dyDescent="0.2">
      <c r="A48" s="96" t="s">
        <v>117</v>
      </c>
      <c r="B48" s="95" t="s">
        <v>429</v>
      </c>
      <c r="C48" s="20" t="s">
        <v>18</v>
      </c>
      <c r="D48" s="97">
        <v>1651300</v>
      </c>
      <c r="E48" s="21" t="s">
        <v>21</v>
      </c>
      <c r="F48" s="97">
        <v>690633.5</v>
      </c>
      <c r="G48" s="14">
        <f t="shared" si="4"/>
        <v>41.823623811542419</v>
      </c>
      <c r="H48" s="14">
        <f t="shared" si="5"/>
        <v>-960666.5</v>
      </c>
      <c r="I48" s="21"/>
      <c r="J48" s="99" t="s">
        <v>500</v>
      </c>
    </row>
    <row r="49" spans="1:10" ht="52.5" customHeight="1" x14ac:dyDescent="0.2">
      <c r="A49" s="96" t="s">
        <v>117</v>
      </c>
      <c r="B49" s="95" t="s">
        <v>67</v>
      </c>
      <c r="C49" s="20" t="s">
        <v>18</v>
      </c>
      <c r="D49" s="97">
        <v>0</v>
      </c>
      <c r="E49" s="21" t="s">
        <v>21</v>
      </c>
      <c r="F49" s="97">
        <v>22875</v>
      </c>
      <c r="G49" s="14" t="str">
        <f t="shared" si="4"/>
        <v>-</v>
      </c>
      <c r="H49" s="14">
        <f t="shared" si="5"/>
        <v>22875</v>
      </c>
      <c r="I49" s="21"/>
      <c r="J49" s="27" t="s">
        <v>501</v>
      </c>
    </row>
    <row r="50" spans="1:10" ht="132" x14ac:dyDescent="0.2">
      <c r="A50" s="96" t="s">
        <v>117</v>
      </c>
      <c r="B50" s="95" t="s">
        <v>430</v>
      </c>
      <c r="C50" s="20" t="s">
        <v>18</v>
      </c>
      <c r="D50" s="97">
        <v>115000</v>
      </c>
      <c r="E50" s="21" t="s">
        <v>21</v>
      </c>
      <c r="F50" s="97">
        <v>22800</v>
      </c>
      <c r="G50" s="14">
        <f t="shared" si="4"/>
        <v>19.826086956521738</v>
      </c>
      <c r="H50" s="14">
        <f t="shared" si="5"/>
        <v>-92200</v>
      </c>
      <c r="I50" s="21"/>
      <c r="J50" s="99" t="s">
        <v>502</v>
      </c>
    </row>
    <row r="51" spans="1:10" ht="72" x14ac:dyDescent="0.2">
      <c r="A51" s="96" t="s">
        <v>117</v>
      </c>
      <c r="B51" s="95" t="s">
        <v>403</v>
      </c>
      <c r="C51" s="20" t="s">
        <v>18</v>
      </c>
      <c r="D51" s="97">
        <v>0</v>
      </c>
      <c r="E51" s="21" t="s">
        <v>21</v>
      </c>
      <c r="F51" s="97">
        <v>2428800</v>
      </c>
      <c r="G51" s="14" t="str">
        <f t="shared" si="4"/>
        <v>-</v>
      </c>
      <c r="H51" s="14">
        <f t="shared" si="5"/>
        <v>2428800</v>
      </c>
      <c r="I51" s="21"/>
      <c r="J51" s="27" t="s">
        <v>503</v>
      </c>
    </row>
    <row r="52" spans="1:10" ht="96" x14ac:dyDescent="0.2">
      <c r="A52" s="96" t="s">
        <v>117</v>
      </c>
      <c r="B52" s="95" t="s">
        <v>431</v>
      </c>
      <c r="C52" s="20" t="s">
        <v>18</v>
      </c>
      <c r="D52" s="97">
        <v>5084500</v>
      </c>
      <c r="E52" s="21" t="s">
        <v>21</v>
      </c>
      <c r="F52" s="97">
        <v>4138117.01</v>
      </c>
      <c r="G52" s="14">
        <f t="shared" si="4"/>
        <v>81.386901563575563</v>
      </c>
      <c r="H52" s="14">
        <f t="shared" si="5"/>
        <v>-946382.99000000022</v>
      </c>
      <c r="I52" s="21"/>
      <c r="J52" s="99" t="s">
        <v>504</v>
      </c>
    </row>
    <row r="53" spans="1:10" ht="24" x14ac:dyDescent="0.2">
      <c r="A53" s="96" t="s">
        <v>117</v>
      </c>
      <c r="B53" s="95" t="s">
        <v>432</v>
      </c>
      <c r="C53" s="20" t="s">
        <v>18</v>
      </c>
      <c r="D53" s="97">
        <v>448000</v>
      </c>
      <c r="E53" s="21" t="s">
        <v>21</v>
      </c>
      <c r="F53" s="97">
        <v>270723</v>
      </c>
      <c r="G53" s="14">
        <f t="shared" si="4"/>
        <v>60.429241071428578</v>
      </c>
      <c r="H53" s="14">
        <f t="shared" si="5"/>
        <v>-177277</v>
      </c>
      <c r="I53" s="21"/>
      <c r="J53" s="99" t="s">
        <v>494</v>
      </c>
    </row>
    <row r="54" spans="1:10" ht="24" x14ac:dyDescent="0.2">
      <c r="A54" s="96" t="s">
        <v>117</v>
      </c>
      <c r="B54" s="95" t="s">
        <v>68</v>
      </c>
      <c r="C54" s="20" t="s">
        <v>18</v>
      </c>
      <c r="D54" s="97">
        <v>1000</v>
      </c>
      <c r="E54" s="21" t="s">
        <v>21</v>
      </c>
      <c r="F54" s="97">
        <v>0</v>
      </c>
      <c r="G54" s="14">
        <f t="shared" si="4"/>
        <v>0</v>
      </c>
      <c r="H54" s="14">
        <f t="shared" si="5"/>
        <v>-1000</v>
      </c>
      <c r="I54" s="21"/>
      <c r="J54" s="99" t="s">
        <v>494</v>
      </c>
    </row>
    <row r="55" spans="1:10" ht="24" x14ac:dyDescent="0.2">
      <c r="A55" s="96" t="s">
        <v>117</v>
      </c>
      <c r="B55" s="95" t="s">
        <v>433</v>
      </c>
      <c r="C55" s="20" t="s">
        <v>18</v>
      </c>
      <c r="D55" s="97">
        <v>16155300</v>
      </c>
      <c r="E55" s="21" t="s">
        <v>21</v>
      </c>
      <c r="F55" s="97">
        <v>7056555.6200000001</v>
      </c>
      <c r="G55" s="14">
        <f t="shared" si="4"/>
        <v>43.679508396625252</v>
      </c>
      <c r="H55" s="14">
        <f t="shared" si="5"/>
        <v>-9098744.379999999</v>
      </c>
      <c r="I55" s="21"/>
      <c r="J55" s="99" t="s">
        <v>494</v>
      </c>
    </row>
    <row r="56" spans="1:10" ht="24" x14ac:dyDescent="0.2">
      <c r="A56" s="96" t="s">
        <v>117</v>
      </c>
      <c r="B56" s="95" t="s">
        <v>434</v>
      </c>
      <c r="C56" s="20" t="s">
        <v>18</v>
      </c>
      <c r="D56" s="97">
        <v>21198400</v>
      </c>
      <c r="E56" s="21" t="s">
        <v>21</v>
      </c>
      <c r="F56" s="97">
        <v>10440656.970000001</v>
      </c>
      <c r="G56" s="14">
        <f t="shared" si="4"/>
        <v>49.252099073514991</v>
      </c>
      <c r="H56" s="14">
        <f t="shared" si="5"/>
        <v>-10757743.029999999</v>
      </c>
      <c r="I56" s="21"/>
      <c r="J56" s="99" t="s">
        <v>494</v>
      </c>
    </row>
    <row r="57" spans="1:10" ht="24" x14ac:dyDescent="0.2">
      <c r="A57" s="96" t="s">
        <v>117</v>
      </c>
      <c r="B57" s="95" t="s">
        <v>435</v>
      </c>
      <c r="C57" s="20" t="s">
        <v>18</v>
      </c>
      <c r="D57" s="97">
        <v>8500</v>
      </c>
      <c r="E57" s="21" t="s">
        <v>21</v>
      </c>
      <c r="F57" s="97">
        <v>7500</v>
      </c>
      <c r="G57" s="14">
        <f t="shared" si="4"/>
        <v>88.235294117647058</v>
      </c>
      <c r="H57" s="14">
        <f t="shared" si="5"/>
        <v>-1000</v>
      </c>
      <c r="I57" s="21"/>
      <c r="J57" s="99" t="s">
        <v>494</v>
      </c>
    </row>
    <row r="58" spans="1:10" ht="24" x14ac:dyDescent="0.2">
      <c r="A58" s="96" t="s">
        <v>117</v>
      </c>
      <c r="B58" s="95" t="s">
        <v>436</v>
      </c>
      <c r="C58" s="20" t="s">
        <v>18</v>
      </c>
      <c r="D58" s="97">
        <v>1275000</v>
      </c>
      <c r="E58" s="21" t="s">
        <v>21</v>
      </c>
      <c r="F58" s="97">
        <v>750000</v>
      </c>
      <c r="G58" s="14">
        <f t="shared" si="4"/>
        <v>58.82352941176471</v>
      </c>
      <c r="H58" s="14">
        <f t="shared" si="5"/>
        <v>-525000</v>
      </c>
      <c r="I58" s="21"/>
      <c r="J58" s="99" t="s">
        <v>494</v>
      </c>
    </row>
    <row r="59" spans="1:10" ht="24" x14ac:dyDescent="0.2">
      <c r="A59" s="96" t="s">
        <v>117</v>
      </c>
      <c r="B59" s="95" t="s">
        <v>404</v>
      </c>
      <c r="C59" s="20" t="s">
        <v>18</v>
      </c>
      <c r="D59" s="97">
        <v>3090800</v>
      </c>
      <c r="E59" s="21" t="s">
        <v>21</v>
      </c>
      <c r="F59" s="97">
        <v>1986185.7</v>
      </c>
      <c r="G59" s="14">
        <f t="shared" si="4"/>
        <v>64.261217160605668</v>
      </c>
      <c r="H59" s="14">
        <f t="shared" si="5"/>
        <v>-1104614.3</v>
      </c>
      <c r="I59" s="21"/>
      <c r="J59" s="99" t="s">
        <v>494</v>
      </c>
    </row>
    <row r="60" spans="1:10" ht="24" x14ac:dyDescent="0.2">
      <c r="A60" s="96" t="s">
        <v>117</v>
      </c>
      <c r="B60" s="95" t="s">
        <v>437</v>
      </c>
      <c r="C60" s="20" t="s">
        <v>18</v>
      </c>
      <c r="D60" s="97">
        <v>3279200</v>
      </c>
      <c r="E60" s="21" t="s">
        <v>21</v>
      </c>
      <c r="F60" s="97">
        <v>15000</v>
      </c>
      <c r="G60" s="14">
        <f t="shared" si="4"/>
        <v>0.45742864113198345</v>
      </c>
      <c r="H60" s="14">
        <f t="shared" si="5"/>
        <v>-3264200</v>
      </c>
      <c r="I60" s="21"/>
      <c r="J60" s="99" t="s">
        <v>494</v>
      </c>
    </row>
    <row r="61" spans="1:10" ht="24" x14ac:dyDescent="0.2">
      <c r="A61" s="96" t="s">
        <v>117</v>
      </c>
      <c r="B61" s="95" t="s">
        <v>438</v>
      </c>
      <c r="C61" s="20" t="s">
        <v>18</v>
      </c>
      <c r="D61" s="97">
        <v>82500</v>
      </c>
      <c r="E61" s="21" t="s">
        <v>21</v>
      </c>
      <c r="F61" s="97">
        <v>11843.87</v>
      </c>
      <c r="G61" s="14">
        <f t="shared" ref="G61:G70" si="6">IF(OR(F61="-",F61&lt;0,D61&lt;0),"-",(IF(OR(D61=0,D61="-"),"-",F61/D61*100)))</f>
        <v>14.356206060606061</v>
      </c>
      <c r="H61" s="14">
        <f t="shared" ref="H61:H70" si="7">IF(OR(D61=F61,D61&lt;0,F61&lt;0),"-",IF(F61="-",0,F61)-IF(D61="-",0,D61))</f>
        <v>-70656.13</v>
      </c>
      <c r="I61" s="21"/>
      <c r="J61" s="24" t="s">
        <v>494</v>
      </c>
    </row>
    <row r="62" spans="1:10" ht="24" x14ac:dyDescent="0.2">
      <c r="A62" s="96" t="s">
        <v>117</v>
      </c>
      <c r="B62" s="95" t="s">
        <v>405</v>
      </c>
      <c r="C62" s="20" t="s">
        <v>18</v>
      </c>
      <c r="D62" s="97">
        <v>0</v>
      </c>
      <c r="E62" s="21" t="s">
        <v>21</v>
      </c>
      <c r="F62" s="97">
        <v>7500</v>
      </c>
      <c r="G62" s="14" t="str">
        <f t="shared" si="6"/>
        <v>-</v>
      </c>
      <c r="H62" s="14">
        <f t="shared" si="7"/>
        <v>7500</v>
      </c>
      <c r="I62" s="21"/>
      <c r="J62" s="27" t="s">
        <v>494</v>
      </c>
    </row>
    <row r="63" spans="1:10" ht="24" x14ac:dyDescent="0.2">
      <c r="A63" s="96" t="s">
        <v>117</v>
      </c>
      <c r="B63" s="95" t="s">
        <v>69</v>
      </c>
      <c r="C63" s="20" t="s">
        <v>18</v>
      </c>
      <c r="D63" s="97">
        <v>48075897.590000004</v>
      </c>
      <c r="E63" s="21" t="s">
        <v>21</v>
      </c>
      <c r="F63" s="97">
        <v>-49082686.18</v>
      </c>
      <c r="G63" s="14" t="str">
        <f t="shared" si="6"/>
        <v>-</v>
      </c>
      <c r="H63" s="14" t="str">
        <f t="shared" si="7"/>
        <v>-</v>
      </c>
      <c r="I63" s="21"/>
      <c r="J63" s="27" t="s">
        <v>494</v>
      </c>
    </row>
    <row r="64" spans="1:10" ht="24" x14ac:dyDescent="0.2">
      <c r="A64" s="96" t="s">
        <v>117</v>
      </c>
      <c r="B64" s="95" t="s">
        <v>70</v>
      </c>
      <c r="C64" s="20" t="s">
        <v>18</v>
      </c>
      <c r="D64" s="97">
        <v>6000</v>
      </c>
      <c r="E64" s="21" t="s">
        <v>21</v>
      </c>
      <c r="F64" s="97">
        <v>-2158.23</v>
      </c>
      <c r="G64" s="14" t="str">
        <f t="shared" si="6"/>
        <v>-</v>
      </c>
      <c r="H64" s="14" t="str">
        <f t="shared" si="7"/>
        <v>-</v>
      </c>
      <c r="I64" s="21"/>
      <c r="J64" s="27" t="s">
        <v>494</v>
      </c>
    </row>
    <row r="65" spans="1:10" ht="60" x14ac:dyDescent="0.2">
      <c r="A65" s="96" t="s">
        <v>117</v>
      </c>
      <c r="B65" s="95" t="s">
        <v>71</v>
      </c>
      <c r="C65" s="20" t="s">
        <v>18</v>
      </c>
      <c r="D65" s="97">
        <v>339517.05</v>
      </c>
      <c r="E65" s="21" t="s">
        <v>21</v>
      </c>
      <c r="F65" s="97">
        <v>-1088784.1299999999</v>
      </c>
      <c r="G65" s="14" t="str">
        <f t="shared" si="6"/>
        <v>-</v>
      </c>
      <c r="H65" s="14" t="str">
        <f t="shared" si="7"/>
        <v>-</v>
      </c>
      <c r="I65" s="21"/>
      <c r="J65" s="27" t="s">
        <v>505</v>
      </c>
    </row>
    <row r="66" spans="1:10" ht="108" x14ac:dyDescent="0.2">
      <c r="A66" s="96" t="s">
        <v>117</v>
      </c>
      <c r="B66" s="95" t="s">
        <v>406</v>
      </c>
      <c r="C66" s="20" t="s">
        <v>18</v>
      </c>
      <c r="D66" s="97">
        <v>564224782.78999996</v>
      </c>
      <c r="E66" s="21" t="s">
        <v>21</v>
      </c>
      <c r="F66" s="97">
        <v>-890516204.44000006</v>
      </c>
      <c r="G66" s="14" t="str">
        <f t="shared" si="6"/>
        <v>-</v>
      </c>
      <c r="H66" s="14" t="str">
        <f t="shared" si="7"/>
        <v>-</v>
      </c>
      <c r="I66" s="21"/>
      <c r="J66" s="27" t="s">
        <v>506</v>
      </c>
    </row>
    <row r="67" spans="1:10" ht="18.75" customHeight="1" x14ac:dyDescent="0.2">
      <c r="A67" s="96" t="s">
        <v>117</v>
      </c>
      <c r="B67" s="95" t="s">
        <v>407</v>
      </c>
      <c r="C67" s="20" t="s">
        <v>18</v>
      </c>
      <c r="D67" s="97">
        <v>0</v>
      </c>
      <c r="E67" s="21" t="s">
        <v>21</v>
      </c>
      <c r="F67" s="97">
        <v>8012068.4800000004</v>
      </c>
      <c r="G67" s="14" t="str">
        <f t="shared" si="6"/>
        <v>-</v>
      </c>
      <c r="H67" s="14">
        <f t="shared" si="7"/>
        <v>8012068.4800000004</v>
      </c>
      <c r="I67" s="21"/>
      <c r="J67" s="102" t="s">
        <v>513</v>
      </c>
    </row>
    <row r="68" spans="1:10" ht="84" customHeight="1" x14ac:dyDescent="0.2">
      <c r="A68" s="96" t="s">
        <v>117</v>
      </c>
      <c r="B68" s="95" t="s">
        <v>408</v>
      </c>
      <c r="C68" s="20" t="s">
        <v>18</v>
      </c>
      <c r="D68" s="97">
        <v>0</v>
      </c>
      <c r="E68" s="21" t="s">
        <v>21</v>
      </c>
      <c r="F68" s="97">
        <v>5000000</v>
      </c>
      <c r="G68" s="14" t="str">
        <f t="shared" si="6"/>
        <v>-</v>
      </c>
      <c r="H68" s="14">
        <f t="shared" si="7"/>
        <v>5000000</v>
      </c>
      <c r="I68" s="21"/>
      <c r="J68" s="102" t="s">
        <v>512</v>
      </c>
    </row>
    <row r="69" spans="1:10" ht="25.5" customHeight="1" x14ac:dyDescent="0.2">
      <c r="A69" s="96" t="s">
        <v>117</v>
      </c>
      <c r="B69" s="100" t="s">
        <v>439</v>
      </c>
      <c r="C69" s="20" t="s">
        <v>18</v>
      </c>
      <c r="D69" s="101">
        <v>5593300</v>
      </c>
      <c r="E69" s="21" t="s">
        <v>21</v>
      </c>
      <c r="F69" s="101">
        <v>5230749.2699999996</v>
      </c>
      <c r="G69" s="14">
        <f t="shared" si="6"/>
        <v>93.518124720647904</v>
      </c>
      <c r="H69" s="14">
        <f t="shared" si="7"/>
        <v>-362550.73000000045</v>
      </c>
      <c r="I69" s="21"/>
      <c r="J69" s="22" t="s">
        <v>472</v>
      </c>
    </row>
    <row r="70" spans="1:10" ht="24" x14ac:dyDescent="0.2">
      <c r="A70" s="96" t="s">
        <v>117</v>
      </c>
      <c r="B70" s="100" t="s">
        <v>440</v>
      </c>
      <c r="C70" s="20" t="s">
        <v>18</v>
      </c>
      <c r="D70" s="101">
        <v>763300</v>
      </c>
      <c r="E70" s="21" t="s">
        <v>21</v>
      </c>
      <c r="F70" s="101">
        <v>682512.6</v>
      </c>
      <c r="G70" s="14">
        <f t="shared" si="6"/>
        <v>89.416035634743878</v>
      </c>
      <c r="H70" s="14">
        <f t="shared" si="7"/>
        <v>-80787.400000000023</v>
      </c>
      <c r="I70" s="21"/>
      <c r="J70" s="22" t="s">
        <v>473</v>
      </c>
    </row>
    <row r="71" spans="1:10" ht="24.75" customHeight="1" x14ac:dyDescent="0.2">
      <c r="A71" s="96" t="s">
        <v>117</v>
      </c>
      <c r="B71" s="100" t="s">
        <v>441</v>
      </c>
      <c r="C71" s="20" t="s">
        <v>18</v>
      </c>
      <c r="D71" s="101">
        <v>122255000</v>
      </c>
      <c r="E71" s="21" t="s">
        <v>21</v>
      </c>
      <c r="F71" s="101">
        <v>104741256.84</v>
      </c>
      <c r="G71" s="14">
        <f t="shared" ref="G71:G89" si="8">IF(OR(F71="-",F71&lt;0,D71&lt;0),"-",(IF(OR(D71=0,D71="-"),"-",F71/D71*100)))</f>
        <v>85.674415639442145</v>
      </c>
      <c r="H71" s="14">
        <f t="shared" ref="H71:H89" si="9">IF(OR(D71=F71,D71&lt;0,F71&lt;0),"-",IF(F71="-",0,F71)-IF(D71="-",0,D71))</f>
        <v>-17513743.159999996</v>
      </c>
      <c r="I71" s="25"/>
      <c r="J71" s="103" t="s">
        <v>474</v>
      </c>
    </row>
    <row r="72" spans="1:10" ht="28.5" customHeight="1" x14ac:dyDescent="0.2">
      <c r="A72" s="96" t="s">
        <v>117</v>
      </c>
      <c r="B72" s="100" t="s">
        <v>442</v>
      </c>
      <c r="C72" s="20" t="s">
        <v>18</v>
      </c>
      <c r="D72" s="101">
        <v>14312400</v>
      </c>
      <c r="E72" s="21" t="s">
        <v>21</v>
      </c>
      <c r="F72" s="101">
        <v>12167995.32</v>
      </c>
      <c r="G72" s="14">
        <f t="shared" si="8"/>
        <v>85.017155194097427</v>
      </c>
      <c r="H72" s="14">
        <f t="shared" si="9"/>
        <v>-2144404.6799999997</v>
      </c>
      <c r="I72" s="26"/>
      <c r="J72" s="27" t="s">
        <v>472</v>
      </c>
    </row>
    <row r="73" spans="1:10" ht="48" x14ac:dyDescent="0.2">
      <c r="A73" s="96" t="s">
        <v>117</v>
      </c>
      <c r="B73" s="100" t="s">
        <v>443</v>
      </c>
      <c r="C73" s="20" t="s">
        <v>18</v>
      </c>
      <c r="D73" s="101">
        <v>135977900</v>
      </c>
      <c r="E73" s="21" t="s">
        <v>21</v>
      </c>
      <c r="F73" s="101">
        <v>121043622.56</v>
      </c>
      <c r="G73" s="14">
        <f t="shared" si="8"/>
        <v>89.01712893051004</v>
      </c>
      <c r="H73" s="14">
        <f t="shared" si="9"/>
        <v>-14934277.439999998</v>
      </c>
      <c r="I73" s="26"/>
      <c r="J73" s="27" t="s">
        <v>478</v>
      </c>
    </row>
    <row r="74" spans="1:10" ht="48" x14ac:dyDescent="0.2">
      <c r="A74" s="96" t="s">
        <v>117</v>
      </c>
      <c r="B74" s="100" t="s">
        <v>444</v>
      </c>
      <c r="C74" s="20" t="s">
        <v>18</v>
      </c>
      <c r="D74" s="101">
        <v>7838100</v>
      </c>
      <c r="E74" s="21" t="s">
        <v>21</v>
      </c>
      <c r="F74" s="101">
        <v>6926196.0300000003</v>
      </c>
      <c r="G74" s="14">
        <f t="shared" si="8"/>
        <v>88.365752286906272</v>
      </c>
      <c r="H74" s="14">
        <f t="shared" si="9"/>
        <v>-911903.96999999974</v>
      </c>
      <c r="I74" s="26"/>
      <c r="J74" s="27" t="s">
        <v>478</v>
      </c>
    </row>
    <row r="75" spans="1:10" ht="28.5" customHeight="1" x14ac:dyDescent="0.2">
      <c r="A75" s="96" t="s">
        <v>117</v>
      </c>
      <c r="B75" s="100" t="s">
        <v>445</v>
      </c>
      <c r="C75" s="20" t="s">
        <v>18</v>
      </c>
      <c r="D75" s="101">
        <v>23071500</v>
      </c>
      <c r="E75" s="21" t="s">
        <v>21</v>
      </c>
      <c r="F75" s="101">
        <v>16523430.609999999</v>
      </c>
      <c r="G75" s="14">
        <f t="shared" si="8"/>
        <v>71.618362958628609</v>
      </c>
      <c r="H75" s="14">
        <f t="shared" si="9"/>
        <v>-6548069.3900000006</v>
      </c>
      <c r="I75" s="26"/>
      <c r="J75" s="27" t="s">
        <v>472</v>
      </c>
    </row>
    <row r="76" spans="1:10" ht="35.25" customHeight="1" x14ac:dyDescent="0.2">
      <c r="A76" s="96" t="s">
        <v>117</v>
      </c>
      <c r="B76" s="100" t="s">
        <v>446</v>
      </c>
      <c r="C76" s="20" t="s">
        <v>18</v>
      </c>
      <c r="D76" s="101">
        <v>48360800</v>
      </c>
      <c r="E76" s="21" t="s">
        <v>21</v>
      </c>
      <c r="F76" s="101">
        <v>14522498.369999999</v>
      </c>
      <c r="G76" s="14">
        <f t="shared" si="8"/>
        <v>30.029483321202292</v>
      </c>
      <c r="H76" s="14">
        <f t="shared" si="9"/>
        <v>-33838301.630000003</v>
      </c>
      <c r="I76" s="26"/>
      <c r="J76" s="27" t="s">
        <v>479</v>
      </c>
    </row>
    <row r="77" spans="1:10" ht="37.5" customHeight="1" x14ac:dyDescent="0.2">
      <c r="A77" s="96" t="s">
        <v>117</v>
      </c>
      <c r="B77" s="100" t="s">
        <v>447</v>
      </c>
      <c r="C77" s="20" t="s">
        <v>18</v>
      </c>
      <c r="D77" s="101">
        <v>60734000</v>
      </c>
      <c r="E77" s="21" t="s">
        <v>21</v>
      </c>
      <c r="F77" s="101">
        <v>43094000</v>
      </c>
      <c r="G77" s="14">
        <f t="shared" si="8"/>
        <v>70.955313333552866</v>
      </c>
      <c r="H77" s="14">
        <f t="shared" si="9"/>
        <v>-17640000</v>
      </c>
      <c r="I77" s="26"/>
      <c r="J77" s="27" t="s">
        <v>469</v>
      </c>
    </row>
    <row r="78" spans="1:10" ht="48" x14ac:dyDescent="0.2">
      <c r="A78" s="96" t="s">
        <v>117</v>
      </c>
      <c r="B78" s="100" t="s">
        <v>448</v>
      </c>
      <c r="C78" s="20" t="s">
        <v>18</v>
      </c>
      <c r="D78" s="101">
        <v>458971400</v>
      </c>
      <c r="E78" s="21" t="s">
        <v>21</v>
      </c>
      <c r="F78" s="101">
        <v>403976907.82999998</v>
      </c>
      <c r="G78" s="14">
        <f t="shared" si="8"/>
        <v>88.017882558695376</v>
      </c>
      <c r="H78" s="14">
        <f t="shared" si="9"/>
        <v>-54994492.170000017</v>
      </c>
      <c r="I78" s="26"/>
      <c r="J78" s="27" t="s">
        <v>478</v>
      </c>
    </row>
    <row r="79" spans="1:10" ht="52.5" customHeight="1" x14ac:dyDescent="0.2">
      <c r="A79" s="96" t="s">
        <v>117</v>
      </c>
      <c r="B79" s="100" t="s">
        <v>449</v>
      </c>
      <c r="C79" s="20" t="s">
        <v>18</v>
      </c>
      <c r="D79" s="101">
        <v>678755400</v>
      </c>
      <c r="E79" s="21" t="s">
        <v>21</v>
      </c>
      <c r="F79" s="101">
        <v>602332972.88999999</v>
      </c>
      <c r="G79" s="14">
        <f t="shared" si="8"/>
        <v>88.740800130650882</v>
      </c>
      <c r="H79" s="14">
        <f t="shared" si="9"/>
        <v>-76422427.110000014</v>
      </c>
      <c r="I79" s="26"/>
      <c r="J79" s="27" t="s">
        <v>480</v>
      </c>
    </row>
    <row r="80" spans="1:10" ht="28.5" customHeight="1" x14ac:dyDescent="0.2">
      <c r="A80" s="96" t="s">
        <v>117</v>
      </c>
      <c r="B80" s="100" t="s">
        <v>450</v>
      </c>
      <c r="C80" s="20" t="s">
        <v>18</v>
      </c>
      <c r="D80" s="101">
        <v>257766400</v>
      </c>
      <c r="E80" s="21" t="s">
        <v>21</v>
      </c>
      <c r="F80" s="101">
        <v>116669830.86</v>
      </c>
      <c r="G80" s="14">
        <f t="shared" si="8"/>
        <v>45.261845942682989</v>
      </c>
      <c r="H80" s="14">
        <f t="shared" si="9"/>
        <v>-141096569.13999999</v>
      </c>
      <c r="I80" s="26"/>
      <c r="J80" s="27" t="s">
        <v>470</v>
      </c>
    </row>
    <row r="81" spans="1:10" ht="55.5" customHeight="1" x14ac:dyDescent="0.2">
      <c r="A81" s="96" t="s">
        <v>117</v>
      </c>
      <c r="B81" s="100" t="s">
        <v>451</v>
      </c>
      <c r="C81" s="20" t="s">
        <v>18</v>
      </c>
      <c r="D81" s="101">
        <v>3618100</v>
      </c>
      <c r="E81" s="21" t="s">
        <v>21</v>
      </c>
      <c r="F81" s="101">
        <v>3405991.33</v>
      </c>
      <c r="G81" s="14">
        <f t="shared" si="8"/>
        <v>94.137567507807958</v>
      </c>
      <c r="H81" s="14">
        <f t="shared" si="9"/>
        <v>-212108.66999999993</v>
      </c>
      <c r="I81" s="26"/>
      <c r="J81" s="27" t="s">
        <v>478</v>
      </c>
    </row>
    <row r="82" spans="1:10" ht="37.9" customHeight="1" x14ac:dyDescent="0.2">
      <c r="A82" s="96" t="s">
        <v>117</v>
      </c>
      <c r="B82" s="100" t="s">
        <v>452</v>
      </c>
      <c r="C82" s="20" t="s">
        <v>18</v>
      </c>
      <c r="D82" s="101">
        <v>474111900</v>
      </c>
      <c r="E82" s="21" t="s">
        <v>21</v>
      </c>
      <c r="F82" s="101">
        <v>68002246.870000005</v>
      </c>
      <c r="G82" s="14">
        <f t="shared" si="8"/>
        <v>14.343079528271701</v>
      </c>
      <c r="H82" s="14">
        <f t="shared" si="9"/>
        <v>-406109653.13</v>
      </c>
      <c r="I82" s="26"/>
      <c r="J82" s="27" t="s">
        <v>475</v>
      </c>
    </row>
    <row r="83" spans="1:10" ht="16.5" customHeight="1" x14ac:dyDescent="0.2">
      <c r="A83" s="96" t="s">
        <v>117</v>
      </c>
      <c r="B83" s="100" t="s">
        <v>453</v>
      </c>
      <c r="C83" s="20" t="s">
        <v>18</v>
      </c>
      <c r="D83" s="101">
        <v>122352800</v>
      </c>
      <c r="E83" s="21" t="s">
        <v>21</v>
      </c>
      <c r="F83" s="101">
        <v>108351729.40000001</v>
      </c>
      <c r="G83" s="14">
        <f t="shared" si="8"/>
        <v>88.556804094389335</v>
      </c>
      <c r="H83" s="14">
        <f t="shared" si="9"/>
        <v>-14001070.599999994</v>
      </c>
      <c r="I83" s="26"/>
      <c r="J83" s="104" t="s">
        <v>477</v>
      </c>
    </row>
    <row r="84" spans="1:10" ht="41.25" customHeight="1" x14ac:dyDescent="0.2">
      <c r="A84" s="96" t="s">
        <v>117</v>
      </c>
      <c r="B84" s="95" t="s">
        <v>72</v>
      </c>
      <c r="C84" s="20" t="s">
        <v>18</v>
      </c>
      <c r="D84" s="97">
        <v>0</v>
      </c>
      <c r="E84" s="21" t="s">
        <v>21</v>
      </c>
      <c r="F84" s="97">
        <v>405206100</v>
      </c>
      <c r="G84" s="14" t="str">
        <f t="shared" si="8"/>
        <v>-</v>
      </c>
      <c r="H84" s="14">
        <f t="shared" si="9"/>
        <v>405206100</v>
      </c>
      <c r="I84" s="26"/>
      <c r="J84" s="105" t="s">
        <v>475</v>
      </c>
    </row>
    <row r="85" spans="1:10" ht="147" customHeight="1" x14ac:dyDescent="0.2">
      <c r="A85" s="96" t="s">
        <v>117</v>
      </c>
      <c r="B85" s="100" t="s">
        <v>73</v>
      </c>
      <c r="C85" s="20" t="s">
        <v>18</v>
      </c>
      <c r="D85" s="101">
        <v>70070000</v>
      </c>
      <c r="E85" s="21" t="s">
        <v>21</v>
      </c>
      <c r="F85" s="101">
        <v>62232178.020000003</v>
      </c>
      <c r="G85" s="14">
        <f t="shared" si="8"/>
        <v>88.814297159982885</v>
      </c>
      <c r="H85" s="14">
        <f t="shared" si="9"/>
        <v>-7837821.9799999967</v>
      </c>
      <c r="I85" s="26"/>
      <c r="J85" s="27" t="s">
        <v>507</v>
      </c>
    </row>
    <row r="86" spans="1:10" ht="135" customHeight="1" x14ac:dyDescent="0.2">
      <c r="A86" s="96" t="s">
        <v>117</v>
      </c>
      <c r="B86" s="100" t="s">
        <v>454</v>
      </c>
      <c r="C86" s="20" t="s">
        <v>18</v>
      </c>
      <c r="D86" s="101">
        <v>16102100</v>
      </c>
      <c r="E86" s="21" t="s">
        <v>21</v>
      </c>
      <c r="F86" s="101">
        <v>0</v>
      </c>
      <c r="G86" s="14">
        <f t="shared" si="8"/>
        <v>0</v>
      </c>
      <c r="H86" s="14">
        <f t="shared" si="9"/>
        <v>-16102100</v>
      </c>
      <c r="I86" s="26"/>
      <c r="J86" s="27" t="s">
        <v>476</v>
      </c>
    </row>
    <row r="87" spans="1:10" ht="51.75" customHeight="1" x14ac:dyDescent="0.2">
      <c r="A87" s="96" t="s">
        <v>117</v>
      </c>
      <c r="B87" s="100" t="s">
        <v>455</v>
      </c>
      <c r="C87" s="20" t="s">
        <v>18</v>
      </c>
      <c r="D87" s="101">
        <v>13034200</v>
      </c>
      <c r="E87" s="21" t="s">
        <v>21</v>
      </c>
      <c r="F87" s="101">
        <v>6517332</v>
      </c>
      <c r="G87" s="14">
        <f t="shared" si="8"/>
        <v>50.001779932792189</v>
      </c>
      <c r="H87" s="14">
        <f t="shared" si="9"/>
        <v>-6516868</v>
      </c>
      <c r="I87" s="26"/>
      <c r="J87" s="27" t="s">
        <v>478</v>
      </c>
    </row>
    <row r="88" spans="1:10" ht="51.75" customHeight="1" x14ac:dyDescent="0.2">
      <c r="A88" s="96" t="s">
        <v>117</v>
      </c>
      <c r="B88" s="100" t="s">
        <v>456</v>
      </c>
      <c r="C88" s="20" t="s">
        <v>18</v>
      </c>
      <c r="D88" s="101">
        <v>2162300</v>
      </c>
      <c r="E88" s="21" t="s">
        <v>21</v>
      </c>
      <c r="F88" s="101">
        <v>1070172</v>
      </c>
      <c r="G88" s="14">
        <f t="shared" si="8"/>
        <v>49.492299865883552</v>
      </c>
      <c r="H88" s="14">
        <f t="shared" si="9"/>
        <v>-1092128</v>
      </c>
      <c r="I88" s="26"/>
      <c r="J88" s="27" t="s">
        <v>478</v>
      </c>
    </row>
    <row r="89" spans="1:10" ht="49.5" customHeight="1" x14ac:dyDescent="0.2">
      <c r="A89" s="96" t="s">
        <v>117</v>
      </c>
      <c r="B89" s="100" t="s">
        <v>457</v>
      </c>
      <c r="C89" s="20" t="s">
        <v>18</v>
      </c>
      <c r="D89" s="101">
        <v>5577100</v>
      </c>
      <c r="E89" s="21" t="s">
        <v>21</v>
      </c>
      <c r="F89" s="101">
        <v>2140344</v>
      </c>
      <c r="G89" s="14">
        <f t="shared" si="8"/>
        <v>38.377364580158144</v>
      </c>
      <c r="H89" s="14">
        <f t="shared" si="9"/>
        <v>-3436756</v>
      </c>
      <c r="I89" s="26"/>
      <c r="J89" s="27" t="s">
        <v>478</v>
      </c>
    </row>
    <row r="90" spans="1:10" ht="51.75" customHeight="1" x14ac:dyDescent="0.2">
      <c r="A90" s="96" t="s">
        <v>117</v>
      </c>
      <c r="B90" s="100" t="s">
        <v>458</v>
      </c>
      <c r="C90" s="20" t="s">
        <v>18</v>
      </c>
      <c r="D90" s="101">
        <v>11619900</v>
      </c>
      <c r="E90" s="21" t="s">
        <v>21</v>
      </c>
      <c r="F90" s="101">
        <v>10766267.119999999</v>
      </c>
      <c r="G90" s="14">
        <f t="shared" ref="G90:G116" si="10">IF(OR(F90="-",F90&lt;0,D90&lt;0),"-",(IF(OR(D90=0,D90="-"),"-",F90/D90*100)))</f>
        <v>92.6536985688345</v>
      </c>
      <c r="H90" s="14">
        <f t="shared" ref="H90:H116" si="11">IF(OR(D90=F90,D90&lt;0,F90&lt;0),"-",IF(F90="-",0,F90)-IF(D90="-",0,D90))</f>
        <v>-853632.88000000082</v>
      </c>
      <c r="I90" s="26"/>
      <c r="J90" s="104" t="s">
        <v>478</v>
      </c>
    </row>
    <row r="91" spans="1:10" ht="30.75" customHeight="1" x14ac:dyDescent="0.2">
      <c r="A91" s="96" t="s">
        <v>117</v>
      </c>
      <c r="B91" s="100" t="s">
        <v>459</v>
      </c>
      <c r="C91" s="20" t="s">
        <v>18</v>
      </c>
      <c r="D91" s="101">
        <v>5664900</v>
      </c>
      <c r="E91" s="21" t="s">
        <v>21</v>
      </c>
      <c r="F91" s="101">
        <v>4339349.78</v>
      </c>
      <c r="G91" s="14">
        <f t="shared" si="10"/>
        <v>76.600642200215361</v>
      </c>
      <c r="H91" s="14">
        <f t="shared" si="11"/>
        <v>-1325550.2199999997</v>
      </c>
      <c r="I91" s="26"/>
      <c r="J91" s="104" t="s">
        <v>470</v>
      </c>
    </row>
    <row r="92" spans="1:10" ht="100.5" customHeight="1" x14ac:dyDescent="0.2">
      <c r="A92" s="96" t="s">
        <v>117</v>
      </c>
      <c r="B92" s="100" t="s">
        <v>460</v>
      </c>
      <c r="C92" s="20" t="s">
        <v>18</v>
      </c>
      <c r="D92" s="101">
        <v>678019700</v>
      </c>
      <c r="E92" s="21" t="s">
        <v>21</v>
      </c>
      <c r="F92" s="101">
        <v>592000243.26999998</v>
      </c>
      <c r="G92" s="14">
        <f t="shared" si="10"/>
        <v>87.313133124303022</v>
      </c>
      <c r="H92" s="14">
        <f t="shared" si="11"/>
        <v>-86019456.730000019</v>
      </c>
      <c r="I92" s="26"/>
      <c r="J92" s="106" t="s">
        <v>508</v>
      </c>
    </row>
    <row r="93" spans="1:10" ht="33.4" customHeight="1" x14ac:dyDescent="0.2">
      <c r="A93" s="96" t="s">
        <v>117</v>
      </c>
      <c r="B93" s="100" t="s">
        <v>461</v>
      </c>
      <c r="C93" s="20" t="s">
        <v>18</v>
      </c>
      <c r="D93" s="101">
        <v>622871300</v>
      </c>
      <c r="E93" s="21" t="s">
        <v>21</v>
      </c>
      <c r="F93" s="101">
        <v>590092208.07000005</v>
      </c>
      <c r="G93" s="14">
        <f t="shared" si="10"/>
        <v>94.737421369390447</v>
      </c>
      <c r="H93" s="14">
        <f t="shared" si="11"/>
        <v>-32779091.929999948</v>
      </c>
      <c r="I93" s="26"/>
      <c r="J93" s="104" t="s">
        <v>470</v>
      </c>
    </row>
    <row r="94" spans="1:10" ht="36" x14ac:dyDescent="0.2">
      <c r="A94" s="96" t="s">
        <v>117</v>
      </c>
      <c r="B94" s="95" t="s">
        <v>462</v>
      </c>
      <c r="C94" s="20" t="s">
        <v>18</v>
      </c>
      <c r="D94" s="97">
        <v>29092200</v>
      </c>
      <c r="E94" s="21" t="s">
        <v>21</v>
      </c>
      <c r="F94" s="97">
        <v>15858882.359999999</v>
      </c>
      <c r="G94" s="14">
        <f t="shared" si="10"/>
        <v>54.512489120795259</v>
      </c>
      <c r="H94" s="14">
        <f t="shared" si="11"/>
        <v>-13233317.640000001</v>
      </c>
      <c r="I94" s="26"/>
      <c r="J94" s="106" t="s">
        <v>469</v>
      </c>
    </row>
    <row r="95" spans="1:10" ht="27.95" customHeight="1" x14ac:dyDescent="0.2">
      <c r="A95" s="96" t="s">
        <v>117</v>
      </c>
      <c r="B95" s="95" t="s">
        <v>463</v>
      </c>
      <c r="C95" s="20" t="s">
        <v>18</v>
      </c>
      <c r="D95" s="97">
        <v>532200</v>
      </c>
      <c r="E95" s="21" t="s">
        <v>21</v>
      </c>
      <c r="F95" s="97">
        <v>471350</v>
      </c>
      <c r="G95" s="14">
        <f t="shared" si="10"/>
        <v>88.566328447951904</v>
      </c>
      <c r="H95" s="14">
        <f t="shared" si="11"/>
        <v>-60850</v>
      </c>
      <c r="I95" s="26"/>
      <c r="J95" s="104" t="s">
        <v>470</v>
      </c>
    </row>
    <row r="96" spans="1:10" ht="19.5" customHeight="1" x14ac:dyDescent="0.2">
      <c r="A96" s="96" t="s">
        <v>117</v>
      </c>
      <c r="B96" s="95" t="s">
        <v>409</v>
      </c>
      <c r="C96" s="20" t="s">
        <v>18</v>
      </c>
      <c r="D96" s="97">
        <v>0</v>
      </c>
      <c r="E96" s="21" t="s">
        <v>21</v>
      </c>
      <c r="F96" s="97">
        <v>2105600</v>
      </c>
      <c r="G96" s="14" t="str">
        <f t="shared" si="10"/>
        <v>-</v>
      </c>
      <c r="H96" s="14">
        <f t="shared" si="11"/>
        <v>2105600</v>
      </c>
      <c r="I96" s="26"/>
      <c r="J96" s="105" t="s">
        <v>467</v>
      </c>
    </row>
    <row r="97" spans="1:10" ht="54" customHeight="1" x14ac:dyDescent="0.2">
      <c r="A97" s="96" t="s">
        <v>117</v>
      </c>
      <c r="B97" s="95" t="s">
        <v>410</v>
      </c>
      <c r="C97" s="20" t="s">
        <v>18</v>
      </c>
      <c r="D97" s="97">
        <v>0</v>
      </c>
      <c r="E97" s="21" t="s">
        <v>21</v>
      </c>
      <c r="F97" s="97">
        <v>55254600</v>
      </c>
      <c r="G97" s="14" t="str">
        <f t="shared" si="10"/>
        <v>-</v>
      </c>
      <c r="H97" s="14">
        <f t="shared" si="11"/>
        <v>55254600</v>
      </c>
      <c r="I97" s="26"/>
      <c r="J97" s="105" t="s">
        <v>514</v>
      </c>
    </row>
    <row r="98" spans="1:10" ht="36.75" customHeight="1" x14ac:dyDescent="0.2">
      <c r="A98" s="96" t="s">
        <v>117</v>
      </c>
      <c r="B98" s="95" t="s">
        <v>464</v>
      </c>
      <c r="C98" s="20" t="s">
        <v>18</v>
      </c>
      <c r="D98" s="97">
        <v>426650000</v>
      </c>
      <c r="E98" s="21" t="s">
        <v>21</v>
      </c>
      <c r="F98" s="97">
        <v>351189817.29000002</v>
      </c>
      <c r="G98" s="14">
        <f t="shared" si="10"/>
        <v>82.313328791749683</v>
      </c>
      <c r="H98" s="14">
        <f t="shared" si="11"/>
        <v>-75460182.709999979</v>
      </c>
      <c r="I98" s="26"/>
      <c r="J98" s="104" t="s">
        <v>469</v>
      </c>
    </row>
    <row r="99" spans="1:10" ht="54" customHeight="1" x14ac:dyDescent="0.2">
      <c r="A99" s="96" t="s">
        <v>117</v>
      </c>
      <c r="B99" s="95" t="s">
        <v>74</v>
      </c>
      <c r="C99" s="20" t="s">
        <v>18</v>
      </c>
      <c r="D99" s="97">
        <v>0</v>
      </c>
      <c r="E99" s="21" t="s">
        <v>21</v>
      </c>
      <c r="F99" s="97">
        <v>55601702.82</v>
      </c>
      <c r="G99" s="14" t="str">
        <f t="shared" si="10"/>
        <v>-</v>
      </c>
      <c r="H99" s="14">
        <f t="shared" si="11"/>
        <v>55601702.82</v>
      </c>
      <c r="I99" s="26"/>
      <c r="J99" s="105" t="s">
        <v>509</v>
      </c>
    </row>
    <row r="100" spans="1:10" ht="66" customHeight="1" x14ac:dyDescent="0.2">
      <c r="A100" s="96" t="s">
        <v>117</v>
      </c>
      <c r="B100" s="95" t="s">
        <v>465</v>
      </c>
      <c r="C100" s="20" t="s">
        <v>18</v>
      </c>
      <c r="D100" s="97">
        <v>1467981400</v>
      </c>
      <c r="E100" s="21" t="s">
        <v>21</v>
      </c>
      <c r="F100" s="97">
        <v>1109257939.77</v>
      </c>
      <c r="G100" s="14">
        <f t="shared" si="10"/>
        <v>75.563487369117894</v>
      </c>
      <c r="H100" s="14">
        <f t="shared" si="11"/>
        <v>-358723460.23000002</v>
      </c>
      <c r="I100" s="26"/>
      <c r="J100" s="104" t="s">
        <v>510</v>
      </c>
    </row>
    <row r="101" spans="1:10" ht="38.25" customHeight="1" x14ac:dyDescent="0.2">
      <c r="A101" s="96" t="s">
        <v>117</v>
      </c>
      <c r="B101" s="95" t="s">
        <v>75</v>
      </c>
      <c r="C101" s="20" t="s">
        <v>18</v>
      </c>
      <c r="D101" s="97">
        <v>150192900</v>
      </c>
      <c r="E101" s="21" t="s">
        <v>21</v>
      </c>
      <c r="F101" s="97">
        <v>0</v>
      </c>
      <c r="G101" s="14">
        <f t="shared" si="10"/>
        <v>0</v>
      </c>
      <c r="H101" s="14">
        <f t="shared" si="11"/>
        <v>-150192900</v>
      </c>
      <c r="I101" s="26"/>
      <c r="J101" s="104" t="s">
        <v>471</v>
      </c>
    </row>
    <row r="102" spans="1:10" ht="12.75" x14ac:dyDescent="0.2">
      <c r="A102" s="96" t="s">
        <v>117</v>
      </c>
      <c r="B102" s="95" t="s">
        <v>76</v>
      </c>
      <c r="C102" s="20" t="s">
        <v>18</v>
      </c>
      <c r="D102" s="97">
        <v>0</v>
      </c>
      <c r="E102" s="21" t="s">
        <v>21</v>
      </c>
      <c r="F102" s="97">
        <v>53500962.609999999</v>
      </c>
      <c r="G102" s="14" t="str">
        <f t="shared" si="10"/>
        <v>-</v>
      </c>
      <c r="H102" s="14">
        <f t="shared" si="11"/>
        <v>53500962.609999999</v>
      </c>
      <c r="I102" s="26"/>
      <c r="J102" s="27" t="s">
        <v>467</v>
      </c>
    </row>
    <row r="103" spans="1:10" ht="12.75" x14ac:dyDescent="0.2">
      <c r="A103" s="96" t="s">
        <v>117</v>
      </c>
      <c r="B103" s="95" t="s">
        <v>77</v>
      </c>
      <c r="C103" s="20" t="s">
        <v>18</v>
      </c>
      <c r="D103" s="97">
        <v>0</v>
      </c>
      <c r="E103" s="21" t="s">
        <v>21</v>
      </c>
      <c r="F103" s="97">
        <v>14970181</v>
      </c>
      <c r="G103" s="14" t="str">
        <f t="shared" si="10"/>
        <v>-</v>
      </c>
      <c r="H103" s="14">
        <f t="shared" si="11"/>
        <v>14970181</v>
      </c>
      <c r="I103" s="26"/>
      <c r="J103" s="27" t="s">
        <v>467</v>
      </c>
    </row>
    <row r="104" spans="1:10" ht="24" x14ac:dyDescent="0.2">
      <c r="A104" s="96" t="s">
        <v>117</v>
      </c>
      <c r="B104" s="95" t="s">
        <v>78</v>
      </c>
      <c r="C104" s="20" t="s">
        <v>18</v>
      </c>
      <c r="D104" s="97">
        <v>0</v>
      </c>
      <c r="E104" s="21" t="s">
        <v>21</v>
      </c>
      <c r="F104" s="97">
        <v>6504176.3499999996</v>
      </c>
      <c r="G104" s="14" t="str">
        <f t="shared" si="10"/>
        <v>-</v>
      </c>
      <c r="H104" s="14">
        <f t="shared" si="11"/>
        <v>6504176.3499999996</v>
      </c>
      <c r="I104" s="26"/>
      <c r="J104" s="27" t="s">
        <v>511</v>
      </c>
    </row>
    <row r="105" spans="1:10" ht="22.5" customHeight="1" x14ac:dyDescent="0.2">
      <c r="A105" s="96" t="s">
        <v>117</v>
      </c>
      <c r="B105" s="95" t="s">
        <v>79</v>
      </c>
      <c r="C105" s="20" t="s">
        <v>18</v>
      </c>
      <c r="D105" s="97">
        <v>0</v>
      </c>
      <c r="E105" s="21" t="s">
        <v>21</v>
      </c>
      <c r="F105" s="97">
        <v>2509.2800000000002</v>
      </c>
      <c r="G105" s="14" t="str">
        <f t="shared" si="10"/>
        <v>-</v>
      </c>
      <c r="H105" s="14">
        <f t="shared" si="11"/>
        <v>2509.2800000000002</v>
      </c>
      <c r="I105" s="26"/>
      <c r="J105" s="27" t="s">
        <v>467</v>
      </c>
    </row>
    <row r="106" spans="1:10" ht="12.75" x14ac:dyDescent="0.2">
      <c r="A106" s="96" t="s">
        <v>117</v>
      </c>
      <c r="B106" s="95" t="s">
        <v>80</v>
      </c>
      <c r="C106" s="20" t="s">
        <v>18</v>
      </c>
      <c r="D106" s="97">
        <v>0</v>
      </c>
      <c r="E106" s="21" t="s">
        <v>21</v>
      </c>
      <c r="F106" s="97">
        <v>10394258.859999999</v>
      </c>
      <c r="G106" s="14" t="str">
        <f t="shared" si="10"/>
        <v>-</v>
      </c>
      <c r="H106" s="14">
        <f t="shared" si="11"/>
        <v>10394258.859999999</v>
      </c>
      <c r="I106" s="26"/>
      <c r="J106" s="27" t="s">
        <v>467</v>
      </c>
    </row>
    <row r="107" spans="1:10" ht="24" x14ac:dyDescent="0.2">
      <c r="A107" s="96" t="s">
        <v>117</v>
      </c>
      <c r="B107" s="95" t="s">
        <v>81</v>
      </c>
      <c r="C107" s="20" t="s">
        <v>18</v>
      </c>
      <c r="D107" s="97">
        <v>0</v>
      </c>
      <c r="E107" s="21" t="s">
        <v>21</v>
      </c>
      <c r="F107" s="97">
        <v>521151.5</v>
      </c>
      <c r="G107" s="14" t="str">
        <f t="shared" si="10"/>
        <v>-</v>
      </c>
      <c r="H107" s="14">
        <f t="shared" si="11"/>
        <v>521151.5</v>
      </c>
      <c r="I107" s="26"/>
      <c r="J107" s="27" t="s">
        <v>511</v>
      </c>
    </row>
    <row r="108" spans="1:10" ht="12.75" x14ac:dyDescent="0.2">
      <c r="A108" s="96" t="s">
        <v>117</v>
      </c>
      <c r="B108" s="95" t="s">
        <v>82</v>
      </c>
      <c r="C108" s="20" t="s">
        <v>18</v>
      </c>
      <c r="D108" s="97">
        <v>0</v>
      </c>
      <c r="E108" s="21" t="s">
        <v>21</v>
      </c>
      <c r="F108" s="97">
        <v>700125.51</v>
      </c>
      <c r="G108" s="14" t="str">
        <f t="shared" si="10"/>
        <v>-</v>
      </c>
      <c r="H108" s="14">
        <f t="shared" si="11"/>
        <v>700125.51</v>
      </c>
      <c r="I108" s="26"/>
      <c r="J108" s="27" t="s">
        <v>467</v>
      </c>
    </row>
    <row r="109" spans="1:10" ht="12.75" x14ac:dyDescent="0.2">
      <c r="A109" s="96" t="s">
        <v>117</v>
      </c>
      <c r="B109" s="95" t="s">
        <v>83</v>
      </c>
      <c r="C109" s="20" t="s">
        <v>18</v>
      </c>
      <c r="D109" s="97">
        <v>0</v>
      </c>
      <c r="E109" s="21" t="s">
        <v>21</v>
      </c>
      <c r="F109" s="97">
        <v>560949.47</v>
      </c>
      <c r="G109" s="14" t="str">
        <f t="shared" si="10"/>
        <v>-</v>
      </c>
      <c r="H109" s="14">
        <f t="shared" si="11"/>
        <v>560949.47</v>
      </c>
      <c r="I109" s="26"/>
      <c r="J109" s="27" t="s">
        <v>467</v>
      </c>
    </row>
    <row r="110" spans="1:10" ht="12.75" x14ac:dyDescent="0.2">
      <c r="A110" s="96" t="s">
        <v>117</v>
      </c>
      <c r="B110" s="95" t="s">
        <v>84</v>
      </c>
      <c r="C110" s="20" t="s">
        <v>18</v>
      </c>
      <c r="D110" s="97">
        <v>0</v>
      </c>
      <c r="E110" s="21" t="s">
        <v>21</v>
      </c>
      <c r="F110" s="97">
        <v>740591.34</v>
      </c>
      <c r="G110" s="14" t="str">
        <f t="shared" si="10"/>
        <v>-</v>
      </c>
      <c r="H110" s="14">
        <f t="shared" si="11"/>
        <v>740591.34</v>
      </c>
      <c r="I110" s="26"/>
      <c r="J110" s="27" t="s">
        <v>467</v>
      </c>
    </row>
    <row r="111" spans="1:10" ht="12.75" x14ac:dyDescent="0.2">
      <c r="A111" s="96" t="s">
        <v>117</v>
      </c>
      <c r="B111" s="95" t="s">
        <v>85</v>
      </c>
      <c r="C111" s="20" t="s">
        <v>18</v>
      </c>
      <c r="D111" s="97">
        <v>0</v>
      </c>
      <c r="E111" s="21" t="s">
        <v>21</v>
      </c>
      <c r="F111" s="97">
        <v>278080.8</v>
      </c>
      <c r="G111" s="14" t="str">
        <f t="shared" si="10"/>
        <v>-</v>
      </c>
      <c r="H111" s="14">
        <f t="shared" si="11"/>
        <v>278080.8</v>
      </c>
      <c r="I111" s="26"/>
      <c r="J111" s="27" t="s">
        <v>467</v>
      </c>
    </row>
    <row r="112" spans="1:10" ht="27.75" customHeight="1" x14ac:dyDescent="0.2">
      <c r="A112" s="96" t="s">
        <v>117</v>
      </c>
      <c r="B112" s="100" t="s">
        <v>466</v>
      </c>
      <c r="C112" s="20" t="s">
        <v>18</v>
      </c>
      <c r="D112" s="101">
        <v>389380800</v>
      </c>
      <c r="E112" s="21" t="s">
        <v>21</v>
      </c>
      <c r="F112" s="101">
        <v>295579092.18000001</v>
      </c>
      <c r="G112" s="14">
        <f t="shared" si="10"/>
        <v>75.91003259020475</v>
      </c>
      <c r="H112" s="14">
        <f t="shared" si="11"/>
        <v>-93801707.819999993</v>
      </c>
      <c r="I112" s="26"/>
      <c r="J112" s="27" t="s">
        <v>511</v>
      </c>
    </row>
    <row r="113" spans="1:10" ht="12.75" x14ac:dyDescent="0.2">
      <c r="A113" s="96" t="s">
        <v>117</v>
      </c>
      <c r="B113" s="95" t="s">
        <v>86</v>
      </c>
      <c r="C113" s="20" t="s">
        <v>18</v>
      </c>
      <c r="D113" s="97">
        <v>0</v>
      </c>
      <c r="E113" s="21" t="s">
        <v>21</v>
      </c>
      <c r="F113" s="97">
        <v>-52856.44</v>
      </c>
      <c r="G113" s="14" t="str">
        <f t="shared" si="10"/>
        <v>-</v>
      </c>
      <c r="H113" s="14" t="str">
        <f t="shared" si="11"/>
        <v>-</v>
      </c>
      <c r="I113" s="26"/>
      <c r="J113" s="27" t="s">
        <v>467</v>
      </c>
    </row>
    <row r="114" spans="1:10" ht="12.75" x14ac:dyDescent="0.2">
      <c r="A114" s="96" t="s">
        <v>117</v>
      </c>
      <c r="B114" s="95" t="s">
        <v>87</v>
      </c>
      <c r="C114" s="20" t="s">
        <v>18</v>
      </c>
      <c r="D114" s="97">
        <v>0</v>
      </c>
      <c r="E114" s="21" t="s">
        <v>21</v>
      </c>
      <c r="F114" s="97">
        <v>-2064807.28</v>
      </c>
      <c r="G114" s="14" t="str">
        <f t="shared" si="10"/>
        <v>-</v>
      </c>
      <c r="H114" s="14" t="str">
        <f t="shared" si="11"/>
        <v>-</v>
      </c>
      <c r="I114" s="26"/>
      <c r="J114" s="27" t="s">
        <v>467</v>
      </c>
    </row>
    <row r="115" spans="1:10" ht="12.75" x14ac:dyDescent="0.2">
      <c r="A115" s="96" t="s">
        <v>117</v>
      </c>
      <c r="B115" s="95" t="s">
        <v>88</v>
      </c>
      <c r="C115" s="20" t="s">
        <v>18</v>
      </c>
      <c r="D115" s="97">
        <v>0</v>
      </c>
      <c r="E115" s="21" t="s">
        <v>21</v>
      </c>
      <c r="F115" s="97">
        <v>-9313.76</v>
      </c>
      <c r="G115" s="14" t="str">
        <f t="shared" si="10"/>
        <v>-</v>
      </c>
      <c r="H115" s="14" t="str">
        <f t="shared" si="11"/>
        <v>-</v>
      </c>
      <c r="I115" s="26"/>
      <c r="J115" s="27" t="s">
        <v>467</v>
      </c>
    </row>
    <row r="116" spans="1:10" ht="12.75" x14ac:dyDescent="0.2">
      <c r="A116" s="96" t="s">
        <v>117</v>
      </c>
      <c r="B116" s="95" t="s">
        <v>89</v>
      </c>
      <c r="C116" s="20" t="s">
        <v>18</v>
      </c>
      <c r="D116" s="97">
        <v>0</v>
      </c>
      <c r="E116" s="21" t="s">
        <v>21</v>
      </c>
      <c r="F116" s="97">
        <v>-509098.23999999999</v>
      </c>
      <c r="G116" s="14" t="str">
        <f t="shared" si="10"/>
        <v>-</v>
      </c>
      <c r="H116" s="14" t="str">
        <f t="shared" si="11"/>
        <v>-</v>
      </c>
      <c r="I116" s="26"/>
      <c r="J116" s="27" t="s">
        <v>467</v>
      </c>
    </row>
    <row r="117" spans="1:10" ht="12.75" x14ac:dyDescent="0.2">
      <c r="A117" s="96" t="s">
        <v>117</v>
      </c>
      <c r="B117" s="95" t="s">
        <v>90</v>
      </c>
      <c r="C117" s="20" t="s">
        <v>18</v>
      </c>
      <c r="D117" s="97">
        <v>0</v>
      </c>
      <c r="E117" s="26"/>
      <c r="F117" s="97">
        <v>-11903649.82</v>
      </c>
      <c r="G117" s="14" t="str">
        <f t="shared" ref="G117:G121" si="12">IF(OR(F117="-",F117&lt;0,D117&lt;0),"-",(IF(OR(D117=0,D117="-"),"-",F117/D117*100)))</f>
        <v>-</v>
      </c>
      <c r="H117" s="14" t="str">
        <f t="shared" ref="H117:H121" si="13">IF(OR(D117=F117,D117&lt;0,F117&lt;0),"-",IF(F117="-",0,F117)-IF(D117="-",0,D117))</f>
        <v>-</v>
      </c>
      <c r="I117" s="26"/>
      <c r="J117" s="27" t="s">
        <v>467</v>
      </c>
    </row>
    <row r="118" spans="1:10" ht="12.75" x14ac:dyDescent="0.2">
      <c r="A118" s="96" t="s">
        <v>117</v>
      </c>
      <c r="B118" s="95" t="s">
        <v>91</v>
      </c>
      <c r="C118" s="20" t="s">
        <v>18</v>
      </c>
      <c r="D118" s="97">
        <v>0</v>
      </c>
      <c r="E118" s="26"/>
      <c r="F118" s="97">
        <v>-302584.94</v>
      </c>
      <c r="G118" s="14" t="str">
        <f t="shared" si="12"/>
        <v>-</v>
      </c>
      <c r="H118" s="14" t="str">
        <f t="shared" si="13"/>
        <v>-</v>
      </c>
      <c r="I118" s="26"/>
      <c r="J118" s="27" t="s">
        <v>467</v>
      </c>
    </row>
    <row r="119" spans="1:10" ht="12.75" x14ac:dyDescent="0.2">
      <c r="A119" s="96" t="s">
        <v>117</v>
      </c>
      <c r="B119" s="95" t="s">
        <v>92</v>
      </c>
      <c r="C119" s="20" t="s">
        <v>18</v>
      </c>
      <c r="D119" s="97">
        <v>0</v>
      </c>
      <c r="E119" s="26"/>
      <c r="F119" s="97">
        <v>-861843.11</v>
      </c>
      <c r="G119" s="14" t="str">
        <f t="shared" si="12"/>
        <v>-</v>
      </c>
      <c r="H119" s="14" t="str">
        <f t="shared" si="13"/>
        <v>-</v>
      </c>
      <c r="I119" s="26"/>
      <c r="J119" s="27" t="s">
        <v>467</v>
      </c>
    </row>
    <row r="120" spans="1:10" ht="12.75" x14ac:dyDescent="0.2">
      <c r="A120" s="96" t="s">
        <v>117</v>
      </c>
      <c r="B120" s="95" t="s">
        <v>93</v>
      </c>
      <c r="C120" s="20" t="s">
        <v>18</v>
      </c>
      <c r="D120" s="97">
        <v>0</v>
      </c>
      <c r="E120" s="26"/>
      <c r="F120" s="97">
        <v>-3109085.49</v>
      </c>
      <c r="G120" s="14" t="str">
        <f t="shared" si="12"/>
        <v>-</v>
      </c>
      <c r="H120" s="14" t="str">
        <f t="shared" si="13"/>
        <v>-</v>
      </c>
      <c r="I120" s="26"/>
      <c r="J120" s="27" t="s">
        <v>467</v>
      </c>
    </row>
    <row r="121" spans="1:10" ht="12.75" x14ac:dyDescent="0.2">
      <c r="A121" s="96" t="s">
        <v>117</v>
      </c>
      <c r="B121" s="95" t="s">
        <v>94</v>
      </c>
      <c r="C121" s="20" t="s">
        <v>18</v>
      </c>
      <c r="D121" s="97">
        <v>0</v>
      </c>
      <c r="E121" s="26"/>
      <c r="F121" s="97">
        <v>-3186.43</v>
      </c>
      <c r="G121" s="14" t="str">
        <f t="shared" si="12"/>
        <v>-</v>
      </c>
      <c r="H121" s="14" t="str">
        <f t="shared" si="13"/>
        <v>-</v>
      </c>
      <c r="I121" s="26"/>
      <c r="J121" s="27" t="s">
        <v>467</v>
      </c>
    </row>
    <row r="122" spans="1:10" ht="12.75" x14ac:dyDescent="0.2">
      <c r="A122" s="96" t="s">
        <v>117</v>
      </c>
      <c r="B122" s="95" t="s">
        <v>411</v>
      </c>
      <c r="C122" s="20" t="s">
        <v>18</v>
      </c>
      <c r="D122" s="97">
        <v>0</v>
      </c>
      <c r="E122" s="26"/>
      <c r="F122" s="97">
        <v>-7822.83</v>
      </c>
      <c r="G122" s="14" t="str">
        <f t="shared" ref="G122:G146" si="14">IF(OR(F122="-",F122&lt;0,D122&lt;0),"-",(IF(OR(D122=0,D122="-"),"-",F122/D122*100)))</f>
        <v>-</v>
      </c>
      <c r="H122" s="14" t="str">
        <f t="shared" ref="H122:H146" si="15">IF(OR(D122=F122,D122&lt;0,F122&lt;0),"-",IF(F122="-",0,F122)-IF(D122="-",0,D122))</f>
        <v>-</v>
      </c>
      <c r="I122" s="26"/>
      <c r="J122" s="27" t="s">
        <v>467</v>
      </c>
    </row>
    <row r="123" spans="1:10" ht="12.75" x14ac:dyDescent="0.2">
      <c r="A123" s="96" t="s">
        <v>117</v>
      </c>
      <c r="B123" s="95" t="s">
        <v>95</v>
      </c>
      <c r="C123" s="20" t="s">
        <v>18</v>
      </c>
      <c r="D123" s="97">
        <v>0</v>
      </c>
      <c r="E123" s="26"/>
      <c r="F123" s="97">
        <v>-315422.48</v>
      </c>
      <c r="G123" s="14" t="str">
        <f t="shared" si="14"/>
        <v>-</v>
      </c>
      <c r="H123" s="14" t="str">
        <f t="shared" si="15"/>
        <v>-</v>
      </c>
      <c r="I123" s="26"/>
      <c r="J123" s="27" t="s">
        <v>467</v>
      </c>
    </row>
    <row r="124" spans="1:10" ht="12.75" x14ac:dyDescent="0.2">
      <c r="A124" s="96" t="s">
        <v>117</v>
      </c>
      <c r="B124" s="95" t="s">
        <v>96</v>
      </c>
      <c r="C124" s="20" t="s">
        <v>18</v>
      </c>
      <c r="D124" s="97">
        <v>0</v>
      </c>
      <c r="E124" s="26"/>
      <c r="F124" s="97">
        <v>-3885589.55</v>
      </c>
      <c r="G124" s="14" t="str">
        <f t="shared" si="14"/>
        <v>-</v>
      </c>
      <c r="H124" s="14" t="str">
        <f t="shared" si="15"/>
        <v>-</v>
      </c>
      <c r="I124" s="26"/>
      <c r="J124" s="27" t="s">
        <v>467</v>
      </c>
    </row>
    <row r="125" spans="1:10" ht="12.75" x14ac:dyDescent="0.2">
      <c r="A125" s="96" t="s">
        <v>117</v>
      </c>
      <c r="B125" s="95" t="s">
        <v>97</v>
      </c>
      <c r="C125" s="20" t="s">
        <v>18</v>
      </c>
      <c r="D125" s="97">
        <v>0</v>
      </c>
      <c r="E125" s="26"/>
      <c r="F125" s="97">
        <v>-13145.61</v>
      </c>
      <c r="G125" s="14" t="str">
        <f t="shared" si="14"/>
        <v>-</v>
      </c>
      <c r="H125" s="14" t="str">
        <f t="shared" si="15"/>
        <v>-</v>
      </c>
      <c r="I125" s="26"/>
      <c r="J125" s="27" t="s">
        <v>467</v>
      </c>
    </row>
    <row r="126" spans="1:10" ht="12.75" x14ac:dyDescent="0.2">
      <c r="A126" s="96" t="s">
        <v>117</v>
      </c>
      <c r="B126" s="95" t="s">
        <v>412</v>
      </c>
      <c r="C126" s="20" t="s">
        <v>18</v>
      </c>
      <c r="D126" s="97">
        <v>0</v>
      </c>
      <c r="E126" s="26"/>
      <c r="F126" s="97">
        <v>-7370</v>
      </c>
      <c r="G126" s="14" t="str">
        <f t="shared" si="14"/>
        <v>-</v>
      </c>
      <c r="H126" s="14" t="str">
        <f t="shared" si="15"/>
        <v>-</v>
      </c>
      <c r="I126" s="26"/>
      <c r="J126" s="27" t="s">
        <v>467</v>
      </c>
    </row>
    <row r="127" spans="1:10" ht="12.75" x14ac:dyDescent="0.2">
      <c r="A127" s="96" t="s">
        <v>117</v>
      </c>
      <c r="B127" s="95" t="s">
        <v>98</v>
      </c>
      <c r="C127" s="20" t="s">
        <v>18</v>
      </c>
      <c r="D127" s="97">
        <v>0</v>
      </c>
      <c r="E127" s="26"/>
      <c r="F127" s="97">
        <v>-9439663.1300000008</v>
      </c>
      <c r="G127" s="14" t="str">
        <f t="shared" si="14"/>
        <v>-</v>
      </c>
      <c r="H127" s="14" t="str">
        <f t="shared" si="15"/>
        <v>-</v>
      </c>
      <c r="I127" s="26"/>
      <c r="J127" s="27" t="s">
        <v>467</v>
      </c>
    </row>
    <row r="128" spans="1:10" ht="12.75" x14ac:dyDescent="0.2">
      <c r="A128" s="96" t="s">
        <v>117</v>
      </c>
      <c r="B128" s="95" t="s">
        <v>99</v>
      </c>
      <c r="C128" s="20" t="s">
        <v>18</v>
      </c>
      <c r="D128" s="97">
        <v>0</v>
      </c>
      <c r="E128" s="26"/>
      <c r="F128" s="97">
        <v>-9648089.2699999996</v>
      </c>
      <c r="G128" s="14" t="str">
        <f t="shared" si="14"/>
        <v>-</v>
      </c>
      <c r="H128" s="14" t="str">
        <f t="shared" si="15"/>
        <v>-</v>
      </c>
      <c r="I128" s="26"/>
      <c r="J128" s="27" t="s">
        <v>467</v>
      </c>
    </row>
    <row r="129" spans="1:10" ht="12.75" x14ac:dyDescent="0.2">
      <c r="A129" s="96" t="s">
        <v>117</v>
      </c>
      <c r="B129" s="95" t="s">
        <v>100</v>
      </c>
      <c r="C129" s="20" t="s">
        <v>18</v>
      </c>
      <c r="D129" s="97">
        <v>0</v>
      </c>
      <c r="E129" s="26"/>
      <c r="F129" s="97">
        <v>-560949.47</v>
      </c>
      <c r="G129" s="14" t="str">
        <f t="shared" si="14"/>
        <v>-</v>
      </c>
      <c r="H129" s="14" t="str">
        <f t="shared" si="15"/>
        <v>-</v>
      </c>
      <c r="I129" s="26"/>
      <c r="J129" s="27" t="s">
        <v>467</v>
      </c>
    </row>
    <row r="130" spans="1:10" ht="12.75" x14ac:dyDescent="0.2">
      <c r="A130" s="96" t="s">
        <v>117</v>
      </c>
      <c r="B130" s="95" t="s">
        <v>101</v>
      </c>
      <c r="C130" s="20" t="s">
        <v>18</v>
      </c>
      <c r="D130" s="97">
        <v>0</v>
      </c>
      <c r="E130" s="26"/>
      <c r="F130" s="97">
        <v>-740591.34</v>
      </c>
      <c r="G130" s="14" t="str">
        <f t="shared" si="14"/>
        <v>-</v>
      </c>
      <c r="H130" s="14" t="str">
        <f t="shared" si="15"/>
        <v>-</v>
      </c>
      <c r="I130" s="26"/>
      <c r="J130" s="27" t="s">
        <v>467</v>
      </c>
    </row>
    <row r="131" spans="1:10" ht="12.75" x14ac:dyDescent="0.2">
      <c r="A131" s="96" t="s">
        <v>117</v>
      </c>
      <c r="B131" s="95" t="s">
        <v>102</v>
      </c>
      <c r="C131" s="20" t="s">
        <v>18</v>
      </c>
      <c r="D131" s="97">
        <v>0</v>
      </c>
      <c r="E131" s="26"/>
      <c r="F131" s="97">
        <v>-124275.02</v>
      </c>
      <c r="G131" s="14" t="str">
        <f t="shared" si="14"/>
        <v>-</v>
      </c>
      <c r="H131" s="14" t="str">
        <f t="shared" si="15"/>
        <v>-</v>
      </c>
      <c r="I131" s="26"/>
      <c r="J131" s="27" t="s">
        <v>467</v>
      </c>
    </row>
    <row r="132" spans="1:10" ht="12.75" x14ac:dyDescent="0.2">
      <c r="A132" s="96" t="s">
        <v>117</v>
      </c>
      <c r="B132" s="95" t="s">
        <v>103</v>
      </c>
      <c r="C132" s="20" t="s">
        <v>18</v>
      </c>
      <c r="D132" s="97">
        <v>0</v>
      </c>
      <c r="E132" s="26"/>
      <c r="F132" s="97">
        <v>-38797.43</v>
      </c>
      <c r="G132" s="14" t="str">
        <f t="shared" si="14"/>
        <v>-</v>
      </c>
      <c r="H132" s="14" t="str">
        <f t="shared" si="15"/>
        <v>-</v>
      </c>
      <c r="I132" s="26"/>
      <c r="J132" s="27" t="s">
        <v>467</v>
      </c>
    </row>
    <row r="133" spans="1:10" ht="12.75" x14ac:dyDescent="0.2">
      <c r="A133" s="96" t="s">
        <v>117</v>
      </c>
      <c r="B133" s="95" t="s">
        <v>104</v>
      </c>
      <c r="C133" s="20" t="s">
        <v>18</v>
      </c>
      <c r="D133" s="97">
        <v>0</v>
      </c>
      <c r="E133" s="26"/>
      <c r="F133" s="97">
        <v>-216850.66</v>
      </c>
      <c r="G133" s="14" t="str">
        <f t="shared" si="14"/>
        <v>-</v>
      </c>
      <c r="H133" s="14" t="str">
        <f t="shared" si="15"/>
        <v>-</v>
      </c>
      <c r="I133" s="26"/>
      <c r="J133" s="27" t="s">
        <v>467</v>
      </c>
    </row>
    <row r="134" spans="1:10" ht="12.75" x14ac:dyDescent="0.2">
      <c r="A134" s="96" t="s">
        <v>117</v>
      </c>
      <c r="B134" s="95" t="s">
        <v>105</v>
      </c>
      <c r="C134" s="20" t="s">
        <v>18</v>
      </c>
      <c r="D134" s="97">
        <v>0</v>
      </c>
      <c r="E134" s="26"/>
      <c r="F134" s="97">
        <v>-131740.73000000001</v>
      </c>
      <c r="G134" s="14" t="str">
        <f t="shared" si="14"/>
        <v>-</v>
      </c>
      <c r="H134" s="14" t="str">
        <f t="shared" si="15"/>
        <v>-</v>
      </c>
      <c r="I134" s="26"/>
      <c r="J134" s="27" t="s">
        <v>467</v>
      </c>
    </row>
    <row r="135" spans="1:10" ht="12.75" x14ac:dyDescent="0.2">
      <c r="A135" s="96" t="s">
        <v>117</v>
      </c>
      <c r="B135" s="95" t="s">
        <v>106</v>
      </c>
      <c r="C135" s="20" t="s">
        <v>18</v>
      </c>
      <c r="D135" s="97">
        <v>0</v>
      </c>
      <c r="E135" s="26"/>
      <c r="F135" s="97">
        <v>-6000</v>
      </c>
      <c r="G135" s="14" t="str">
        <f t="shared" si="14"/>
        <v>-</v>
      </c>
      <c r="H135" s="14" t="str">
        <f t="shared" si="15"/>
        <v>-</v>
      </c>
      <c r="I135" s="26"/>
      <c r="J135" s="27" t="s">
        <v>467</v>
      </c>
    </row>
    <row r="136" spans="1:10" ht="12.75" x14ac:dyDescent="0.2">
      <c r="A136" s="96" t="s">
        <v>117</v>
      </c>
      <c r="B136" s="95" t="s">
        <v>107</v>
      </c>
      <c r="C136" s="20" t="s">
        <v>18</v>
      </c>
      <c r="D136" s="97">
        <v>0</v>
      </c>
      <c r="E136" s="26"/>
      <c r="F136" s="97">
        <v>-5698.35</v>
      </c>
      <c r="G136" s="14" t="str">
        <f t="shared" si="14"/>
        <v>-</v>
      </c>
      <c r="H136" s="14" t="str">
        <f t="shared" si="15"/>
        <v>-</v>
      </c>
      <c r="I136" s="26"/>
      <c r="J136" s="27" t="s">
        <v>467</v>
      </c>
    </row>
    <row r="137" spans="1:10" ht="12.75" x14ac:dyDescent="0.2">
      <c r="A137" s="96" t="s">
        <v>117</v>
      </c>
      <c r="B137" s="95" t="s">
        <v>108</v>
      </c>
      <c r="C137" s="20" t="s">
        <v>18</v>
      </c>
      <c r="D137" s="97">
        <v>0</v>
      </c>
      <c r="E137" s="26"/>
      <c r="F137" s="97">
        <v>-11688130.060000001</v>
      </c>
      <c r="G137" s="14" t="str">
        <f t="shared" si="14"/>
        <v>-</v>
      </c>
      <c r="H137" s="14" t="str">
        <f t="shared" si="15"/>
        <v>-</v>
      </c>
      <c r="I137" s="26"/>
      <c r="J137" s="27" t="s">
        <v>467</v>
      </c>
    </row>
    <row r="138" spans="1:10" ht="12.75" x14ac:dyDescent="0.2">
      <c r="A138" s="96" t="s">
        <v>117</v>
      </c>
      <c r="B138" s="95" t="s">
        <v>109</v>
      </c>
      <c r="C138" s="20" t="s">
        <v>18</v>
      </c>
      <c r="D138" s="97">
        <v>0</v>
      </c>
      <c r="E138" s="26"/>
      <c r="F138" s="97">
        <v>-150347.56</v>
      </c>
      <c r="G138" s="14" t="str">
        <f t="shared" si="14"/>
        <v>-</v>
      </c>
      <c r="H138" s="14" t="str">
        <f t="shared" si="15"/>
        <v>-</v>
      </c>
      <c r="I138" s="26"/>
      <c r="J138" s="27" t="s">
        <v>467</v>
      </c>
    </row>
    <row r="139" spans="1:10" ht="12.75" x14ac:dyDescent="0.2">
      <c r="A139" s="96" t="s">
        <v>117</v>
      </c>
      <c r="B139" s="95" t="s">
        <v>110</v>
      </c>
      <c r="C139" s="20" t="s">
        <v>18</v>
      </c>
      <c r="D139" s="97">
        <v>0</v>
      </c>
      <c r="E139" s="26"/>
      <c r="F139" s="97">
        <v>-243753.5</v>
      </c>
      <c r="G139" s="14" t="str">
        <f t="shared" si="14"/>
        <v>-</v>
      </c>
      <c r="H139" s="14" t="str">
        <f t="shared" si="15"/>
        <v>-</v>
      </c>
      <c r="I139" s="26"/>
      <c r="J139" s="27" t="s">
        <v>467</v>
      </c>
    </row>
    <row r="140" spans="1:10" ht="12.75" x14ac:dyDescent="0.2">
      <c r="A140" s="96" t="s">
        <v>117</v>
      </c>
      <c r="B140" s="95" t="s">
        <v>111</v>
      </c>
      <c r="C140" s="20" t="s">
        <v>18</v>
      </c>
      <c r="D140" s="97">
        <v>0</v>
      </c>
      <c r="E140" s="26"/>
      <c r="F140" s="97">
        <v>-292658.49</v>
      </c>
      <c r="G140" s="14" t="str">
        <f t="shared" si="14"/>
        <v>-</v>
      </c>
      <c r="H140" s="14" t="str">
        <f t="shared" si="15"/>
        <v>-</v>
      </c>
      <c r="I140" s="26"/>
      <c r="J140" s="27" t="s">
        <v>467</v>
      </c>
    </row>
    <row r="141" spans="1:10" ht="12.75" x14ac:dyDescent="0.2">
      <c r="A141" s="96" t="s">
        <v>117</v>
      </c>
      <c r="B141" s="95" t="s">
        <v>112</v>
      </c>
      <c r="C141" s="20" t="s">
        <v>18</v>
      </c>
      <c r="D141" s="97">
        <v>0</v>
      </c>
      <c r="E141" s="26"/>
      <c r="F141" s="97">
        <v>-12918.94</v>
      </c>
      <c r="G141" s="14" t="str">
        <f t="shared" si="14"/>
        <v>-</v>
      </c>
      <c r="H141" s="14" t="str">
        <f t="shared" si="15"/>
        <v>-</v>
      </c>
      <c r="I141" s="26"/>
      <c r="J141" s="27" t="s">
        <v>467</v>
      </c>
    </row>
    <row r="142" spans="1:10" ht="12.75" x14ac:dyDescent="0.2">
      <c r="A142" s="96" t="s">
        <v>117</v>
      </c>
      <c r="B142" s="95" t="s">
        <v>113</v>
      </c>
      <c r="C142" s="20" t="s">
        <v>18</v>
      </c>
      <c r="D142" s="97">
        <v>0</v>
      </c>
      <c r="E142" s="26"/>
      <c r="F142" s="97">
        <v>-1640079.43</v>
      </c>
      <c r="G142" s="14" t="str">
        <f t="shared" si="14"/>
        <v>-</v>
      </c>
      <c r="H142" s="14" t="str">
        <f t="shared" si="15"/>
        <v>-</v>
      </c>
      <c r="I142" s="26"/>
      <c r="J142" s="27" t="s">
        <v>467</v>
      </c>
    </row>
    <row r="143" spans="1:10" ht="12.75" x14ac:dyDescent="0.2">
      <c r="A143" s="96" t="s">
        <v>117</v>
      </c>
      <c r="B143" s="95" t="s">
        <v>114</v>
      </c>
      <c r="C143" s="20" t="s">
        <v>18</v>
      </c>
      <c r="D143" s="97">
        <v>0</v>
      </c>
      <c r="E143" s="26"/>
      <c r="F143" s="97">
        <v>-555975.72</v>
      </c>
      <c r="G143" s="14" t="str">
        <f t="shared" si="14"/>
        <v>-</v>
      </c>
      <c r="H143" s="14" t="str">
        <f t="shared" si="15"/>
        <v>-</v>
      </c>
      <c r="I143" s="26"/>
      <c r="J143" s="27" t="s">
        <v>467</v>
      </c>
    </row>
    <row r="144" spans="1:10" ht="12.75" x14ac:dyDescent="0.2">
      <c r="A144" s="96" t="s">
        <v>117</v>
      </c>
      <c r="B144" s="95" t="s">
        <v>413</v>
      </c>
      <c r="C144" s="20" t="s">
        <v>18</v>
      </c>
      <c r="D144" s="97">
        <v>0</v>
      </c>
      <c r="E144" s="26"/>
      <c r="F144" s="97">
        <v>-5895824.4900000002</v>
      </c>
      <c r="G144" s="14" t="str">
        <f t="shared" si="14"/>
        <v>-</v>
      </c>
      <c r="H144" s="14" t="str">
        <f t="shared" si="15"/>
        <v>-</v>
      </c>
      <c r="I144" s="26"/>
      <c r="J144" s="27" t="s">
        <v>467</v>
      </c>
    </row>
    <row r="145" spans="1:10" ht="12.75" x14ac:dyDescent="0.2">
      <c r="A145" s="96" t="s">
        <v>117</v>
      </c>
      <c r="B145" s="95" t="s">
        <v>115</v>
      </c>
      <c r="C145" s="20" t="s">
        <v>18</v>
      </c>
      <c r="D145" s="97">
        <v>0</v>
      </c>
      <c r="E145" s="26"/>
      <c r="F145" s="97">
        <v>-39248.5</v>
      </c>
      <c r="G145" s="14" t="str">
        <f t="shared" si="14"/>
        <v>-</v>
      </c>
      <c r="H145" s="14" t="str">
        <f t="shared" si="15"/>
        <v>-</v>
      </c>
      <c r="I145" s="26"/>
      <c r="J145" s="27" t="s">
        <v>467</v>
      </c>
    </row>
    <row r="146" spans="1:10" ht="12.75" x14ac:dyDescent="0.2">
      <c r="A146" s="96" t="s">
        <v>117</v>
      </c>
      <c r="B146" s="95" t="s">
        <v>116</v>
      </c>
      <c r="C146" s="20" t="s">
        <v>18</v>
      </c>
      <c r="D146" s="97">
        <v>0</v>
      </c>
      <c r="E146" s="26"/>
      <c r="F146" s="97">
        <v>-1787007.53</v>
      </c>
      <c r="G146" s="14" t="str">
        <f t="shared" si="14"/>
        <v>-</v>
      </c>
      <c r="H146" s="14" t="str">
        <f t="shared" si="15"/>
        <v>-</v>
      </c>
      <c r="I146" s="26"/>
      <c r="J146" s="27" t="s">
        <v>467</v>
      </c>
    </row>
  </sheetData>
  <autoFilter ref="A11:J146"/>
  <mergeCells count="12">
    <mergeCell ref="A9:B10"/>
    <mergeCell ref="A11:B11"/>
    <mergeCell ref="A13:B13"/>
    <mergeCell ref="A3:I3"/>
    <mergeCell ref="A4:I4"/>
    <mergeCell ref="A8:B8"/>
    <mergeCell ref="E9:E10"/>
    <mergeCell ref="G9:H9"/>
    <mergeCell ref="I9:J9"/>
    <mergeCell ref="C9:C10"/>
    <mergeCell ref="D9:D10"/>
    <mergeCell ref="F9:F10"/>
  </mergeCells>
  <conditionalFormatting sqref="F7:H8">
    <cfRule type="cellIs" priority="1" stopIfTrue="1" operator="equal">
      <formula>0</formula>
    </cfRule>
  </conditionalFormatting>
  <pageMargins left="0.78740157480314965" right="0.78740157480314965" top="0.39370078740157483" bottom="0.39370078740157483" header="0.51181102362204722" footer="0.31496062992125984"/>
  <pageSetup paperSize="9" scale="44" fitToHeight="0" orientation="portrait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tabSelected="1" topLeftCell="A43" workbookViewId="0">
      <selection activeCell="A91" sqref="A91:XFD91"/>
    </sheetView>
  </sheetViews>
  <sheetFormatPr defaultColWidth="9" defaultRowHeight="10.5" customHeight="1" x14ac:dyDescent="0.2"/>
  <cols>
    <col min="1" max="1" width="31.140625" style="31" customWidth="1"/>
    <col min="2" max="2" width="9.7109375" style="31" customWidth="1"/>
    <col min="3" max="5" width="24.7109375" style="31" customWidth="1"/>
    <col min="6" max="6" width="28.7109375" style="31" customWidth="1"/>
    <col min="7" max="7" width="24.7109375" style="31" customWidth="1"/>
    <col min="8" max="8" width="22.140625" style="31" customWidth="1"/>
    <col min="9" max="9" width="40.7109375" style="31" customWidth="1"/>
    <col min="10" max="16384" width="9" style="31"/>
  </cols>
  <sheetData>
    <row r="1" spans="1:10" ht="12" x14ac:dyDescent="0.2">
      <c r="A1" s="29"/>
      <c r="B1" s="30" t="s">
        <v>5</v>
      </c>
      <c r="C1" s="29"/>
      <c r="D1" s="29"/>
      <c r="E1" s="29"/>
      <c r="F1" s="29"/>
      <c r="G1" s="29"/>
      <c r="H1" s="29"/>
      <c r="I1" s="29"/>
    </row>
    <row r="2" spans="1:10" ht="18.399999999999999" customHeight="1" x14ac:dyDescent="0.2">
      <c r="A2" s="124" t="s">
        <v>6</v>
      </c>
      <c r="B2" s="126" t="s">
        <v>7</v>
      </c>
      <c r="C2" s="126" t="s">
        <v>8</v>
      </c>
      <c r="D2" s="124" t="s">
        <v>9</v>
      </c>
      <c r="E2" s="126" t="s">
        <v>15</v>
      </c>
      <c r="F2" s="127" t="s">
        <v>10</v>
      </c>
      <c r="G2" s="123"/>
      <c r="H2" s="122" t="s">
        <v>11</v>
      </c>
      <c r="I2" s="123"/>
    </row>
    <row r="3" spans="1:10" ht="24.6" customHeight="1" x14ac:dyDescent="0.2">
      <c r="A3" s="125"/>
      <c r="B3" s="126"/>
      <c r="C3" s="126"/>
      <c r="D3" s="125"/>
      <c r="E3" s="126"/>
      <c r="F3" s="32" t="s">
        <v>12</v>
      </c>
      <c r="G3" s="32" t="s">
        <v>16</v>
      </c>
      <c r="H3" s="32" t="s">
        <v>13</v>
      </c>
      <c r="I3" s="32" t="s">
        <v>14</v>
      </c>
    </row>
    <row r="4" spans="1:10" ht="12" x14ac:dyDescent="0.2">
      <c r="A4" s="33">
        <v>1</v>
      </c>
      <c r="B4" s="33">
        <v>2</v>
      </c>
      <c r="C4" s="33">
        <v>3</v>
      </c>
      <c r="D4" s="33">
        <v>4</v>
      </c>
      <c r="E4" s="34">
        <v>5</v>
      </c>
      <c r="F4" s="32">
        <v>6</v>
      </c>
      <c r="G4" s="32">
        <v>7</v>
      </c>
      <c r="H4" s="32">
        <v>8</v>
      </c>
      <c r="I4" s="32">
        <v>9</v>
      </c>
    </row>
    <row r="5" spans="1:10" s="39" customFormat="1" ht="12" x14ac:dyDescent="0.2">
      <c r="A5" s="35" t="s">
        <v>22</v>
      </c>
      <c r="B5" s="36" t="s">
        <v>23</v>
      </c>
      <c r="C5" s="87">
        <v>181883493996.85999</v>
      </c>
      <c r="D5" s="87">
        <v>181883493996.85999</v>
      </c>
      <c r="E5" s="87">
        <v>174404543878.19</v>
      </c>
      <c r="F5" s="87">
        <v>95.89</v>
      </c>
      <c r="G5" s="87">
        <v>-7478950118.6700001</v>
      </c>
      <c r="H5" s="37"/>
      <c r="I5" s="38" t="s">
        <v>20</v>
      </c>
    </row>
    <row r="6" spans="1:10" ht="12" x14ac:dyDescent="0.2">
      <c r="A6" s="40" t="s">
        <v>19</v>
      </c>
      <c r="B6" s="41"/>
      <c r="C6" s="42"/>
      <c r="D6" s="42"/>
      <c r="E6" s="43"/>
      <c r="F6" s="42"/>
      <c r="G6" s="44"/>
      <c r="H6" s="45"/>
      <c r="I6" s="46"/>
    </row>
    <row r="7" spans="1:10" s="48" customFormat="1" ht="33.75" x14ac:dyDescent="0.2">
      <c r="A7" s="57" t="s">
        <v>123</v>
      </c>
      <c r="B7" s="58" t="s">
        <v>23</v>
      </c>
      <c r="C7" s="59">
        <v>20000000</v>
      </c>
      <c r="D7" s="59">
        <v>20000000</v>
      </c>
      <c r="E7" s="59">
        <v>11125695.23</v>
      </c>
      <c r="F7" s="59">
        <v>55.63</v>
      </c>
      <c r="G7" s="59">
        <v>-8874304.7699999996</v>
      </c>
      <c r="H7" s="88" t="s">
        <v>124</v>
      </c>
      <c r="I7" s="90" t="s">
        <v>119</v>
      </c>
      <c r="J7" s="47"/>
    </row>
    <row r="8" spans="1:10" s="48" customFormat="1" ht="48.75" customHeight="1" x14ac:dyDescent="0.2">
      <c r="A8" s="57" t="s">
        <v>125</v>
      </c>
      <c r="B8" s="58" t="s">
        <v>23</v>
      </c>
      <c r="C8" s="59">
        <v>14044461.869999999</v>
      </c>
      <c r="D8" s="59">
        <v>14044461.869999999</v>
      </c>
      <c r="E8" s="59">
        <v>11541724.85</v>
      </c>
      <c r="F8" s="59">
        <v>82.18</v>
      </c>
      <c r="G8" s="59">
        <v>-2502737.02</v>
      </c>
      <c r="H8" s="88" t="s">
        <v>299</v>
      </c>
      <c r="I8" s="90" t="s">
        <v>300</v>
      </c>
      <c r="J8" s="47"/>
    </row>
    <row r="9" spans="1:10" s="48" customFormat="1" ht="48.75" customHeight="1" x14ac:dyDescent="0.2">
      <c r="A9" s="57" t="s">
        <v>298</v>
      </c>
      <c r="B9" s="58" t="s">
        <v>23</v>
      </c>
      <c r="C9" s="59">
        <v>926646073.22000003</v>
      </c>
      <c r="D9" s="59">
        <v>926646073.22000003</v>
      </c>
      <c r="E9" s="59">
        <v>870732307.17999995</v>
      </c>
      <c r="F9" s="59">
        <v>93.97</v>
      </c>
      <c r="G9" s="59">
        <v>-55913766.039999999</v>
      </c>
      <c r="H9" s="88" t="s">
        <v>299</v>
      </c>
      <c r="I9" s="90" t="s">
        <v>300</v>
      </c>
      <c r="J9" s="47"/>
    </row>
    <row r="10" spans="1:10" s="48" customFormat="1" ht="45.75" customHeight="1" x14ac:dyDescent="0.2">
      <c r="A10" s="57" t="s">
        <v>127</v>
      </c>
      <c r="B10" s="58" t="s">
        <v>23</v>
      </c>
      <c r="C10" s="59">
        <v>426975624.86000001</v>
      </c>
      <c r="D10" s="59">
        <v>426975624.86000001</v>
      </c>
      <c r="E10" s="59">
        <v>393341285.88</v>
      </c>
      <c r="F10" s="59">
        <v>92.12</v>
      </c>
      <c r="G10" s="59">
        <v>-33634338.979999997</v>
      </c>
      <c r="H10" s="88" t="s">
        <v>299</v>
      </c>
      <c r="I10" s="90" t="s">
        <v>300</v>
      </c>
      <c r="J10" s="47"/>
    </row>
    <row r="11" spans="1:10" s="48" customFormat="1" ht="59.25" customHeight="1" x14ac:dyDescent="0.2">
      <c r="A11" s="57" t="s">
        <v>128</v>
      </c>
      <c r="B11" s="58" t="s">
        <v>23</v>
      </c>
      <c r="C11" s="59">
        <v>162481352.80000001</v>
      </c>
      <c r="D11" s="59">
        <v>162481352.80000001</v>
      </c>
      <c r="E11" s="59">
        <v>96393529.640000001</v>
      </c>
      <c r="F11" s="59">
        <v>59.33</v>
      </c>
      <c r="G11" s="59">
        <v>-66087823.159999996</v>
      </c>
      <c r="H11" s="88" t="s">
        <v>126</v>
      </c>
      <c r="I11" s="90" t="s">
        <v>121</v>
      </c>
      <c r="J11" s="47"/>
    </row>
    <row r="12" spans="1:10" s="48" customFormat="1" ht="27.75" customHeight="1" x14ac:dyDescent="0.2">
      <c r="A12" s="57" t="s">
        <v>129</v>
      </c>
      <c r="B12" s="58" t="s">
        <v>23</v>
      </c>
      <c r="C12" s="59">
        <v>1928774894.96</v>
      </c>
      <c r="D12" s="59">
        <v>1928774894.96</v>
      </c>
      <c r="E12" s="59">
        <v>324960149.97000003</v>
      </c>
      <c r="F12" s="59">
        <v>16.850000000000001</v>
      </c>
      <c r="G12" s="59">
        <v>-1603814744.99</v>
      </c>
      <c r="H12" s="88" t="s">
        <v>124</v>
      </c>
      <c r="I12" s="90" t="s">
        <v>119</v>
      </c>
      <c r="J12" s="47"/>
    </row>
    <row r="13" spans="1:10" s="48" customFormat="1" ht="58.5" customHeight="1" x14ac:dyDescent="0.2">
      <c r="A13" s="57" t="s">
        <v>130</v>
      </c>
      <c r="B13" s="58" t="s">
        <v>23</v>
      </c>
      <c r="C13" s="59">
        <v>394658404.47000003</v>
      </c>
      <c r="D13" s="59">
        <v>394658404.47000003</v>
      </c>
      <c r="E13" s="59">
        <v>373645788.01999998</v>
      </c>
      <c r="F13" s="59">
        <v>94.68</v>
      </c>
      <c r="G13" s="59">
        <v>-21012616.449999999</v>
      </c>
      <c r="H13" s="88" t="s">
        <v>126</v>
      </c>
      <c r="I13" s="90" t="s">
        <v>121</v>
      </c>
      <c r="J13" s="47"/>
    </row>
    <row r="14" spans="1:10" s="48" customFormat="1" ht="58.5" customHeight="1" x14ac:dyDescent="0.2">
      <c r="A14" s="57" t="s">
        <v>131</v>
      </c>
      <c r="B14" s="58" t="s">
        <v>23</v>
      </c>
      <c r="C14" s="59">
        <v>797791658.69000006</v>
      </c>
      <c r="D14" s="59">
        <v>797791658.69000006</v>
      </c>
      <c r="E14" s="59">
        <v>729328809.49000001</v>
      </c>
      <c r="F14" s="59">
        <v>91.42</v>
      </c>
      <c r="G14" s="59">
        <v>-68462849.200000003</v>
      </c>
      <c r="H14" s="88" t="s">
        <v>126</v>
      </c>
      <c r="I14" s="90" t="s">
        <v>121</v>
      </c>
      <c r="J14" s="47"/>
    </row>
    <row r="15" spans="1:10" s="48" customFormat="1" ht="50.25" customHeight="1" x14ac:dyDescent="0.2">
      <c r="A15" s="57" t="s">
        <v>133</v>
      </c>
      <c r="B15" s="58" t="s">
        <v>23</v>
      </c>
      <c r="C15" s="59">
        <v>31401351.460000001</v>
      </c>
      <c r="D15" s="59">
        <v>31401351.460000001</v>
      </c>
      <c r="E15" s="59">
        <v>27586916.739999998</v>
      </c>
      <c r="F15" s="59">
        <v>87.85</v>
      </c>
      <c r="G15" s="59">
        <v>-3814434.72</v>
      </c>
      <c r="H15" s="88" t="s">
        <v>299</v>
      </c>
      <c r="I15" s="90" t="s">
        <v>300</v>
      </c>
      <c r="J15" s="47"/>
    </row>
    <row r="16" spans="1:10" s="48" customFormat="1" ht="47.25" customHeight="1" x14ac:dyDescent="0.2">
      <c r="A16" s="57" t="s">
        <v>134</v>
      </c>
      <c r="B16" s="58" t="s">
        <v>23</v>
      </c>
      <c r="C16" s="59">
        <v>1864043597.8699999</v>
      </c>
      <c r="D16" s="59">
        <v>1864043597.8699999</v>
      </c>
      <c r="E16" s="59">
        <v>1596466901.73</v>
      </c>
      <c r="F16" s="59">
        <v>85.65</v>
      </c>
      <c r="G16" s="59">
        <v>-267576696.13999999</v>
      </c>
      <c r="H16" s="88" t="s">
        <v>299</v>
      </c>
      <c r="I16" s="90" t="s">
        <v>300</v>
      </c>
      <c r="J16" s="47"/>
    </row>
    <row r="17" spans="1:10" s="48" customFormat="1" ht="28.5" customHeight="1" x14ac:dyDescent="0.2">
      <c r="A17" s="57" t="s">
        <v>328</v>
      </c>
      <c r="B17" s="58" t="s">
        <v>23</v>
      </c>
      <c r="C17" s="59">
        <v>1808000</v>
      </c>
      <c r="D17" s="59">
        <v>1808000</v>
      </c>
      <c r="E17" s="59">
        <v>1582000</v>
      </c>
      <c r="F17" s="59">
        <v>87.5</v>
      </c>
      <c r="G17" s="59">
        <v>-226000</v>
      </c>
      <c r="H17" s="88" t="s">
        <v>124</v>
      </c>
      <c r="I17" s="90" t="s">
        <v>119</v>
      </c>
      <c r="J17" s="47"/>
    </row>
    <row r="18" spans="1:10" s="48" customFormat="1" ht="24" customHeight="1" x14ac:dyDescent="0.2">
      <c r="A18" s="57" t="s">
        <v>135</v>
      </c>
      <c r="B18" s="58" t="s">
        <v>23</v>
      </c>
      <c r="C18" s="59">
        <v>100902755</v>
      </c>
      <c r="D18" s="59">
        <v>100902755</v>
      </c>
      <c r="E18" s="59">
        <v>68435180.180000007</v>
      </c>
      <c r="F18" s="59">
        <v>67.819999999999993</v>
      </c>
      <c r="G18" s="59">
        <v>-32467574.82</v>
      </c>
      <c r="H18" s="88" t="s">
        <v>124</v>
      </c>
      <c r="I18" s="90" t="s">
        <v>119</v>
      </c>
      <c r="J18" s="47"/>
    </row>
    <row r="19" spans="1:10" s="48" customFormat="1" ht="56.25" x14ac:dyDescent="0.2">
      <c r="A19" s="57" t="s">
        <v>136</v>
      </c>
      <c r="B19" s="58" t="s">
        <v>23</v>
      </c>
      <c r="C19" s="59">
        <v>3515045</v>
      </c>
      <c r="D19" s="59">
        <v>3515045</v>
      </c>
      <c r="E19" s="59">
        <v>3237984.91</v>
      </c>
      <c r="F19" s="59">
        <v>92.12</v>
      </c>
      <c r="G19" s="59">
        <v>-277060.09000000003</v>
      </c>
      <c r="H19" s="88" t="s">
        <v>137</v>
      </c>
      <c r="I19" s="90" t="s">
        <v>120</v>
      </c>
      <c r="J19" s="47"/>
    </row>
    <row r="20" spans="1:10" s="48" customFormat="1" ht="33.75" x14ac:dyDescent="0.2">
      <c r="A20" s="57" t="s">
        <v>138</v>
      </c>
      <c r="B20" s="58" t="s">
        <v>23</v>
      </c>
      <c r="C20" s="59">
        <v>1083600</v>
      </c>
      <c r="D20" s="59">
        <v>1083600</v>
      </c>
      <c r="E20" s="59">
        <v>691210.59</v>
      </c>
      <c r="F20" s="59">
        <v>63.79</v>
      </c>
      <c r="G20" s="59">
        <v>-392389.41</v>
      </c>
      <c r="H20" s="88" t="s">
        <v>124</v>
      </c>
      <c r="I20" s="90" t="s">
        <v>119</v>
      </c>
      <c r="J20" s="47"/>
    </row>
    <row r="21" spans="1:10" s="48" customFormat="1" ht="59.25" customHeight="1" x14ac:dyDescent="0.2">
      <c r="A21" s="57" t="s">
        <v>140</v>
      </c>
      <c r="B21" s="58" t="s">
        <v>23</v>
      </c>
      <c r="C21" s="59">
        <v>937918483.11000001</v>
      </c>
      <c r="D21" s="59">
        <v>937918483.11000001</v>
      </c>
      <c r="E21" s="59">
        <v>631165042.21000004</v>
      </c>
      <c r="F21" s="59">
        <v>67.290000000000006</v>
      </c>
      <c r="G21" s="59">
        <v>-306753440.89999998</v>
      </c>
      <c r="H21" s="88" t="s">
        <v>126</v>
      </c>
      <c r="I21" s="90" t="s">
        <v>121</v>
      </c>
      <c r="J21" s="47"/>
    </row>
    <row r="22" spans="1:10" s="48" customFormat="1" ht="60.75" customHeight="1" x14ac:dyDescent="0.2">
      <c r="A22" s="57" t="s">
        <v>141</v>
      </c>
      <c r="B22" s="58" t="s">
        <v>23</v>
      </c>
      <c r="C22" s="59">
        <v>229660514.56999999</v>
      </c>
      <c r="D22" s="59">
        <v>229660514.56999999</v>
      </c>
      <c r="E22" s="59">
        <v>189810462.50999999</v>
      </c>
      <c r="F22" s="59">
        <v>82.65</v>
      </c>
      <c r="G22" s="59">
        <v>-39850052.060000002</v>
      </c>
      <c r="H22" s="88" t="s">
        <v>126</v>
      </c>
      <c r="I22" s="90" t="s">
        <v>121</v>
      </c>
      <c r="J22" s="47"/>
    </row>
    <row r="23" spans="1:10" s="48" customFormat="1" ht="39.75" customHeight="1" x14ac:dyDescent="0.2">
      <c r="A23" s="57" t="s">
        <v>142</v>
      </c>
      <c r="B23" s="58" t="s">
        <v>23</v>
      </c>
      <c r="C23" s="59">
        <v>440000</v>
      </c>
      <c r="D23" s="59">
        <v>440000</v>
      </c>
      <c r="E23" s="59">
        <v>400000</v>
      </c>
      <c r="F23" s="59">
        <v>90.91</v>
      </c>
      <c r="G23" s="59">
        <v>-40000</v>
      </c>
      <c r="H23" s="88" t="s">
        <v>329</v>
      </c>
      <c r="I23" s="90" t="s">
        <v>330</v>
      </c>
      <c r="J23" s="47"/>
    </row>
    <row r="24" spans="1:10" s="48" customFormat="1" ht="60" customHeight="1" x14ac:dyDescent="0.2">
      <c r="A24" s="57" t="s">
        <v>143</v>
      </c>
      <c r="B24" s="58" t="s">
        <v>23</v>
      </c>
      <c r="C24" s="59">
        <v>27618400</v>
      </c>
      <c r="D24" s="59">
        <v>27618400</v>
      </c>
      <c r="E24" s="59">
        <v>24528926.18</v>
      </c>
      <c r="F24" s="59">
        <v>88.81</v>
      </c>
      <c r="G24" s="59">
        <v>-3089473.82</v>
      </c>
      <c r="H24" s="88" t="s">
        <v>126</v>
      </c>
      <c r="I24" s="90" t="s">
        <v>121</v>
      </c>
      <c r="J24" s="47"/>
    </row>
    <row r="25" spans="1:10" s="48" customFormat="1" ht="28.5" customHeight="1" x14ac:dyDescent="0.2">
      <c r="A25" s="57" t="s">
        <v>301</v>
      </c>
      <c r="B25" s="58" t="s">
        <v>23</v>
      </c>
      <c r="C25" s="59">
        <v>1943000</v>
      </c>
      <c r="D25" s="59">
        <v>1943000</v>
      </c>
      <c r="E25" s="59">
        <v>1813000</v>
      </c>
      <c r="F25" s="59">
        <v>93.31</v>
      </c>
      <c r="G25" s="59">
        <v>-130000</v>
      </c>
      <c r="H25" s="88" t="s">
        <v>124</v>
      </c>
      <c r="I25" s="90" t="s">
        <v>119</v>
      </c>
      <c r="J25" s="47"/>
    </row>
    <row r="26" spans="1:10" s="48" customFormat="1" ht="38.25" customHeight="1" x14ac:dyDescent="0.2">
      <c r="A26" s="57" t="s">
        <v>144</v>
      </c>
      <c r="B26" s="58" t="s">
        <v>23</v>
      </c>
      <c r="C26" s="59">
        <v>5800000</v>
      </c>
      <c r="D26" s="59">
        <v>5800000</v>
      </c>
      <c r="E26" s="59">
        <v>5480000</v>
      </c>
      <c r="F26" s="59">
        <v>94.48</v>
      </c>
      <c r="G26" s="59">
        <v>-320000</v>
      </c>
      <c r="H26" s="88" t="s">
        <v>157</v>
      </c>
      <c r="I26" s="90" t="s">
        <v>158</v>
      </c>
      <c r="J26" s="47"/>
    </row>
    <row r="27" spans="1:10" s="48" customFormat="1" ht="60.75" customHeight="1" x14ac:dyDescent="0.2">
      <c r="A27" s="57" t="s">
        <v>331</v>
      </c>
      <c r="B27" s="58" t="s">
        <v>23</v>
      </c>
      <c r="C27" s="59">
        <v>51454171.229999997</v>
      </c>
      <c r="D27" s="59">
        <v>51454171.229999997</v>
      </c>
      <c r="E27" s="59">
        <v>46566778.829999998</v>
      </c>
      <c r="F27" s="59">
        <v>90.5</v>
      </c>
      <c r="G27" s="59">
        <v>-4887392.4000000004</v>
      </c>
      <c r="H27" s="88" t="s">
        <v>126</v>
      </c>
      <c r="I27" s="90" t="s">
        <v>121</v>
      </c>
      <c r="J27" s="47"/>
    </row>
    <row r="28" spans="1:10" s="48" customFormat="1" ht="67.5" x14ac:dyDescent="0.2">
      <c r="A28" s="57" t="s">
        <v>145</v>
      </c>
      <c r="B28" s="58" t="s">
        <v>23</v>
      </c>
      <c r="C28" s="59">
        <v>45045000</v>
      </c>
      <c r="D28" s="59">
        <v>45045000</v>
      </c>
      <c r="E28" s="59">
        <v>21520226.09</v>
      </c>
      <c r="F28" s="59">
        <v>47.77</v>
      </c>
      <c r="G28" s="59">
        <v>-23524773.91</v>
      </c>
      <c r="H28" s="88" t="s">
        <v>126</v>
      </c>
      <c r="I28" s="90" t="s">
        <v>121</v>
      </c>
      <c r="J28" s="47"/>
    </row>
    <row r="29" spans="1:10" s="48" customFormat="1" ht="60.75" customHeight="1" x14ac:dyDescent="0.2">
      <c r="A29" s="57" t="s">
        <v>302</v>
      </c>
      <c r="B29" s="58" t="s">
        <v>23</v>
      </c>
      <c r="C29" s="59">
        <v>2600000</v>
      </c>
      <c r="D29" s="59">
        <v>2600000</v>
      </c>
      <c r="E29" s="59">
        <v>2450000</v>
      </c>
      <c r="F29" s="59">
        <v>94.23</v>
      </c>
      <c r="G29" s="59">
        <v>-150000</v>
      </c>
      <c r="H29" s="88" t="s">
        <v>126</v>
      </c>
      <c r="I29" s="90" t="s">
        <v>121</v>
      </c>
      <c r="J29" s="47"/>
    </row>
    <row r="30" spans="1:10" s="48" customFormat="1" ht="35.25" customHeight="1" x14ac:dyDescent="0.2">
      <c r="A30" s="57" t="s">
        <v>332</v>
      </c>
      <c r="B30" s="58" t="s">
        <v>23</v>
      </c>
      <c r="C30" s="59">
        <v>11005000</v>
      </c>
      <c r="D30" s="59">
        <v>11005000</v>
      </c>
      <c r="E30" s="59">
        <v>10330000</v>
      </c>
      <c r="F30" s="59">
        <v>93.87</v>
      </c>
      <c r="G30" s="59">
        <v>-675000</v>
      </c>
      <c r="H30" s="88" t="s">
        <v>124</v>
      </c>
      <c r="I30" s="90" t="s">
        <v>333</v>
      </c>
      <c r="J30" s="47"/>
    </row>
    <row r="31" spans="1:10" s="48" customFormat="1" ht="37.5" customHeight="1" x14ac:dyDescent="0.2">
      <c r="A31" s="57" t="s">
        <v>303</v>
      </c>
      <c r="B31" s="58" t="s">
        <v>23</v>
      </c>
      <c r="C31" s="59">
        <v>1123200</v>
      </c>
      <c r="D31" s="59">
        <v>1123200</v>
      </c>
      <c r="E31" s="59">
        <v>936000</v>
      </c>
      <c r="F31" s="59">
        <v>83.33</v>
      </c>
      <c r="G31" s="59">
        <v>-187200</v>
      </c>
      <c r="H31" s="88" t="s">
        <v>157</v>
      </c>
      <c r="I31" s="90" t="s">
        <v>158</v>
      </c>
      <c r="J31" s="47"/>
    </row>
    <row r="32" spans="1:10" s="48" customFormat="1" ht="51.75" customHeight="1" x14ac:dyDescent="0.2">
      <c r="A32" s="57" t="s">
        <v>146</v>
      </c>
      <c r="B32" s="58" t="s">
        <v>23</v>
      </c>
      <c r="C32" s="59">
        <v>140400</v>
      </c>
      <c r="D32" s="59">
        <v>140400</v>
      </c>
      <c r="E32" s="59" t="s">
        <v>21</v>
      </c>
      <c r="F32" s="59" t="s">
        <v>21</v>
      </c>
      <c r="G32" s="59">
        <v>-140400</v>
      </c>
      <c r="H32" s="88" t="s">
        <v>124</v>
      </c>
      <c r="I32" s="90" t="s">
        <v>334</v>
      </c>
      <c r="J32" s="47"/>
    </row>
    <row r="33" spans="1:10" s="48" customFormat="1" ht="129.75" customHeight="1" x14ac:dyDescent="0.2">
      <c r="A33" s="57" t="s">
        <v>335</v>
      </c>
      <c r="B33" s="58" t="s">
        <v>23</v>
      </c>
      <c r="C33" s="59">
        <v>1000000</v>
      </c>
      <c r="D33" s="59">
        <v>1000000</v>
      </c>
      <c r="E33" s="59">
        <v>780902.40000000002</v>
      </c>
      <c r="F33" s="59">
        <v>78.09</v>
      </c>
      <c r="G33" s="59">
        <v>-219097.60000000001</v>
      </c>
      <c r="H33" s="88" t="s">
        <v>124</v>
      </c>
      <c r="I33" s="90" t="s">
        <v>336</v>
      </c>
      <c r="J33" s="47"/>
    </row>
    <row r="34" spans="1:10" s="48" customFormat="1" ht="33.75" x14ac:dyDescent="0.2">
      <c r="A34" s="57" t="s">
        <v>337</v>
      </c>
      <c r="B34" s="58" t="s">
        <v>23</v>
      </c>
      <c r="C34" s="59">
        <v>9800000</v>
      </c>
      <c r="D34" s="59">
        <v>9800000</v>
      </c>
      <c r="E34" s="59">
        <v>9120000</v>
      </c>
      <c r="F34" s="59">
        <v>93.06</v>
      </c>
      <c r="G34" s="59">
        <v>-680000</v>
      </c>
      <c r="H34" s="88" t="s">
        <v>124</v>
      </c>
      <c r="I34" s="90" t="s">
        <v>119</v>
      </c>
      <c r="J34" s="47"/>
    </row>
    <row r="35" spans="1:10" s="48" customFormat="1" ht="45" x14ac:dyDescent="0.2">
      <c r="A35" s="57" t="s">
        <v>338</v>
      </c>
      <c r="B35" s="58" t="s">
        <v>23</v>
      </c>
      <c r="C35" s="59">
        <v>16618600</v>
      </c>
      <c r="D35" s="59">
        <v>16618600</v>
      </c>
      <c r="E35" s="59">
        <v>15743600</v>
      </c>
      <c r="F35" s="59">
        <v>94.73</v>
      </c>
      <c r="G35" s="59">
        <v>-875000</v>
      </c>
      <c r="H35" s="88" t="s">
        <v>124</v>
      </c>
      <c r="I35" s="90" t="s">
        <v>339</v>
      </c>
      <c r="J35" s="47"/>
    </row>
    <row r="36" spans="1:10" s="48" customFormat="1" ht="67.5" x14ac:dyDescent="0.2">
      <c r="A36" s="57" t="s">
        <v>304</v>
      </c>
      <c r="B36" s="58" t="s">
        <v>23</v>
      </c>
      <c r="C36" s="59">
        <v>543415000</v>
      </c>
      <c r="D36" s="59">
        <v>543415000</v>
      </c>
      <c r="E36" s="59">
        <v>474638734.24000001</v>
      </c>
      <c r="F36" s="59">
        <v>87.34</v>
      </c>
      <c r="G36" s="59">
        <v>-68776265.760000005</v>
      </c>
      <c r="H36" s="88" t="s">
        <v>126</v>
      </c>
      <c r="I36" s="90" t="s">
        <v>121</v>
      </c>
      <c r="J36" s="47"/>
    </row>
    <row r="37" spans="1:10" s="48" customFormat="1" ht="67.5" x14ac:dyDescent="0.2">
      <c r="A37" s="57" t="s">
        <v>305</v>
      </c>
      <c r="B37" s="58" t="s">
        <v>23</v>
      </c>
      <c r="C37" s="59">
        <v>1295806300</v>
      </c>
      <c r="D37" s="59">
        <v>1295806300</v>
      </c>
      <c r="E37" s="59">
        <v>1153028921.6300001</v>
      </c>
      <c r="F37" s="59">
        <v>88.98</v>
      </c>
      <c r="G37" s="59">
        <v>-142777378.37</v>
      </c>
      <c r="H37" s="88" t="s">
        <v>126</v>
      </c>
      <c r="I37" s="90" t="s">
        <v>121</v>
      </c>
      <c r="J37" s="47"/>
    </row>
    <row r="38" spans="1:10" s="48" customFormat="1" ht="67.5" x14ac:dyDescent="0.2">
      <c r="A38" s="57" t="s">
        <v>147</v>
      </c>
      <c r="B38" s="58" t="s">
        <v>23</v>
      </c>
      <c r="C38" s="59">
        <v>24405800</v>
      </c>
      <c r="D38" s="59">
        <v>24405800</v>
      </c>
      <c r="E38" s="59">
        <v>23064184.030000001</v>
      </c>
      <c r="F38" s="59">
        <v>94.5</v>
      </c>
      <c r="G38" s="59">
        <v>-1341615.97</v>
      </c>
      <c r="H38" s="88" t="s">
        <v>126</v>
      </c>
      <c r="I38" s="90" t="s">
        <v>121</v>
      </c>
      <c r="J38" s="47"/>
    </row>
    <row r="39" spans="1:10" s="48" customFormat="1" ht="67.5" x14ac:dyDescent="0.2">
      <c r="A39" s="57" t="s">
        <v>340</v>
      </c>
      <c r="B39" s="58" t="s">
        <v>23</v>
      </c>
      <c r="C39" s="59">
        <v>2144600</v>
      </c>
      <c r="D39" s="59">
        <v>2144600</v>
      </c>
      <c r="E39" s="59">
        <v>1893400</v>
      </c>
      <c r="F39" s="59">
        <v>88.29</v>
      </c>
      <c r="G39" s="59">
        <v>-251200</v>
      </c>
      <c r="H39" s="88" t="s">
        <v>126</v>
      </c>
      <c r="I39" s="90" t="s">
        <v>121</v>
      </c>
      <c r="J39" s="47"/>
    </row>
    <row r="40" spans="1:10" s="48" customFormat="1" ht="67.5" x14ac:dyDescent="0.2">
      <c r="A40" s="57" t="s">
        <v>148</v>
      </c>
      <c r="B40" s="58" t="s">
        <v>23</v>
      </c>
      <c r="C40" s="59">
        <v>4268800</v>
      </c>
      <c r="D40" s="59">
        <v>4268800</v>
      </c>
      <c r="E40" s="59">
        <v>1935743.46</v>
      </c>
      <c r="F40" s="59">
        <v>45.35</v>
      </c>
      <c r="G40" s="59">
        <v>-2333056.54</v>
      </c>
      <c r="H40" s="88" t="s">
        <v>126</v>
      </c>
      <c r="I40" s="90" t="s">
        <v>121</v>
      </c>
      <c r="J40" s="47"/>
    </row>
    <row r="41" spans="1:10" s="48" customFormat="1" ht="67.5" x14ac:dyDescent="0.2">
      <c r="A41" s="57" t="s">
        <v>341</v>
      </c>
      <c r="B41" s="58" t="s">
        <v>23</v>
      </c>
      <c r="C41" s="59">
        <v>58915900</v>
      </c>
      <c r="D41" s="59">
        <v>58915900</v>
      </c>
      <c r="E41" s="59">
        <v>55156775.259999998</v>
      </c>
      <c r="F41" s="59">
        <v>93.62</v>
      </c>
      <c r="G41" s="59">
        <v>-3759124.74</v>
      </c>
      <c r="H41" s="88" t="s">
        <v>126</v>
      </c>
      <c r="I41" s="90" t="s">
        <v>121</v>
      </c>
      <c r="J41" s="47"/>
    </row>
    <row r="42" spans="1:10" s="48" customFormat="1" ht="33.75" x14ac:dyDescent="0.2">
      <c r="A42" s="57" t="s">
        <v>149</v>
      </c>
      <c r="B42" s="58" t="s">
        <v>23</v>
      </c>
      <c r="C42" s="59">
        <v>1312700</v>
      </c>
      <c r="D42" s="59">
        <v>1312700</v>
      </c>
      <c r="E42" s="59">
        <v>1222081.01</v>
      </c>
      <c r="F42" s="59">
        <v>93.1</v>
      </c>
      <c r="G42" s="59">
        <v>-90618.99</v>
      </c>
      <c r="H42" s="88" t="s">
        <v>124</v>
      </c>
      <c r="I42" s="90" t="s">
        <v>119</v>
      </c>
      <c r="J42" s="47"/>
    </row>
    <row r="43" spans="1:10" s="48" customFormat="1" ht="67.5" x14ac:dyDescent="0.2">
      <c r="A43" s="57" t="s">
        <v>150</v>
      </c>
      <c r="B43" s="58" t="s">
        <v>23</v>
      </c>
      <c r="C43" s="59">
        <v>275862900</v>
      </c>
      <c r="D43" s="59">
        <v>275862900</v>
      </c>
      <c r="E43" s="59">
        <v>250979756.00999999</v>
      </c>
      <c r="F43" s="59">
        <v>90.98</v>
      </c>
      <c r="G43" s="59">
        <v>-24883143.989999998</v>
      </c>
      <c r="H43" s="88" t="s">
        <v>126</v>
      </c>
      <c r="I43" s="90" t="s">
        <v>121</v>
      </c>
      <c r="J43" s="47"/>
    </row>
    <row r="44" spans="1:10" s="48" customFormat="1" ht="78.75" x14ac:dyDescent="0.2">
      <c r="A44" s="57" t="s">
        <v>151</v>
      </c>
      <c r="B44" s="58" t="s">
        <v>23</v>
      </c>
      <c r="C44" s="59">
        <v>187200</v>
      </c>
      <c r="D44" s="59">
        <v>187200</v>
      </c>
      <c r="E44" s="59" t="s">
        <v>21</v>
      </c>
      <c r="F44" s="59" t="s">
        <v>21</v>
      </c>
      <c r="G44" s="59">
        <v>-187200</v>
      </c>
      <c r="H44" s="88" t="s">
        <v>124</v>
      </c>
      <c r="I44" s="90" t="s">
        <v>342</v>
      </c>
      <c r="J44" s="47"/>
    </row>
    <row r="45" spans="1:10" s="48" customFormat="1" ht="101.25" x14ac:dyDescent="0.2">
      <c r="A45" s="57" t="s">
        <v>152</v>
      </c>
      <c r="B45" s="58" t="s">
        <v>23</v>
      </c>
      <c r="C45" s="59">
        <v>168500</v>
      </c>
      <c r="D45" s="59">
        <v>168500</v>
      </c>
      <c r="E45" s="59" t="s">
        <v>21</v>
      </c>
      <c r="F45" s="59" t="s">
        <v>21</v>
      </c>
      <c r="G45" s="59">
        <v>-168500</v>
      </c>
      <c r="H45" s="88" t="s">
        <v>124</v>
      </c>
      <c r="I45" s="90" t="s">
        <v>343</v>
      </c>
      <c r="J45" s="47"/>
    </row>
    <row r="46" spans="1:10" s="48" customFormat="1" ht="67.5" x14ac:dyDescent="0.2">
      <c r="A46" s="57" t="s">
        <v>306</v>
      </c>
      <c r="B46" s="58" t="s">
        <v>23</v>
      </c>
      <c r="C46" s="59">
        <v>11619900</v>
      </c>
      <c r="D46" s="59">
        <v>11619900</v>
      </c>
      <c r="E46" s="59">
        <v>10766267.119999999</v>
      </c>
      <c r="F46" s="59">
        <v>92.65</v>
      </c>
      <c r="G46" s="59">
        <v>-853632.88</v>
      </c>
      <c r="H46" s="88" t="s">
        <v>126</v>
      </c>
      <c r="I46" s="90" t="s">
        <v>121</v>
      </c>
      <c r="J46" s="47"/>
    </row>
    <row r="47" spans="1:10" s="48" customFormat="1" ht="56.25" x14ac:dyDescent="0.2">
      <c r="A47" s="57" t="s">
        <v>153</v>
      </c>
      <c r="B47" s="58" t="s">
        <v>23</v>
      </c>
      <c r="C47" s="59">
        <v>2000000</v>
      </c>
      <c r="D47" s="59">
        <v>2000000</v>
      </c>
      <c r="E47" s="59">
        <v>1639359.69</v>
      </c>
      <c r="F47" s="59">
        <v>81.97</v>
      </c>
      <c r="G47" s="59">
        <v>-360640.31</v>
      </c>
      <c r="H47" s="88" t="s">
        <v>137</v>
      </c>
      <c r="I47" s="90" t="s">
        <v>120</v>
      </c>
      <c r="J47" s="47"/>
    </row>
    <row r="48" spans="1:10" s="48" customFormat="1" ht="45" x14ac:dyDescent="0.2">
      <c r="A48" s="57" t="s">
        <v>154</v>
      </c>
      <c r="B48" s="58" t="s">
        <v>23</v>
      </c>
      <c r="C48" s="59">
        <v>15441925.109999999</v>
      </c>
      <c r="D48" s="59">
        <v>15441925.109999999</v>
      </c>
      <c r="E48" s="59">
        <v>14635398.810000001</v>
      </c>
      <c r="F48" s="59">
        <v>94.78</v>
      </c>
      <c r="G48" s="59">
        <v>-806526.3</v>
      </c>
      <c r="H48" s="88" t="s">
        <v>309</v>
      </c>
      <c r="I48" s="90" t="s">
        <v>310</v>
      </c>
      <c r="J48" s="47"/>
    </row>
    <row r="49" spans="1:10" s="48" customFormat="1" ht="45" x14ac:dyDescent="0.2">
      <c r="A49" s="57" t="s">
        <v>155</v>
      </c>
      <c r="B49" s="58" t="s">
        <v>23</v>
      </c>
      <c r="C49" s="59">
        <v>38857978.43</v>
      </c>
      <c r="D49" s="59">
        <v>38857978.43</v>
      </c>
      <c r="E49" s="59">
        <v>36913924.57</v>
      </c>
      <c r="F49" s="59">
        <v>95</v>
      </c>
      <c r="G49" s="59">
        <v>-1944053.86</v>
      </c>
      <c r="H49" s="88" t="s">
        <v>309</v>
      </c>
      <c r="I49" s="90" t="s">
        <v>310</v>
      </c>
      <c r="J49" s="47"/>
    </row>
    <row r="50" spans="1:10" s="48" customFormat="1" ht="45" x14ac:dyDescent="0.2">
      <c r="A50" s="57" t="s">
        <v>156</v>
      </c>
      <c r="B50" s="58" t="s">
        <v>23</v>
      </c>
      <c r="C50" s="59">
        <v>5057500</v>
      </c>
      <c r="D50" s="59">
        <v>5057500</v>
      </c>
      <c r="E50" s="59">
        <v>4413792</v>
      </c>
      <c r="F50" s="59">
        <v>87.27</v>
      </c>
      <c r="G50" s="59">
        <v>-643708</v>
      </c>
      <c r="H50" s="88" t="s">
        <v>157</v>
      </c>
      <c r="I50" s="90" t="s">
        <v>158</v>
      </c>
      <c r="J50" s="47"/>
    </row>
    <row r="51" spans="1:10" s="48" customFormat="1" ht="33.75" x14ac:dyDescent="0.2">
      <c r="A51" s="57" t="s">
        <v>159</v>
      </c>
      <c r="B51" s="58" t="s">
        <v>23</v>
      </c>
      <c r="C51" s="59">
        <v>281900</v>
      </c>
      <c r="D51" s="59">
        <v>281900</v>
      </c>
      <c r="E51" s="59" t="s">
        <v>21</v>
      </c>
      <c r="F51" s="59" t="s">
        <v>21</v>
      </c>
      <c r="G51" s="59">
        <v>-281900</v>
      </c>
      <c r="H51" s="88" t="s">
        <v>124</v>
      </c>
      <c r="I51" s="90" t="s">
        <v>119</v>
      </c>
      <c r="J51" s="47"/>
    </row>
    <row r="52" spans="1:10" s="48" customFormat="1" ht="33.75" x14ac:dyDescent="0.2">
      <c r="A52" s="57" t="s">
        <v>160</v>
      </c>
      <c r="B52" s="58" t="s">
        <v>23</v>
      </c>
      <c r="C52" s="59">
        <v>41514500</v>
      </c>
      <c r="D52" s="59">
        <v>41514500</v>
      </c>
      <c r="E52" s="59">
        <v>39121523.359999999</v>
      </c>
      <c r="F52" s="59">
        <v>94.24</v>
      </c>
      <c r="G52" s="59">
        <v>-2392976.64</v>
      </c>
      <c r="H52" s="88" t="s">
        <v>124</v>
      </c>
      <c r="I52" s="90" t="s">
        <v>119</v>
      </c>
      <c r="J52" s="47"/>
    </row>
    <row r="53" spans="1:10" s="48" customFormat="1" ht="33.75" x14ac:dyDescent="0.2">
      <c r="A53" s="57" t="s">
        <v>161</v>
      </c>
      <c r="B53" s="58" t="s">
        <v>23</v>
      </c>
      <c r="C53" s="59">
        <v>6571472</v>
      </c>
      <c r="D53" s="59">
        <v>6571472</v>
      </c>
      <c r="E53" s="59">
        <v>5920398.96</v>
      </c>
      <c r="F53" s="59">
        <v>90.09</v>
      </c>
      <c r="G53" s="59">
        <v>-651073.04</v>
      </c>
      <c r="H53" s="88" t="s">
        <v>124</v>
      </c>
      <c r="I53" s="90" t="s">
        <v>119</v>
      </c>
      <c r="J53" s="47"/>
    </row>
    <row r="54" spans="1:10" s="48" customFormat="1" ht="45" x14ac:dyDescent="0.2">
      <c r="A54" s="57" t="s">
        <v>162</v>
      </c>
      <c r="B54" s="58" t="s">
        <v>23</v>
      </c>
      <c r="C54" s="59">
        <v>961200</v>
      </c>
      <c r="D54" s="59">
        <v>961200</v>
      </c>
      <c r="E54" s="59">
        <v>707430</v>
      </c>
      <c r="F54" s="59">
        <v>73.599999999999994</v>
      </c>
      <c r="G54" s="59">
        <v>-253770</v>
      </c>
      <c r="H54" s="88" t="s">
        <v>309</v>
      </c>
      <c r="I54" s="90" t="s">
        <v>310</v>
      </c>
      <c r="J54" s="47"/>
    </row>
    <row r="55" spans="1:10" s="48" customFormat="1" ht="45" x14ac:dyDescent="0.2">
      <c r="A55" s="57" t="s">
        <v>163</v>
      </c>
      <c r="B55" s="58" t="s">
        <v>23</v>
      </c>
      <c r="C55" s="59">
        <v>58867660</v>
      </c>
      <c r="D55" s="59">
        <v>58867660</v>
      </c>
      <c r="E55" s="59">
        <v>55341182.060000002</v>
      </c>
      <c r="F55" s="59">
        <v>94.01</v>
      </c>
      <c r="G55" s="59">
        <v>-3526477.94</v>
      </c>
      <c r="H55" s="88" t="s">
        <v>324</v>
      </c>
      <c r="I55" s="90" t="s">
        <v>325</v>
      </c>
      <c r="J55" s="47"/>
    </row>
    <row r="56" spans="1:10" s="48" customFormat="1" ht="67.5" x14ac:dyDescent="0.2">
      <c r="A56" s="57" t="s">
        <v>307</v>
      </c>
      <c r="B56" s="58" t="s">
        <v>23</v>
      </c>
      <c r="C56" s="59">
        <v>100000</v>
      </c>
      <c r="D56" s="59">
        <v>100000</v>
      </c>
      <c r="E56" s="59" t="s">
        <v>21</v>
      </c>
      <c r="F56" s="59" t="s">
        <v>21</v>
      </c>
      <c r="G56" s="59">
        <v>-100000</v>
      </c>
      <c r="H56" s="88" t="s">
        <v>344</v>
      </c>
      <c r="I56" s="90" t="s">
        <v>345</v>
      </c>
      <c r="J56" s="47"/>
    </row>
    <row r="57" spans="1:10" s="48" customFormat="1" ht="135" x14ac:dyDescent="0.2">
      <c r="A57" s="57" t="s">
        <v>164</v>
      </c>
      <c r="B57" s="58" t="s">
        <v>23</v>
      </c>
      <c r="C57" s="59">
        <v>11492000</v>
      </c>
      <c r="D57" s="59">
        <v>11492000</v>
      </c>
      <c r="E57" s="59">
        <v>4630807.6900000004</v>
      </c>
      <c r="F57" s="59">
        <v>40.299999999999997</v>
      </c>
      <c r="G57" s="59">
        <v>-6861192.3099999996</v>
      </c>
      <c r="H57" s="88" t="s">
        <v>170</v>
      </c>
      <c r="I57" s="90" t="s">
        <v>171</v>
      </c>
      <c r="J57" s="47"/>
    </row>
    <row r="58" spans="1:10" s="48" customFormat="1" ht="135" x14ac:dyDescent="0.2">
      <c r="A58" s="57" t="s">
        <v>165</v>
      </c>
      <c r="B58" s="58" t="s">
        <v>23</v>
      </c>
      <c r="C58" s="59">
        <v>3720260</v>
      </c>
      <c r="D58" s="59">
        <v>3720260</v>
      </c>
      <c r="E58" s="59" t="s">
        <v>21</v>
      </c>
      <c r="F58" s="59" t="s">
        <v>21</v>
      </c>
      <c r="G58" s="59">
        <v>-3720260</v>
      </c>
      <c r="H58" s="88" t="s">
        <v>170</v>
      </c>
      <c r="I58" s="90" t="s">
        <v>171</v>
      </c>
      <c r="J58" s="47"/>
    </row>
    <row r="59" spans="1:10" s="48" customFormat="1" ht="56.25" x14ac:dyDescent="0.2">
      <c r="A59" s="57" t="s">
        <v>166</v>
      </c>
      <c r="B59" s="58" t="s">
        <v>23</v>
      </c>
      <c r="C59" s="59">
        <v>1700000</v>
      </c>
      <c r="D59" s="59">
        <v>1700000</v>
      </c>
      <c r="E59" s="59">
        <v>277147.89</v>
      </c>
      <c r="F59" s="59">
        <v>16.3</v>
      </c>
      <c r="G59" s="59">
        <v>-1422852.11</v>
      </c>
      <c r="H59" s="88" t="s">
        <v>173</v>
      </c>
      <c r="I59" s="90" t="s">
        <v>174</v>
      </c>
      <c r="J59" s="47"/>
    </row>
    <row r="60" spans="1:10" s="48" customFormat="1" ht="135" x14ac:dyDescent="0.2">
      <c r="A60" s="57" t="s">
        <v>346</v>
      </c>
      <c r="B60" s="58" t="s">
        <v>23</v>
      </c>
      <c r="C60" s="59">
        <v>1857000</v>
      </c>
      <c r="D60" s="59">
        <v>1857000</v>
      </c>
      <c r="E60" s="59">
        <v>1399500</v>
      </c>
      <c r="F60" s="59">
        <v>75.36</v>
      </c>
      <c r="G60" s="59">
        <v>-457500</v>
      </c>
      <c r="H60" s="88" t="s">
        <v>170</v>
      </c>
      <c r="I60" s="90" t="s">
        <v>171</v>
      </c>
      <c r="J60" s="47"/>
    </row>
    <row r="61" spans="1:10" s="48" customFormat="1" ht="45" x14ac:dyDescent="0.2">
      <c r="A61" s="57" t="s">
        <v>167</v>
      </c>
      <c r="B61" s="58" t="s">
        <v>23</v>
      </c>
      <c r="C61" s="59">
        <v>200000</v>
      </c>
      <c r="D61" s="59">
        <v>200000</v>
      </c>
      <c r="E61" s="59">
        <v>108000</v>
      </c>
      <c r="F61" s="59">
        <v>54</v>
      </c>
      <c r="G61" s="59">
        <v>-92000</v>
      </c>
      <c r="H61" s="88" t="s">
        <v>309</v>
      </c>
      <c r="I61" s="90" t="s">
        <v>310</v>
      </c>
      <c r="J61" s="47"/>
    </row>
    <row r="62" spans="1:10" s="48" customFormat="1" ht="45" x14ac:dyDescent="0.2">
      <c r="A62" s="57" t="s">
        <v>168</v>
      </c>
      <c r="B62" s="58" t="s">
        <v>23</v>
      </c>
      <c r="C62" s="59">
        <v>6704434</v>
      </c>
      <c r="D62" s="59">
        <v>6704434</v>
      </c>
      <c r="E62" s="59">
        <v>6131490</v>
      </c>
      <c r="F62" s="59">
        <v>91.45</v>
      </c>
      <c r="G62" s="59">
        <v>-572944</v>
      </c>
      <c r="H62" s="88" t="s">
        <v>309</v>
      </c>
      <c r="I62" s="90" t="s">
        <v>310</v>
      </c>
      <c r="J62" s="47"/>
    </row>
    <row r="63" spans="1:10" s="48" customFormat="1" ht="135" x14ac:dyDescent="0.2">
      <c r="A63" s="57" t="s">
        <v>169</v>
      </c>
      <c r="B63" s="58" t="s">
        <v>23</v>
      </c>
      <c r="C63" s="59">
        <v>1000000</v>
      </c>
      <c r="D63" s="59">
        <v>1000000</v>
      </c>
      <c r="E63" s="59">
        <v>560000</v>
      </c>
      <c r="F63" s="59">
        <v>56</v>
      </c>
      <c r="G63" s="59">
        <v>-440000</v>
      </c>
      <c r="H63" s="88" t="s">
        <v>170</v>
      </c>
      <c r="I63" s="90" t="s">
        <v>171</v>
      </c>
      <c r="J63" s="47"/>
    </row>
    <row r="64" spans="1:10" s="48" customFormat="1" ht="56.25" x14ac:dyDescent="0.2">
      <c r="A64" s="57" t="s">
        <v>172</v>
      </c>
      <c r="B64" s="58" t="s">
        <v>23</v>
      </c>
      <c r="C64" s="59">
        <v>25356740</v>
      </c>
      <c r="D64" s="59">
        <v>25356740</v>
      </c>
      <c r="E64" s="59">
        <v>17813572.440000001</v>
      </c>
      <c r="F64" s="59">
        <v>70.25</v>
      </c>
      <c r="G64" s="59">
        <v>-7543167.5599999996</v>
      </c>
      <c r="H64" s="88" t="s">
        <v>173</v>
      </c>
      <c r="I64" s="90" t="s">
        <v>174</v>
      </c>
      <c r="J64" s="47"/>
    </row>
    <row r="65" spans="1:10" s="48" customFormat="1" ht="45" x14ac:dyDescent="0.2">
      <c r="A65" s="57" t="s">
        <v>175</v>
      </c>
      <c r="B65" s="58" t="s">
        <v>23</v>
      </c>
      <c r="C65" s="59">
        <v>51446655.969999999</v>
      </c>
      <c r="D65" s="59">
        <v>51446655.969999999</v>
      </c>
      <c r="E65" s="59">
        <v>47407900.289999999</v>
      </c>
      <c r="F65" s="59">
        <v>92.15</v>
      </c>
      <c r="G65" s="59">
        <v>-4038755.68</v>
      </c>
      <c r="H65" s="88" t="s">
        <v>309</v>
      </c>
      <c r="I65" s="90" t="s">
        <v>310</v>
      </c>
      <c r="J65" s="47"/>
    </row>
    <row r="66" spans="1:10" s="48" customFormat="1" ht="56.25" x14ac:dyDescent="0.2">
      <c r="A66" s="57" t="s">
        <v>176</v>
      </c>
      <c r="B66" s="58" t="s">
        <v>23</v>
      </c>
      <c r="C66" s="59">
        <v>138052090</v>
      </c>
      <c r="D66" s="59">
        <v>138052090</v>
      </c>
      <c r="E66" s="59">
        <v>116622937</v>
      </c>
      <c r="F66" s="59">
        <v>84.48</v>
      </c>
      <c r="G66" s="59">
        <v>-21429153</v>
      </c>
      <c r="H66" s="88" t="s">
        <v>299</v>
      </c>
      <c r="I66" s="90" t="s">
        <v>300</v>
      </c>
      <c r="J66" s="47"/>
    </row>
    <row r="67" spans="1:10" s="48" customFormat="1" ht="56.25" x14ac:dyDescent="0.2">
      <c r="A67" s="57" t="s">
        <v>177</v>
      </c>
      <c r="B67" s="58" t="s">
        <v>23</v>
      </c>
      <c r="C67" s="59">
        <v>290398616</v>
      </c>
      <c r="D67" s="59">
        <v>290398616</v>
      </c>
      <c r="E67" s="59">
        <v>264842785.88</v>
      </c>
      <c r="F67" s="59">
        <v>91.2</v>
      </c>
      <c r="G67" s="59">
        <v>-25555830.120000001</v>
      </c>
      <c r="H67" s="88" t="s">
        <v>299</v>
      </c>
      <c r="I67" s="90" t="s">
        <v>300</v>
      </c>
      <c r="J67" s="47"/>
    </row>
    <row r="68" spans="1:10" s="48" customFormat="1" ht="33.75" x14ac:dyDescent="0.2">
      <c r="A68" s="57" t="s">
        <v>178</v>
      </c>
      <c r="B68" s="58" t="s">
        <v>23</v>
      </c>
      <c r="C68" s="59">
        <v>98026281.090000004</v>
      </c>
      <c r="D68" s="59">
        <v>98026281.090000004</v>
      </c>
      <c r="E68" s="59">
        <v>72329555.030000001</v>
      </c>
      <c r="F68" s="59">
        <v>73.790000000000006</v>
      </c>
      <c r="G68" s="59">
        <v>-25696726.059999999</v>
      </c>
      <c r="H68" s="88" t="s">
        <v>132</v>
      </c>
      <c r="I68" s="90" t="s">
        <v>118</v>
      </c>
      <c r="J68" s="47"/>
    </row>
    <row r="69" spans="1:10" s="48" customFormat="1" ht="56.25" x14ac:dyDescent="0.2">
      <c r="A69" s="57" t="s">
        <v>179</v>
      </c>
      <c r="B69" s="58" t="s">
        <v>23</v>
      </c>
      <c r="C69" s="59">
        <v>5325700</v>
      </c>
      <c r="D69" s="59">
        <v>5325700</v>
      </c>
      <c r="E69" s="59">
        <v>4060889.97</v>
      </c>
      <c r="F69" s="59">
        <v>76.25</v>
      </c>
      <c r="G69" s="59">
        <v>-1264810.03</v>
      </c>
      <c r="H69" s="88" t="s">
        <v>137</v>
      </c>
      <c r="I69" s="90" t="s">
        <v>120</v>
      </c>
      <c r="J69" s="47"/>
    </row>
    <row r="70" spans="1:10" s="48" customFormat="1" ht="33.75" x14ac:dyDescent="0.2">
      <c r="A70" s="57" t="s">
        <v>180</v>
      </c>
      <c r="B70" s="58" t="s">
        <v>23</v>
      </c>
      <c r="C70" s="59">
        <v>800000</v>
      </c>
      <c r="D70" s="59">
        <v>800000</v>
      </c>
      <c r="E70" s="59">
        <v>187000</v>
      </c>
      <c r="F70" s="59">
        <v>23.38</v>
      </c>
      <c r="G70" s="59">
        <v>-613000</v>
      </c>
      <c r="H70" s="88" t="s">
        <v>124</v>
      </c>
      <c r="I70" s="90" t="s">
        <v>119</v>
      </c>
      <c r="J70" s="47"/>
    </row>
    <row r="71" spans="1:10" s="48" customFormat="1" ht="45" x14ac:dyDescent="0.2">
      <c r="A71" s="57" t="s">
        <v>181</v>
      </c>
      <c r="B71" s="58" t="s">
        <v>23</v>
      </c>
      <c r="C71" s="59">
        <v>112629292.3</v>
      </c>
      <c r="D71" s="59">
        <v>112629292.3</v>
      </c>
      <c r="E71" s="59">
        <v>103890683.11</v>
      </c>
      <c r="F71" s="59">
        <v>92.24</v>
      </c>
      <c r="G71" s="59">
        <v>-8738609.1899999995</v>
      </c>
      <c r="H71" s="88" t="s">
        <v>309</v>
      </c>
      <c r="I71" s="90" t="s">
        <v>310</v>
      </c>
      <c r="J71" s="47"/>
    </row>
    <row r="72" spans="1:10" s="48" customFormat="1" ht="33.75" x14ac:dyDescent="0.2">
      <c r="A72" s="57" t="s">
        <v>182</v>
      </c>
      <c r="B72" s="58" t="s">
        <v>23</v>
      </c>
      <c r="C72" s="59">
        <v>17720000</v>
      </c>
      <c r="D72" s="59">
        <v>17720000</v>
      </c>
      <c r="E72" s="59">
        <v>5997250</v>
      </c>
      <c r="F72" s="59">
        <v>33.840000000000003</v>
      </c>
      <c r="G72" s="59">
        <v>-11722750</v>
      </c>
      <c r="H72" s="88" t="s">
        <v>132</v>
      </c>
      <c r="I72" s="90" t="s">
        <v>118</v>
      </c>
      <c r="J72" s="47"/>
    </row>
    <row r="73" spans="1:10" s="48" customFormat="1" ht="33.75" x14ac:dyDescent="0.2">
      <c r="A73" s="57" t="s">
        <v>183</v>
      </c>
      <c r="B73" s="58" t="s">
        <v>23</v>
      </c>
      <c r="C73" s="59">
        <v>10151100</v>
      </c>
      <c r="D73" s="59">
        <v>10151100</v>
      </c>
      <c r="E73" s="59">
        <v>8392685.8499999996</v>
      </c>
      <c r="F73" s="59">
        <v>82.68</v>
      </c>
      <c r="G73" s="59">
        <v>-1758414.15</v>
      </c>
      <c r="H73" s="88" t="s">
        <v>132</v>
      </c>
      <c r="I73" s="90" t="s">
        <v>118</v>
      </c>
      <c r="J73" s="47"/>
    </row>
    <row r="74" spans="1:10" s="48" customFormat="1" ht="33.75" x14ac:dyDescent="0.2">
      <c r="A74" s="57" t="s">
        <v>184</v>
      </c>
      <c r="B74" s="58" t="s">
        <v>23</v>
      </c>
      <c r="C74" s="59">
        <v>2267800</v>
      </c>
      <c r="D74" s="59">
        <v>2267800</v>
      </c>
      <c r="E74" s="59">
        <v>1544858.8</v>
      </c>
      <c r="F74" s="59">
        <v>68.12</v>
      </c>
      <c r="G74" s="59">
        <v>-722941.2</v>
      </c>
      <c r="H74" s="88" t="s">
        <v>132</v>
      </c>
      <c r="I74" s="90" t="s">
        <v>118</v>
      </c>
      <c r="J74" s="47"/>
    </row>
    <row r="75" spans="1:10" s="48" customFormat="1" ht="56.25" x14ac:dyDescent="0.2">
      <c r="A75" s="57" t="s">
        <v>185</v>
      </c>
      <c r="B75" s="58" t="s">
        <v>23</v>
      </c>
      <c r="C75" s="59">
        <v>246610500</v>
      </c>
      <c r="D75" s="59">
        <v>246610500</v>
      </c>
      <c r="E75" s="59">
        <v>220106938.16999999</v>
      </c>
      <c r="F75" s="59">
        <v>89.25</v>
      </c>
      <c r="G75" s="59">
        <v>-26503561.829999998</v>
      </c>
      <c r="H75" s="88" t="s">
        <v>299</v>
      </c>
      <c r="I75" s="90" t="s">
        <v>300</v>
      </c>
      <c r="J75" s="47"/>
    </row>
    <row r="76" spans="1:10" s="48" customFormat="1" ht="56.25" x14ac:dyDescent="0.2">
      <c r="A76" s="57" t="s">
        <v>186</v>
      </c>
      <c r="B76" s="58" t="s">
        <v>23</v>
      </c>
      <c r="C76" s="59">
        <v>7551300</v>
      </c>
      <c r="D76" s="59">
        <v>7551300</v>
      </c>
      <c r="E76" s="59">
        <v>5788715.9400000004</v>
      </c>
      <c r="F76" s="59">
        <v>76.66</v>
      </c>
      <c r="G76" s="59">
        <v>-1762584.06</v>
      </c>
      <c r="H76" s="88" t="s">
        <v>299</v>
      </c>
      <c r="I76" s="90" t="s">
        <v>300</v>
      </c>
      <c r="J76" s="47"/>
    </row>
    <row r="77" spans="1:10" s="48" customFormat="1" ht="56.25" x14ac:dyDescent="0.2">
      <c r="A77" s="57" t="s">
        <v>187</v>
      </c>
      <c r="B77" s="58" t="s">
        <v>23</v>
      </c>
      <c r="C77" s="59">
        <v>98695510.209999993</v>
      </c>
      <c r="D77" s="59">
        <v>98695510.209999993</v>
      </c>
      <c r="E77" s="59">
        <v>29637751.77</v>
      </c>
      <c r="F77" s="59">
        <v>30.03</v>
      </c>
      <c r="G77" s="59">
        <v>-69057758.439999998</v>
      </c>
      <c r="H77" s="88" t="s">
        <v>299</v>
      </c>
      <c r="I77" s="90" t="s">
        <v>300</v>
      </c>
      <c r="J77" s="47"/>
    </row>
    <row r="78" spans="1:10" s="48" customFormat="1" ht="33.75" x14ac:dyDescent="0.2">
      <c r="A78" s="57" t="s">
        <v>188</v>
      </c>
      <c r="B78" s="58" t="s">
        <v>23</v>
      </c>
      <c r="C78" s="59">
        <v>426010</v>
      </c>
      <c r="D78" s="59">
        <v>426010</v>
      </c>
      <c r="E78" s="59">
        <v>0.1</v>
      </c>
      <c r="F78" s="59" t="s">
        <v>21</v>
      </c>
      <c r="G78" s="59">
        <v>-426009.9</v>
      </c>
      <c r="H78" s="88" t="s">
        <v>124</v>
      </c>
      <c r="I78" s="90" t="s">
        <v>119</v>
      </c>
      <c r="J78" s="47"/>
    </row>
    <row r="79" spans="1:10" s="48" customFormat="1" ht="56.25" x14ac:dyDescent="0.2">
      <c r="A79" s="57" t="s">
        <v>189</v>
      </c>
      <c r="B79" s="58" t="s">
        <v>23</v>
      </c>
      <c r="C79" s="59">
        <v>895932000</v>
      </c>
      <c r="D79" s="59">
        <v>895932000</v>
      </c>
      <c r="E79" s="59">
        <v>835009345</v>
      </c>
      <c r="F79" s="59">
        <v>93.2</v>
      </c>
      <c r="G79" s="59">
        <v>-60922655</v>
      </c>
      <c r="H79" s="88" t="s">
        <v>137</v>
      </c>
      <c r="I79" s="90" t="s">
        <v>120</v>
      </c>
      <c r="J79" s="47"/>
    </row>
    <row r="80" spans="1:10" s="48" customFormat="1" ht="56.25" x14ac:dyDescent="0.2">
      <c r="A80" s="57" t="s">
        <v>190</v>
      </c>
      <c r="B80" s="58" t="s">
        <v>23</v>
      </c>
      <c r="C80" s="59">
        <v>388097300</v>
      </c>
      <c r="D80" s="59">
        <v>388097300</v>
      </c>
      <c r="E80" s="59">
        <v>351223301.55000001</v>
      </c>
      <c r="F80" s="59">
        <v>90.5</v>
      </c>
      <c r="G80" s="59">
        <v>-36873998.450000003</v>
      </c>
      <c r="H80" s="88" t="s">
        <v>137</v>
      </c>
      <c r="I80" s="90" t="s">
        <v>120</v>
      </c>
      <c r="J80" s="47"/>
    </row>
    <row r="81" spans="1:10" s="48" customFormat="1" ht="33.75" x14ac:dyDescent="0.2">
      <c r="A81" s="57" t="s">
        <v>191</v>
      </c>
      <c r="B81" s="58" t="s">
        <v>23</v>
      </c>
      <c r="C81" s="59">
        <v>1335623.22</v>
      </c>
      <c r="D81" s="59">
        <v>1335623.22</v>
      </c>
      <c r="E81" s="59">
        <v>1050660.05</v>
      </c>
      <c r="F81" s="59">
        <v>78.66</v>
      </c>
      <c r="G81" s="59">
        <v>-284963.17</v>
      </c>
      <c r="H81" s="88" t="s">
        <v>124</v>
      </c>
      <c r="I81" s="90" t="s">
        <v>119</v>
      </c>
      <c r="J81" s="47"/>
    </row>
    <row r="82" spans="1:10" s="48" customFormat="1" ht="67.5" x14ac:dyDescent="0.2">
      <c r="A82" s="57" t="s">
        <v>192</v>
      </c>
      <c r="B82" s="58" t="s">
        <v>23</v>
      </c>
      <c r="C82" s="59">
        <v>1911000</v>
      </c>
      <c r="D82" s="59">
        <v>1911000</v>
      </c>
      <c r="E82" s="59">
        <v>1320864.25</v>
      </c>
      <c r="F82" s="59">
        <v>69.12</v>
      </c>
      <c r="G82" s="59">
        <v>-590135.75</v>
      </c>
      <c r="H82" s="88" t="s">
        <v>126</v>
      </c>
      <c r="I82" s="90" t="s">
        <v>121</v>
      </c>
      <c r="J82" s="47"/>
    </row>
    <row r="83" spans="1:10" s="48" customFormat="1" ht="67.5" x14ac:dyDescent="0.2">
      <c r="A83" s="57" t="s">
        <v>193</v>
      </c>
      <c r="B83" s="58" t="s">
        <v>23</v>
      </c>
      <c r="C83" s="59">
        <v>392000</v>
      </c>
      <c r="D83" s="59">
        <v>392000</v>
      </c>
      <c r="E83" s="59">
        <v>368845.01</v>
      </c>
      <c r="F83" s="59">
        <v>94.09</v>
      </c>
      <c r="G83" s="59">
        <v>-23154.99</v>
      </c>
      <c r="H83" s="88" t="s">
        <v>126</v>
      </c>
      <c r="I83" s="90" t="s">
        <v>121</v>
      </c>
      <c r="J83" s="47"/>
    </row>
    <row r="84" spans="1:10" s="48" customFormat="1" ht="67.5" x14ac:dyDescent="0.2">
      <c r="A84" s="57" t="s">
        <v>194</v>
      </c>
      <c r="B84" s="58" t="s">
        <v>23</v>
      </c>
      <c r="C84" s="59">
        <v>2177600</v>
      </c>
      <c r="D84" s="59">
        <v>2177600</v>
      </c>
      <c r="E84" s="59">
        <v>1002568.47</v>
      </c>
      <c r="F84" s="59">
        <v>46.04</v>
      </c>
      <c r="G84" s="59">
        <v>-1175031.53</v>
      </c>
      <c r="H84" s="88" t="s">
        <v>126</v>
      </c>
      <c r="I84" s="90" t="s">
        <v>121</v>
      </c>
      <c r="J84" s="47"/>
    </row>
    <row r="85" spans="1:10" s="48" customFormat="1" ht="45" x14ac:dyDescent="0.2">
      <c r="A85" s="57" t="s">
        <v>195</v>
      </c>
      <c r="B85" s="58" t="s">
        <v>23</v>
      </c>
      <c r="C85" s="59">
        <v>2077000</v>
      </c>
      <c r="D85" s="59">
        <v>2077000</v>
      </c>
      <c r="E85" s="59">
        <v>1475064.15</v>
      </c>
      <c r="F85" s="59">
        <v>71.02</v>
      </c>
      <c r="G85" s="59">
        <v>-601935.85</v>
      </c>
      <c r="H85" s="88" t="s">
        <v>139</v>
      </c>
      <c r="I85" s="90" t="s">
        <v>122</v>
      </c>
      <c r="J85" s="47"/>
    </row>
    <row r="86" spans="1:10" s="48" customFormat="1" ht="33.75" x14ac:dyDescent="0.2">
      <c r="A86" s="57" t="s">
        <v>196</v>
      </c>
      <c r="B86" s="58" t="s">
        <v>23</v>
      </c>
      <c r="C86" s="59">
        <v>9639900</v>
      </c>
      <c r="D86" s="59">
        <v>9639900</v>
      </c>
      <c r="E86" s="59">
        <v>2500000</v>
      </c>
      <c r="F86" s="59">
        <v>25.93</v>
      </c>
      <c r="G86" s="59">
        <v>-7139900</v>
      </c>
      <c r="H86" s="88" t="s">
        <v>124</v>
      </c>
      <c r="I86" s="90" t="s">
        <v>119</v>
      </c>
      <c r="J86" s="47"/>
    </row>
    <row r="87" spans="1:10" s="48" customFormat="1" ht="45" x14ac:dyDescent="0.2">
      <c r="A87" s="57" t="s">
        <v>197</v>
      </c>
      <c r="B87" s="58" t="s">
        <v>23</v>
      </c>
      <c r="C87" s="59">
        <v>201298600</v>
      </c>
      <c r="D87" s="59" t="s">
        <v>21</v>
      </c>
      <c r="E87" s="59">
        <v>199535281.59</v>
      </c>
      <c r="F87" s="59">
        <v>99.12</v>
      </c>
      <c r="G87" s="59">
        <v>-1763318.41</v>
      </c>
      <c r="H87" s="88" t="s">
        <v>139</v>
      </c>
      <c r="I87" s="90" t="s">
        <v>122</v>
      </c>
      <c r="J87" s="47"/>
    </row>
    <row r="88" spans="1:10" s="48" customFormat="1" ht="45" x14ac:dyDescent="0.2">
      <c r="A88" s="57" t="s">
        <v>198</v>
      </c>
      <c r="B88" s="58" t="s">
        <v>23</v>
      </c>
      <c r="C88" s="59">
        <v>48355592.130000003</v>
      </c>
      <c r="D88" s="59" t="s">
        <v>21</v>
      </c>
      <c r="E88" s="59">
        <v>42824220.359999999</v>
      </c>
      <c r="F88" s="59">
        <v>88.56</v>
      </c>
      <c r="G88" s="59">
        <v>-5531371.7699999996</v>
      </c>
      <c r="H88" s="88" t="s">
        <v>139</v>
      </c>
      <c r="I88" s="90" t="s">
        <v>122</v>
      </c>
      <c r="J88" s="47"/>
    </row>
    <row r="89" spans="1:10" s="48" customFormat="1" ht="45" x14ac:dyDescent="0.2">
      <c r="A89" s="57" t="s">
        <v>308</v>
      </c>
      <c r="B89" s="58" t="s">
        <v>23</v>
      </c>
      <c r="C89" s="59">
        <v>1000</v>
      </c>
      <c r="D89" s="59" t="s">
        <v>21</v>
      </c>
      <c r="E89" s="59">
        <v>700</v>
      </c>
      <c r="F89" s="59">
        <v>70</v>
      </c>
      <c r="G89" s="59">
        <v>-300</v>
      </c>
      <c r="H89" s="88" t="s">
        <v>309</v>
      </c>
      <c r="I89" s="90" t="s">
        <v>310</v>
      </c>
      <c r="J89" s="47"/>
    </row>
    <row r="90" spans="1:10" s="48" customFormat="1" ht="45" x14ac:dyDescent="0.2">
      <c r="A90" s="57" t="s">
        <v>199</v>
      </c>
      <c r="B90" s="58" t="s">
        <v>23</v>
      </c>
      <c r="C90" s="59">
        <v>21876843.57</v>
      </c>
      <c r="D90" s="59" t="s">
        <v>21</v>
      </c>
      <c r="E90" s="59">
        <v>21367912.010000002</v>
      </c>
      <c r="F90" s="59">
        <v>97.67</v>
      </c>
      <c r="G90" s="59">
        <v>-508931.56</v>
      </c>
      <c r="H90" s="88" t="s">
        <v>139</v>
      </c>
      <c r="I90" s="90" t="s">
        <v>122</v>
      </c>
      <c r="J90" s="47"/>
    </row>
    <row r="91" spans="1:10" s="48" customFormat="1" ht="45" x14ac:dyDescent="0.2">
      <c r="A91" s="57" t="s">
        <v>200</v>
      </c>
      <c r="B91" s="58" t="s">
        <v>23</v>
      </c>
      <c r="C91" s="59">
        <v>1300000</v>
      </c>
      <c r="D91" s="59">
        <v>1300000</v>
      </c>
      <c r="E91" s="59">
        <v>1230000</v>
      </c>
      <c r="F91" s="59">
        <v>94.62</v>
      </c>
      <c r="G91" s="59">
        <v>-70000</v>
      </c>
      <c r="H91" s="88" t="s">
        <v>139</v>
      </c>
      <c r="I91" s="90" t="s">
        <v>122</v>
      </c>
      <c r="J91" s="47"/>
    </row>
    <row r="92" spans="1:10" s="48" customFormat="1" ht="33.75" x14ac:dyDescent="0.2">
      <c r="A92" s="57" t="s">
        <v>201</v>
      </c>
      <c r="B92" s="58" t="s">
        <v>23</v>
      </c>
      <c r="C92" s="59">
        <v>603000</v>
      </c>
      <c r="D92" s="59">
        <v>603000</v>
      </c>
      <c r="E92" s="59">
        <v>388729.58</v>
      </c>
      <c r="F92" s="59">
        <v>64.47</v>
      </c>
      <c r="G92" s="59">
        <v>-214270.42</v>
      </c>
      <c r="H92" s="88" t="s">
        <v>124</v>
      </c>
      <c r="I92" s="90" t="s">
        <v>119</v>
      </c>
      <c r="J92" s="47"/>
    </row>
    <row r="93" spans="1:10" s="48" customFormat="1" ht="33.75" x14ac:dyDescent="0.2">
      <c r="A93" s="57" t="s">
        <v>202</v>
      </c>
      <c r="B93" s="58" t="s">
        <v>23</v>
      </c>
      <c r="C93" s="59">
        <v>7774410.0099999998</v>
      </c>
      <c r="D93" s="59">
        <v>7774410.0099999998</v>
      </c>
      <c r="E93" s="59">
        <v>6778471.9800000004</v>
      </c>
      <c r="F93" s="59">
        <v>87.19</v>
      </c>
      <c r="G93" s="59">
        <v>-995938.03</v>
      </c>
      <c r="H93" s="88" t="s">
        <v>124</v>
      </c>
      <c r="I93" s="90" t="s">
        <v>119</v>
      </c>
      <c r="J93" s="47"/>
    </row>
    <row r="94" spans="1:10" s="48" customFormat="1" ht="33.75" x14ac:dyDescent="0.2">
      <c r="A94" s="57" t="s">
        <v>203</v>
      </c>
      <c r="B94" s="58" t="s">
        <v>23</v>
      </c>
      <c r="C94" s="59">
        <v>134343210.59999999</v>
      </c>
      <c r="D94" s="59">
        <v>134343210.59999999</v>
      </c>
      <c r="E94" s="59">
        <v>112409275.61</v>
      </c>
      <c r="F94" s="59">
        <v>83.67</v>
      </c>
      <c r="G94" s="59">
        <v>-21933934.989999998</v>
      </c>
      <c r="H94" s="88" t="s">
        <v>124</v>
      </c>
      <c r="I94" s="90" t="s">
        <v>119</v>
      </c>
      <c r="J94" s="47"/>
    </row>
    <row r="95" spans="1:10" s="48" customFormat="1" ht="33.75" x14ac:dyDescent="0.2">
      <c r="A95" s="57" t="s">
        <v>204</v>
      </c>
      <c r="B95" s="58" t="s">
        <v>23</v>
      </c>
      <c r="C95" s="59">
        <v>840682</v>
      </c>
      <c r="D95" s="59">
        <v>840682</v>
      </c>
      <c r="E95" s="59">
        <v>177782</v>
      </c>
      <c r="F95" s="59">
        <v>21.15</v>
      </c>
      <c r="G95" s="59">
        <v>-662900</v>
      </c>
      <c r="H95" s="88" t="s">
        <v>124</v>
      </c>
      <c r="I95" s="90" t="s">
        <v>119</v>
      </c>
      <c r="J95" s="47"/>
    </row>
    <row r="96" spans="1:10" s="48" customFormat="1" ht="67.5" x14ac:dyDescent="0.2">
      <c r="A96" s="57" t="s">
        <v>205</v>
      </c>
      <c r="B96" s="58" t="s">
        <v>23</v>
      </c>
      <c r="C96" s="59">
        <v>279991691.13999999</v>
      </c>
      <c r="D96" s="59">
        <v>279991691.13999999</v>
      </c>
      <c r="E96" s="59">
        <v>181437642.94</v>
      </c>
      <c r="F96" s="59">
        <v>64.8</v>
      </c>
      <c r="G96" s="59">
        <v>-98554048.200000003</v>
      </c>
      <c r="H96" s="88" t="s">
        <v>126</v>
      </c>
      <c r="I96" s="90" t="s">
        <v>121</v>
      </c>
      <c r="J96" s="47"/>
    </row>
    <row r="97" spans="1:10" s="48" customFormat="1" ht="56.25" x14ac:dyDescent="0.2">
      <c r="A97" s="57" t="s">
        <v>206</v>
      </c>
      <c r="B97" s="58" t="s">
        <v>23</v>
      </c>
      <c r="C97" s="59">
        <v>361465000</v>
      </c>
      <c r="D97" s="59">
        <v>361465000</v>
      </c>
      <c r="E97" s="59" t="s">
        <v>21</v>
      </c>
      <c r="F97" s="59" t="s">
        <v>21</v>
      </c>
      <c r="G97" s="59">
        <v>-361465000</v>
      </c>
      <c r="H97" s="88" t="s">
        <v>124</v>
      </c>
      <c r="I97" s="90" t="s">
        <v>347</v>
      </c>
      <c r="J97" s="47"/>
    </row>
    <row r="98" spans="1:10" s="48" customFormat="1" ht="45" x14ac:dyDescent="0.2">
      <c r="A98" s="57" t="s">
        <v>207</v>
      </c>
      <c r="B98" s="58" t="s">
        <v>23</v>
      </c>
      <c r="C98" s="59">
        <v>50000000</v>
      </c>
      <c r="D98" s="59">
        <v>50000000</v>
      </c>
      <c r="E98" s="59">
        <v>30409931.93</v>
      </c>
      <c r="F98" s="59">
        <v>60.82</v>
      </c>
      <c r="G98" s="59">
        <v>-19590068.07</v>
      </c>
      <c r="H98" s="88" t="s">
        <v>348</v>
      </c>
      <c r="I98" s="90" t="s">
        <v>349</v>
      </c>
      <c r="J98" s="47"/>
    </row>
    <row r="99" spans="1:10" s="48" customFormat="1" ht="33.75" x14ac:dyDescent="0.2">
      <c r="A99" s="57" t="s">
        <v>208</v>
      </c>
      <c r="B99" s="58" t="s">
        <v>23</v>
      </c>
      <c r="C99" s="59">
        <v>1000000</v>
      </c>
      <c r="D99" s="59">
        <v>1000000</v>
      </c>
      <c r="E99" s="59" t="s">
        <v>21</v>
      </c>
      <c r="F99" s="59" t="s">
        <v>21</v>
      </c>
      <c r="G99" s="59">
        <v>-1000000</v>
      </c>
      <c r="H99" s="88" t="s">
        <v>124</v>
      </c>
      <c r="I99" s="90" t="s">
        <v>119</v>
      </c>
      <c r="J99" s="47"/>
    </row>
    <row r="100" spans="1:10" s="48" customFormat="1" ht="45" x14ac:dyDescent="0.2">
      <c r="A100" s="57" t="s">
        <v>209</v>
      </c>
      <c r="B100" s="58" t="s">
        <v>23</v>
      </c>
      <c r="C100" s="59">
        <v>9071923</v>
      </c>
      <c r="D100" s="59">
        <v>9071923</v>
      </c>
      <c r="E100" s="59">
        <v>8356837.9800000004</v>
      </c>
      <c r="F100" s="59">
        <v>92.12</v>
      </c>
      <c r="G100" s="59">
        <v>-715085.02</v>
      </c>
      <c r="H100" s="88" t="s">
        <v>309</v>
      </c>
      <c r="I100" s="90" t="s">
        <v>310</v>
      </c>
      <c r="J100" s="47"/>
    </row>
    <row r="101" spans="1:10" s="48" customFormat="1" ht="45" x14ac:dyDescent="0.2">
      <c r="A101" s="57" t="s">
        <v>210</v>
      </c>
      <c r="B101" s="58" t="s">
        <v>23</v>
      </c>
      <c r="C101" s="59">
        <v>360751.5</v>
      </c>
      <c r="D101" s="59">
        <v>360751.5</v>
      </c>
      <c r="E101" s="59">
        <v>233000</v>
      </c>
      <c r="F101" s="59">
        <v>64.59</v>
      </c>
      <c r="G101" s="59">
        <v>-127751.5</v>
      </c>
      <c r="H101" s="88" t="s">
        <v>309</v>
      </c>
      <c r="I101" s="90" t="s">
        <v>310</v>
      </c>
      <c r="J101" s="47"/>
    </row>
    <row r="102" spans="1:10" s="48" customFormat="1" ht="56.25" x14ac:dyDescent="0.2">
      <c r="A102" s="57" t="s">
        <v>350</v>
      </c>
      <c r="B102" s="58" t="s">
        <v>23</v>
      </c>
      <c r="C102" s="59">
        <v>8000000</v>
      </c>
      <c r="D102" s="59">
        <v>8000000</v>
      </c>
      <c r="E102" s="59">
        <v>7536450.04</v>
      </c>
      <c r="F102" s="59">
        <v>94.21</v>
      </c>
      <c r="G102" s="59">
        <v>-463549.96</v>
      </c>
      <c r="H102" s="88" t="s">
        <v>173</v>
      </c>
      <c r="I102" s="90" t="s">
        <v>174</v>
      </c>
      <c r="J102" s="47"/>
    </row>
    <row r="103" spans="1:10" s="48" customFormat="1" ht="45" x14ac:dyDescent="0.2">
      <c r="A103" s="57" t="s">
        <v>211</v>
      </c>
      <c r="B103" s="58" t="s">
        <v>23</v>
      </c>
      <c r="C103" s="59">
        <v>717400</v>
      </c>
      <c r="D103" s="59">
        <v>717400</v>
      </c>
      <c r="E103" s="59">
        <v>636297.86</v>
      </c>
      <c r="F103" s="59">
        <v>88.69</v>
      </c>
      <c r="G103" s="59">
        <v>-81102.14</v>
      </c>
      <c r="H103" s="88" t="s">
        <v>157</v>
      </c>
      <c r="I103" s="90" t="s">
        <v>158</v>
      </c>
      <c r="J103" s="47"/>
    </row>
    <row r="104" spans="1:10" s="48" customFormat="1" ht="45" x14ac:dyDescent="0.2">
      <c r="A104" s="57" t="s">
        <v>212</v>
      </c>
      <c r="B104" s="58" t="s">
        <v>23</v>
      </c>
      <c r="C104" s="59">
        <v>50000</v>
      </c>
      <c r="D104" s="59">
        <v>50000</v>
      </c>
      <c r="E104" s="59" t="s">
        <v>21</v>
      </c>
      <c r="F104" s="59" t="s">
        <v>21</v>
      </c>
      <c r="G104" s="59">
        <v>-50000</v>
      </c>
      <c r="H104" s="88" t="s">
        <v>157</v>
      </c>
      <c r="I104" s="90" t="s">
        <v>158</v>
      </c>
      <c r="J104" s="47"/>
    </row>
    <row r="105" spans="1:10" s="48" customFormat="1" ht="45" x14ac:dyDescent="0.2">
      <c r="A105" s="57" t="s">
        <v>213</v>
      </c>
      <c r="B105" s="58" t="s">
        <v>23</v>
      </c>
      <c r="C105" s="59">
        <v>10000</v>
      </c>
      <c r="D105" s="59">
        <v>10000</v>
      </c>
      <c r="E105" s="59">
        <v>2051</v>
      </c>
      <c r="F105" s="59">
        <v>20.51</v>
      </c>
      <c r="G105" s="59">
        <v>-7949</v>
      </c>
      <c r="H105" s="88" t="s">
        <v>157</v>
      </c>
      <c r="I105" s="90" t="s">
        <v>158</v>
      </c>
      <c r="J105" s="47"/>
    </row>
    <row r="106" spans="1:10" s="48" customFormat="1" ht="67.5" x14ac:dyDescent="0.2">
      <c r="A106" s="57" t="s">
        <v>214</v>
      </c>
      <c r="B106" s="58" t="s">
        <v>23</v>
      </c>
      <c r="C106" s="59">
        <v>30443858.440000001</v>
      </c>
      <c r="D106" s="59">
        <v>30443858.440000001</v>
      </c>
      <c r="E106" s="59">
        <v>28146244.43</v>
      </c>
      <c r="F106" s="59">
        <v>92.45</v>
      </c>
      <c r="G106" s="59">
        <v>-2297614.0099999998</v>
      </c>
      <c r="H106" s="88" t="s">
        <v>309</v>
      </c>
      <c r="I106" s="90" t="s">
        <v>351</v>
      </c>
      <c r="J106" s="47"/>
    </row>
    <row r="107" spans="1:10" s="48" customFormat="1" ht="56.25" x14ac:dyDescent="0.2">
      <c r="A107" s="57" t="s">
        <v>215</v>
      </c>
      <c r="B107" s="58" t="s">
        <v>23</v>
      </c>
      <c r="C107" s="59">
        <v>2520000</v>
      </c>
      <c r="D107" s="59">
        <v>2520000</v>
      </c>
      <c r="E107" s="59" t="s">
        <v>21</v>
      </c>
      <c r="F107" s="59" t="s">
        <v>21</v>
      </c>
      <c r="G107" s="59">
        <v>-2520000</v>
      </c>
      <c r="H107" s="88" t="s">
        <v>352</v>
      </c>
      <c r="I107" s="90" t="s">
        <v>353</v>
      </c>
      <c r="J107" s="47"/>
    </row>
    <row r="108" spans="1:10" s="48" customFormat="1" ht="157.5" x14ac:dyDescent="0.2">
      <c r="A108" s="57" t="s">
        <v>311</v>
      </c>
      <c r="B108" s="58" t="s">
        <v>23</v>
      </c>
      <c r="C108" s="59">
        <v>60241480.359999999</v>
      </c>
      <c r="D108" s="59">
        <v>60241480.359999999</v>
      </c>
      <c r="E108" s="59">
        <v>53573161.899999999</v>
      </c>
      <c r="F108" s="59">
        <v>88.93</v>
      </c>
      <c r="G108" s="59">
        <v>-6668318.46</v>
      </c>
      <c r="H108" s="88" t="s">
        <v>354</v>
      </c>
      <c r="I108" s="90" t="s">
        <v>355</v>
      </c>
      <c r="J108" s="47"/>
    </row>
    <row r="109" spans="1:10" s="48" customFormat="1" ht="90" x14ac:dyDescent="0.2">
      <c r="A109" s="57" t="s">
        <v>216</v>
      </c>
      <c r="B109" s="58" t="s">
        <v>23</v>
      </c>
      <c r="C109" s="59">
        <v>22025966.550000001</v>
      </c>
      <c r="D109" s="59">
        <v>22025966.550000001</v>
      </c>
      <c r="E109" s="59">
        <v>8104582.5499999998</v>
      </c>
      <c r="F109" s="59">
        <v>36.799999999999997</v>
      </c>
      <c r="G109" s="59">
        <v>-13921384</v>
      </c>
      <c r="H109" s="88" t="s">
        <v>299</v>
      </c>
      <c r="I109" s="90" t="s">
        <v>356</v>
      </c>
      <c r="J109" s="47"/>
    </row>
    <row r="110" spans="1:10" s="48" customFormat="1" ht="67.5" x14ac:dyDescent="0.2">
      <c r="A110" s="57" t="s">
        <v>217</v>
      </c>
      <c r="B110" s="58" t="s">
        <v>23</v>
      </c>
      <c r="C110" s="59">
        <v>207766.09</v>
      </c>
      <c r="D110" s="59">
        <v>207766.09</v>
      </c>
      <c r="E110" s="59">
        <v>180482</v>
      </c>
      <c r="F110" s="59">
        <v>86.87</v>
      </c>
      <c r="G110" s="59">
        <v>-27284.09</v>
      </c>
      <c r="H110" s="88" t="s">
        <v>124</v>
      </c>
      <c r="I110" s="90" t="s">
        <v>357</v>
      </c>
      <c r="J110" s="47"/>
    </row>
    <row r="111" spans="1:10" s="48" customFormat="1" ht="56.25" x14ac:dyDescent="0.2">
      <c r="A111" s="57" t="s">
        <v>218</v>
      </c>
      <c r="B111" s="58" t="s">
        <v>23</v>
      </c>
      <c r="C111" s="59">
        <v>10000</v>
      </c>
      <c r="D111" s="59">
        <v>10000</v>
      </c>
      <c r="E111" s="59">
        <v>7501</v>
      </c>
      <c r="F111" s="59">
        <v>75.010000000000005</v>
      </c>
      <c r="G111" s="59">
        <v>-2499</v>
      </c>
      <c r="H111" s="88" t="s">
        <v>124</v>
      </c>
      <c r="I111" s="90" t="s">
        <v>358</v>
      </c>
      <c r="J111" s="47"/>
    </row>
    <row r="112" spans="1:10" s="48" customFormat="1" ht="56.25" x14ac:dyDescent="0.2">
      <c r="A112" s="57" t="s">
        <v>359</v>
      </c>
      <c r="B112" s="58" t="s">
        <v>23</v>
      </c>
      <c r="C112" s="59">
        <v>300000</v>
      </c>
      <c r="D112" s="59">
        <v>300000</v>
      </c>
      <c r="E112" s="59" t="s">
        <v>21</v>
      </c>
      <c r="F112" s="59" t="s">
        <v>21</v>
      </c>
      <c r="G112" s="59">
        <v>-300000</v>
      </c>
      <c r="H112" s="88" t="s">
        <v>124</v>
      </c>
      <c r="I112" s="90" t="s">
        <v>360</v>
      </c>
      <c r="J112" s="47"/>
    </row>
    <row r="113" spans="1:10" s="48" customFormat="1" ht="78.75" x14ac:dyDescent="0.2">
      <c r="A113" s="57" t="s">
        <v>219</v>
      </c>
      <c r="B113" s="58" t="s">
        <v>23</v>
      </c>
      <c r="C113" s="59">
        <v>50590</v>
      </c>
      <c r="D113" s="59">
        <v>50590</v>
      </c>
      <c r="E113" s="59" t="s">
        <v>21</v>
      </c>
      <c r="F113" s="59" t="s">
        <v>21</v>
      </c>
      <c r="G113" s="59">
        <v>-50590</v>
      </c>
      <c r="H113" s="88" t="s">
        <v>124</v>
      </c>
      <c r="I113" s="90" t="s">
        <v>361</v>
      </c>
      <c r="J113" s="47"/>
    </row>
    <row r="114" spans="1:10" s="48" customFormat="1" ht="67.5" x14ac:dyDescent="0.2">
      <c r="A114" s="57" t="s">
        <v>312</v>
      </c>
      <c r="B114" s="58" t="s">
        <v>23</v>
      </c>
      <c r="C114" s="59">
        <v>706000</v>
      </c>
      <c r="D114" s="59">
        <v>706000</v>
      </c>
      <c r="E114" s="59" t="s">
        <v>21</v>
      </c>
      <c r="F114" s="59" t="s">
        <v>21</v>
      </c>
      <c r="G114" s="59">
        <v>-706000</v>
      </c>
      <c r="H114" s="88" t="s">
        <v>344</v>
      </c>
      <c r="I114" s="90" t="s">
        <v>345</v>
      </c>
      <c r="J114" s="47"/>
    </row>
    <row r="115" spans="1:10" s="48" customFormat="1" ht="45" x14ac:dyDescent="0.2">
      <c r="A115" s="57" t="s">
        <v>313</v>
      </c>
      <c r="B115" s="58" t="s">
        <v>23</v>
      </c>
      <c r="C115" s="59">
        <v>1991000</v>
      </c>
      <c r="D115" s="59">
        <v>1991000</v>
      </c>
      <c r="E115" s="59">
        <v>1450000</v>
      </c>
      <c r="F115" s="59">
        <v>72.83</v>
      </c>
      <c r="G115" s="59">
        <v>-541000</v>
      </c>
      <c r="H115" s="88" t="s">
        <v>309</v>
      </c>
      <c r="I115" s="90" t="s">
        <v>310</v>
      </c>
      <c r="J115" s="47"/>
    </row>
    <row r="116" spans="1:10" s="48" customFormat="1" ht="56.25" x14ac:dyDescent="0.2">
      <c r="A116" s="57" t="s">
        <v>314</v>
      </c>
      <c r="B116" s="58" t="s">
        <v>23</v>
      </c>
      <c r="C116" s="59">
        <v>29092200</v>
      </c>
      <c r="D116" s="59">
        <v>29092200</v>
      </c>
      <c r="E116" s="59">
        <v>15858882.359999999</v>
      </c>
      <c r="F116" s="59">
        <v>54.51</v>
      </c>
      <c r="G116" s="59">
        <v>-13233317.640000001</v>
      </c>
      <c r="H116" s="88" t="s">
        <v>137</v>
      </c>
      <c r="I116" s="90" t="s">
        <v>120</v>
      </c>
      <c r="J116" s="47"/>
    </row>
    <row r="117" spans="1:10" s="48" customFormat="1" ht="45" x14ac:dyDescent="0.2">
      <c r="A117" s="57" t="s">
        <v>315</v>
      </c>
      <c r="B117" s="58" t="s">
        <v>23</v>
      </c>
      <c r="C117" s="59">
        <v>2245000</v>
      </c>
      <c r="D117" s="59">
        <v>2245000</v>
      </c>
      <c r="E117" s="59">
        <v>2007390</v>
      </c>
      <c r="F117" s="59">
        <v>89.42</v>
      </c>
      <c r="G117" s="59">
        <v>-237610</v>
      </c>
      <c r="H117" s="88" t="s">
        <v>139</v>
      </c>
      <c r="I117" s="90" t="s">
        <v>122</v>
      </c>
      <c r="J117" s="47"/>
    </row>
    <row r="118" spans="1:10" s="48" customFormat="1" ht="45" x14ac:dyDescent="0.2">
      <c r="A118" s="57" t="s">
        <v>220</v>
      </c>
      <c r="B118" s="58" t="s">
        <v>23</v>
      </c>
      <c r="C118" s="59">
        <v>4387208</v>
      </c>
      <c r="D118" s="59">
        <v>4387208</v>
      </c>
      <c r="E118" s="59">
        <v>3114741.69</v>
      </c>
      <c r="F118" s="59">
        <v>71</v>
      </c>
      <c r="G118" s="59">
        <v>-1272466.31</v>
      </c>
      <c r="H118" s="88" t="s">
        <v>139</v>
      </c>
      <c r="I118" s="90" t="s">
        <v>122</v>
      </c>
      <c r="J118" s="47"/>
    </row>
    <row r="119" spans="1:10" s="48" customFormat="1" ht="56.25" x14ac:dyDescent="0.2">
      <c r="A119" s="57" t="s">
        <v>316</v>
      </c>
      <c r="B119" s="58" t="s">
        <v>23</v>
      </c>
      <c r="C119" s="59">
        <v>23200000</v>
      </c>
      <c r="D119" s="59">
        <v>23200000</v>
      </c>
      <c r="E119" s="59" t="s">
        <v>21</v>
      </c>
      <c r="F119" s="59" t="s">
        <v>21</v>
      </c>
      <c r="G119" s="59">
        <v>-23200000</v>
      </c>
      <c r="H119" s="88" t="s">
        <v>137</v>
      </c>
      <c r="I119" s="90" t="s">
        <v>120</v>
      </c>
      <c r="J119" s="47"/>
    </row>
    <row r="120" spans="1:10" s="48" customFormat="1" ht="33.75" x14ac:dyDescent="0.2">
      <c r="A120" s="57" t="s">
        <v>317</v>
      </c>
      <c r="B120" s="58" t="s">
        <v>23</v>
      </c>
      <c r="C120" s="59">
        <v>18701952</v>
      </c>
      <c r="D120" s="59">
        <v>18701952</v>
      </c>
      <c r="E120" s="59" t="s">
        <v>21</v>
      </c>
      <c r="F120" s="59" t="s">
        <v>21</v>
      </c>
      <c r="G120" s="59">
        <v>-18701952</v>
      </c>
      <c r="H120" s="88" t="s">
        <v>124</v>
      </c>
      <c r="I120" s="90" t="s">
        <v>119</v>
      </c>
      <c r="J120" s="47"/>
    </row>
    <row r="121" spans="1:10" s="48" customFormat="1" ht="45" x14ac:dyDescent="0.2">
      <c r="A121" s="57" t="s">
        <v>221</v>
      </c>
      <c r="B121" s="58" t="s">
        <v>23</v>
      </c>
      <c r="C121" s="59">
        <v>24807900</v>
      </c>
      <c r="D121" s="59">
        <v>24807900</v>
      </c>
      <c r="E121" s="59">
        <v>20181393.670000002</v>
      </c>
      <c r="F121" s="59">
        <v>81.349999999999994</v>
      </c>
      <c r="G121" s="59">
        <v>-4626506.33</v>
      </c>
      <c r="H121" s="88" t="s">
        <v>139</v>
      </c>
      <c r="I121" s="90" t="s">
        <v>122</v>
      </c>
      <c r="J121" s="47"/>
    </row>
    <row r="122" spans="1:10" s="48" customFormat="1" ht="33.75" x14ac:dyDescent="0.2">
      <c r="A122" s="57" t="s">
        <v>222</v>
      </c>
      <c r="B122" s="58" t="s">
        <v>23</v>
      </c>
      <c r="C122" s="59">
        <v>43111020</v>
      </c>
      <c r="D122" s="59">
        <v>43111020</v>
      </c>
      <c r="E122" s="59">
        <v>34770950.920000002</v>
      </c>
      <c r="F122" s="59">
        <v>80.650000000000006</v>
      </c>
      <c r="G122" s="59">
        <v>-8340069.0800000001</v>
      </c>
      <c r="H122" s="88" t="s">
        <v>362</v>
      </c>
      <c r="I122" s="90" t="s">
        <v>363</v>
      </c>
      <c r="J122" s="47"/>
    </row>
    <row r="123" spans="1:10" s="48" customFormat="1" ht="33.75" x14ac:dyDescent="0.2">
      <c r="A123" s="57" t="s">
        <v>223</v>
      </c>
      <c r="B123" s="58" t="s">
        <v>23</v>
      </c>
      <c r="C123" s="59">
        <v>73056270</v>
      </c>
      <c r="D123" s="59">
        <v>73056270</v>
      </c>
      <c r="E123" s="59">
        <v>32962080.539999999</v>
      </c>
      <c r="F123" s="59">
        <v>45.12</v>
      </c>
      <c r="G123" s="59">
        <v>-40094189.460000001</v>
      </c>
      <c r="H123" s="88" t="s">
        <v>362</v>
      </c>
      <c r="I123" s="90" t="s">
        <v>363</v>
      </c>
      <c r="J123" s="47"/>
    </row>
    <row r="124" spans="1:10" s="48" customFormat="1" ht="45" x14ac:dyDescent="0.2">
      <c r="A124" s="57" t="s">
        <v>224</v>
      </c>
      <c r="B124" s="58" t="s">
        <v>23</v>
      </c>
      <c r="C124" s="59">
        <v>738056250</v>
      </c>
      <c r="D124" s="59">
        <v>738056250</v>
      </c>
      <c r="E124" s="59">
        <v>694357494.63999999</v>
      </c>
      <c r="F124" s="59">
        <v>94.08</v>
      </c>
      <c r="G124" s="59">
        <v>-43698755.359999999</v>
      </c>
      <c r="H124" s="88" t="s">
        <v>139</v>
      </c>
      <c r="I124" s="90" t="s">
        <v>122</v>
      </c>
      <c r="J124" s="47"/>
    </row>
    <row r="125" spans="1:10" s="48" customFormat="1" ht="56.25" x14ac:dyDescent="0.2">
      <c r="A125" s="57" t="s">
        <v>364</v>
      </c>
      <c r="B125" s="58" t="s">
        <v>23</v>
      </c>
      <c r="C125" s="59">
        <v>1696820</v>
      </c>
      <c r="D125" s="59">
        <v>1696820</v>
      </c>
      <c r="E125" s="59">
        <v>435210.74</v>
      </c>
      <c r="F125" s="59">
        <v>25.65</v>
      </c>
      <c r="G125" s="59">
        <v>-1261609.26</v>
      </c>
      <c r="H125" s="88" t="s">
        <v>137</v>
      </c>
      <c r="I125" s="90" t="s">
        <v>120</v>
      </c>
      <c r="J125" s="47"/>
    </row>
    <row r="126" spans="1:10" s="48" customFormat="1" ht="45" x14ac:dyDescent="0.2">
      <c r="A126" s="57" t="s">
        <v>365</v>
      </c>
      <c r="B126" s="58" t="s">
        <v>23</v>
      </c>
      <c r="C126" s="59">
        <v>114568886</v>
      </c>
      <c r="D126" s="59">
        <v>114568886</v>
      </c>
      <c r="E126" s="59">
        <v>98040344.5</v>
      </c>
      <c r="F126" s="59">
        <v>85.57</v>
      </c>
      <c r="G126" s="59">
        <v>-16528541.5</v>
      </c>
      <c r="H126" s="88" t="s">
        <v>139</v>
      </c>
      <c r="I126" s="90" t="s">
        <v>122</v>
      </c>
      <c r="J126" s="47"/>
    </row>
    <row r="127" spans="1:10" s="48" customFormat="1" ht="45" x14ac:dyDescent="0.2">
      <c r="A127" s="57" t="s">
        <v>225</v>
      </c>
      <c r="B127" s="58" t="s">
        <v>23</v>
      </c>
      <c r="C127" s="59">
        <v>120216000.92</v>
      </c>
      <c r="D127" s="59">
        <v>120216000.92</v>
      </c>
      <c r="E127" s="59">
        <v>110136237.63</v>
      </c>
      <c r="F127" s="59">
        <v>91.62</v>
      </c>
      <c r="G127" s="59">
        <v>-10079763.289999999</v>
      </c>
      <c r="H127" s="88" t="s">
        <v>139</v>
      </c>
      <c r="I127" s="90" t="s">
        <v>122</v>
      </c>
      <c r="J127" s="47"/>
    </row>
    <row r="128" spans="1:10" s="48" customFormat="1" ht="33.75" x14ac:dyDescent="0.2">
      <c r="A128" s="57" t="s">
        <v>226</v>
      </c>
      <c r="B128" s="58" t="s">
        <v>23</v>
      </c>
      <c r="C128" s="59">
        <v>50654446.020000003</v>
      </c>
      <c r="D128" s="59">
        <v>50654446.020000003</v>
      </c>
      <c r="E128" s="59">
        <v>22013663.559999999</v>
      </c>
      <c r="F128" s="59">
        <v>43.46</v>
      </c>
      <c r="G128" s="59">
        <v>-28640782.460000001</v>
      </c>
      <c r="H128" s="88" t="s">
        <v>124</v>
      </c>
      <c r="I128" s="90" t="s">
        <v>119</v>
      </c>
      <c r="J128" s="47"/>
    </row>
    <row r="129" spans="1:10" s="48" customFormat="1" ht="56.25" x14ac:dyDescent="0.2">
      <c r="A129" s="57" t="s">
        <v>227</v>
      </c>
      <c r="B129" s="58" t="s">
        <v>23</v>
      </c>
      <c r="C129" s="59">
        <v>58946601.43</v>
      </c>
      <c r="D129" s="59">
        <v>58946601.43</v>
      </c>
      <c r="E129" s="59">
        <v>23392266.41</v>
      </c>
      <c r="F129" s="59">
        <v>39.68</v>
      </c>
      <c r="G129" s="59">
        <v>-35554335.020000003</v>
      </c>
      <c r="H129" s="88" t="s">
        <v>299</v>
      </c>
      <c r="I129" s="90" t="s">
        <v>300</v>
      </c>
      <c r="J129" s="47"/>
    </row>
    <row r="130" spans="1:10" s="48" customFormat="1" ht="33.75" x14ac:dyDescent="0.2">
      <c r="A130" s="57" t="s">
        <v>228</v>
      </c>
      <c r="B130" s="58" t="s">
        <v>23</v>
      </c>
      <c r="C130" s="59">
        <v>86453000</v>
      </c>
      <c r="D130" s="59">
        <v>86453000</v>
      </c>
      <c r="E130" s="59">
        <v>15798265.039999999</v>
      </c>
      <c r="F130" s="59">
        <v>18.27</v>
      </c>
      <c r="G130" s="59">
        <v>-70654734.959999993</v>
      </c>
      <c r="H130" s="88" t="s">
        <v>124</v>
      </c>
      <c r="I130" s="90" t="s">
        <v>119</v>
      </c>
      <c r="J130" s="47"/>
    </row>
    <row r="131" spans="1:10" s="48" customFormat="1" ht="56.25" x14ac:dyDescent="0.2">
      <c r="A131" s="57" t="s">
        <v>366</v>
      </c>
      <c r="B131" s="58" t="s">
        <v>23</v>
      </c>
      <c r="C131" s="59">
        <v>28568900</v>
      </c>
      <c r="D131" s="59">
        <v>28568900</v>
      </c>
      <c r="E131" s="59">
        <v>25907918</v>
      </c>
      <c r="F131" s="59">
        <v>90.69</v>
      </c>
      <c r="G131" s="59">
        <v>-2660982</v>
      </c>
      <c r="H131" s="88" t="s">
        <v>137</v>
      </c>
      <c r="I131" s="90" t="s">
        <v>120</v>
      </c>
      <c r="J131" s="47"/>
    </row>
    <row r="132" spans="1:10" s="48" customFormat="1" ht="56.25" x14ac:dyDescent="0.2">
      <c r="A132" s="57" t="s">
        <v>229</v>
      </c>
      <c r="B132" s="58" t="s">
        <v>23</v>
      </c>
      <c r="C132" s="59">
        <v>284516900</v>
      </c>
      <c r="D132" s="59">
        <v>284516900</v>
      </c>
      <c r="E132" s="59">
        <v>221690641.05000001</v>
      </c>
      <c r="F132" s="59">
        <v>77.92</v>
      </c>
      <c r="G132" s="59">
        <v>-62826258.950000003</v>
      </c>
      <c r="H132" s="88" t="s">
        <v>299</v>
      </c>
      <c r="I132" s="90" t="s">
        <v>300</v>
      </c>
      <c r="J132" s="47"/>
    </row>
    <row r="133" spans="1:10" s="48" customFormat="1" ht="33.75" x14ac:dyDescent="0.2">
      <c r="A133" s="57" t="s">
        <v>230</v>
      </c>
      <c r="B133" s="58" t="s">
        <v>23</v>
      </c>
      <c r="C133" s="59">
        <v>61333640</v>
      </c>
      <c r="D133" s="59">
        <v>61333640</v>
      </c>
      <c r="E133" s="59">
        <v>20251301.239999998</v>
      </c>
      <c r="F133" s="59">
        <v>33.020000000000003</v>
      </c>
      <c r="G133" s="59">
        <v>-41082338.759999998</v>
      </c>
      <c r="H133" s="88" t="s">
        <v>124</v>
      </c>
      <c r="I133" s="90" t="s">
        <v>119</v>
      </c>
      <c r="J133" s="47"/>
    </row>
    <row r="134" spans="1:10" s="48" customFormat="1" ht="45" x14ac:dyDescent="0.2">
      <c r="A134" s="57" t="s">
        <v>231</v>
      </c>
      <c r="B134" s="58" t="s">
        <v>23</v>
      </c>
      <c r="C134" s="59">
        <v>85723059.400000006</v>
      </c>
      <c r="D134" s="59">
        <v>85723059.400000006</v>
      </c>
      <c r="E134" s="59">
        <v>78287030.310000002</v>
      </c>
      <c r="F134" s="59">
        <v>91.33</v>
      </c>
      <c r="G134" s="59">
        <v>-7436029.0899999999</v>
      </c>
      <c r="H134" s="88" t="s">
        <v>324</v>
      </c>
      <c r="I134" s="90" t="s">
        <v>325</v>
      </c>
      <c r="J134" s="47"/>
    </row>
    <row r="135" spans="1:10" s="48" customFormat="1" ht="56.25" x14ac:dyDescent="0.2">
      <c r="A135" s="57" t="s">
        <v>232</v>
      </c>
      <c r="B135" s="58" t="s">
        <v>23</v>
      </c>
      <c r="C135" s="59">
        <v>45150000</v>
      </c>
      <c r="D135" s="59">
        <v>45150000</v>
      </c>
      <c r="E135" s="59">
        <v>35445744.210000001</v>
      </c>
      <c r="F135" s="59">
        <v>78.510000000000005</v>
      </c>
      <c r="G135" s="59">
        <v>-9704255.7899999991</v>
      </c>
      <c r="H135" s="88" t="s">
        <v>299</v>
      </c>
      <c r="I135" s="90" t="s">
        <v>300</v>
      </c>
      <c r="J135" s="47"/>
    </row>
    <row r="136" spans="1:10" s="48" customFormat="1" ht="45" x14ac:dyDescent="0.2">
      <c r="A136" s="57" t="s">
        <v>233</v>
      </c>
      <c r="B136" s="58" t="s">
        <v>23</v>
      </c>
      <c r="C136" s="59">
        <v>71411514.260000005</v>
      </c>
      <c r="D136" s="59">
        <v>71411514.260000005</v>
      </c>
      <c r="E136" s="59">
        <v>58270872.090000004</v>
      </c>
      <c r="F136" s="59">
        <v>81.599999999999994</v>
      </c>
      <c r="G136" s="59">
        <v>-13140642.17</v>
      </c>
      <c r="H136" s="88" t="s">
        <v>324</v>
      </c>
      <c r="I136" s="90" t="s">
        <v>325</v>
      </c>
      <c r="J136" s="47"/>
    </row>
    <row r="137" spans="1:10" s="48" customFormat="1" ht="33.75" x14ac:dyDescent="0.2">
      <c r="A137" s="57" t="s">
        <v>234</v>
      </c>
      <c r="B137" s="58" t="s">
        <v>23</v>
      </c>
      <c r="C137" s="59">
        <v>1467981359.53</v>
      </c>
      <c r="D137" s="59">
        <v>1467981359.53</v>
      </c>
      <c r="E137" s="59">
        <v>1380100624.8699999</v>
      </c>
      <c r="F137" s="59">
        <v>94.01</v>
      </c>
      <c r="G137" s="59">
        <v>-87880734.659999996</v>
      </c>
      <c r="H137" s="88" t="s">
        <v>124</v>
      </c>
      <c r="I137" s="90" t="s">
        <v>119</v>
      </c>
      <c r="J137" s="47"/>
    </row>
    <row r="138" spans="1:10" s="48" customFormat="1" ht="33.75" x14ac:dyDescent="0.2">
      <c r="A138" s="57" t="s">
        <v>235</v>
      </c>
      <c r="B138" s="58" t="s">
        <v>23</v>
      </c>
      <c r="C138" s="59">
        <v>1111931436.6500001</v>
      </c>
      <c r="D138" s="59">
        <v>1111931436.6500001</v>
      </c>
      <c r="E138" s="59">
        <v>1047302307.22</v>
      </c>
      <c r="F138" s="59">
        <v>94.19</v>
      </c>
      <c r="G138" s="59">
        <v>-64629129.43</v>
      </c>
      <c r="H138" s="88" t="s">
        <v>124</v>
      </c>
      <c r="I138" s="90" t="s">
        <v>119</v>
      </c>
      <c r="J138" s="47"/>
    </row>
    <row r="139" spans="1:10" s="48" customFormat="1" ht="45" x14ac:dyDescent="0.2">
      <c r="A139" s="57" t="s">
        <v>236</v>
      </c>
      <c r="B139" s="58" t="s">
        <v>23</v>
      </c>
      <c r="C139" s="59">
        <v>29187000</v>
      </c>
      <c r="D139" s="59">
        <v>29187000</v>
      </c>
      <c r="E139" s="59">
        <v>11313150.52</v>
      </c>
      <c r="F139" s="59">
        <v>38.76</v>
      </c>
      <c r="G139" s="59">
        <v>-17873849.48</v>
      </c>
      <c r="H139" s="88" t="s">
        <v>139</v>
      </c>
      <c r="I139" s="90" t="s">
        <v>122</v>
      </c>
      <c r="J139" s="47"/>
    </row>
    <row r="140" spans="1:10" s="48" customFormat="1" ht="33.75" x14ac:dyDescent="0.2">
      <c r="A140" s="57" t="s">
        <v>367</v>
      </c>
      <c r="B140" s="58" t="s">
        <v>23</v>
      </c>
      <c r="C140" s="59">
        <v>1172888844</v>
      </c>
      <c r="D140" s="59">
        <v>1172888844</v>
      </c>
      <c r="E140" s="59">
        <v>1051440422.37</v>
      </c>
      <c r="F140" s="59">
        <v>89.65</v>
      </c>
      <c r="G140" s="59">
        <v>-121448421.63</v>
      </c>
      <c r="H140" s="88" t="s">
        <v>124</v>
      </c>
      <c r="I140" s="90" t="s">
        <v>119</v>
      </c>
      <c r="J140" s="47"/>
    </row>
    <row r="141" spans="1:10" s="48" customFormat="1" ht="33.75" x14ac:dyDescent="0.2">
      <c r="A141" s="57" t="s">
        <v>318</v>
      </c>
      <c r="B141" s="58" t="s">
        <v>23</v>
      </c>
      <c r="C141" s="59">
        <v>1474232787</v>
      </c>
      <c r="D141" s="59">
        <v>1474232787</v>
      </c>
      <c r="E141" s="59">
        <v>1368486064.6500001</v>
      </c>
      <c r="F141" s="59">
        <v>92.83</v>
      </c>
      <c r="G141" s="59">
        <v>-105746722.34999999</v>
      </c>
      <c r="H141" s="88" t="s">
        <v>124</v>
      </c>
      <c r="I141" s="90" t="s">
        <v>119</v>
      </c>
      <c r="J141" s="47"/>
    </row>
    <row r="142" spans="1:10" s="48" customFormat="1" ht="33.75" x14ac:dyDescent="0.2">
      <c r="A142" s="57" t="s">
        <v>319</v>
      </c>
      <c r="B142" s="58" t="s">
        <v>23</v>
      </c>
      <c r="C142" s="59">
        <v>60000000</v>
      </c>
      <c r="D142" s="59">
        <v>60000000</v>
      </c>
      <c r="E142" s="59">
        <v>17404400.550000001</v>
      </c>
      <c r="F142" s="59">
        <v>29.01</v>
      </c>
      <c r="G142" s="59">
        <v>-42595599.450000003</v>
      </c>
      <c r="H142" s="88" t="s">
        <v>132</v>
      </c>
      <c r="I142" s="90" t="s">
        <v>118</v>
      </c>
      <c r="J142" s="47"/>
    </row>
    <row r="143" spans="1:10" s="48" customFormat="1" ht="56.25" x14ac:dyDescent="0.2">
      <c r="A143" s="57" t="s">
        <v>237</v>
      </c>
      <c r="B143" s="58" t="s">
        <v>23</v>
      </c>
      <c r="C143" s="59">
        <v>175742000</v>
      </c>
      <c r="D143" s="59">
        <v>175742000</v>
      </c>
      <c r="E143" s="59">
        <v>124752224.61</v>
      </c>
      <c r="F143" s="59">
        <v>70.989999999999995</v>
      </c>
      <c r="G143" s="59">
        <v>-50989775.390000001</v>
      </c>
      <c r="H143" s="88" t="s">
        <v>299</v>
      </c>
      <c r="I143" s="90" t="s">
        <v>300</v>
      </c>
      <c r="J143" s="47"/>
    </row>
    <row r="144" spans="1:10" s="48" customFormat="1" ht="56.25" x14ac:dyDescent="0.2">
      <c r="A144" s="57" t="s">
        <v>238</v>
      </c>
      <c r="B144" s="58" t="s">
        <v>23</v>
      </c>
      <c r="C144" s="59">
        <v>82176600</v>
      </c>
      <c r="D144" s="59">
        <v>82176600</v>
      </c>
      <c r="E144" s="59">
        <v>4466044.91</v>
      </c>
      <c r="F144" s="59">
        <v>5.43</v>
      </c>
      <c r="G144" s="59">
        <v>-77710555.090000004</v>
      </c>
      <c r="H144" s="88" t="s">
        <v>299</v>
      </c>
      <c r="I144" s="90" t="s">
        <v>300</v>
      </c>
      <c r="J144" s="47"/>
    </row>
    <row r="145" spans="1:10" s="48" customFormat="1" ht="33.75" x14ac:dyDescent="0.2">
      <c r="A145" s="57" t="s">
        <v>239</v>
      </c>
      <c r="B145" s="58" t="s">
        <v>23</v>
      </c>
      <c r="C145" s="59">
        <v>401580988.37</v>
      </c>
      <c r="D145" s="59">
        <v>401580988.37</v>
      </c>
      <c r="E145" s="59">
        <v>276235508.35000002</v>
      </c>
      <c r="F145" s="59">
        <v>68.790000000000006</v>
      </c>
      <c r="G145" s="59">
        <v>-125345480.02</v>
      </c>
      <c r="H145" s="88" t="s">
        <v>124</v>
      </c>
      <c r="I145" s="90" t="s">
        <v>119</v>
      </c>
      <c r="J145" s="47"/>
    </row>
    <row r="146" spans="1:10" s="48" customFormat="1" ht="33.75" x14ac:dyDescent="0.2">
      <c r="A146" s="57" t="s">
        <v>240</v>
      </c>
      <c r="B146" s="58" t="s">
        <v>23</v>
      </c>
      <c r="C146" s="59">
        <v>408756940</v>
      </c>
      <c r="D146" s="59">
        <v>408756940</v>
      </c>
      <c r="E146" s="59">
        <v>382440532.89999998</v>
      </c>
      <c r="F146" s="59">
        <v>93.56</v>
      </c>
      <c r="G146" s="59">
        <v>-26316407.100000001</v>
      </c>
      <c r="H146" s="88" t="s">
        <v>124</v>
      </c>
      <c r="I146" s="90" t="s">
        <v>119</v>
      </c>
      <c r="J146" s="47"/>
    </row>
    <row r="147" spans="1:10" s="48" customFormat="1" ht="33.75" x14ac:dyDescent="0.2">
      <c r="A147" s="57" t="s">
        <v>241</v>
      </c>
      <c r="B147" s="58" t="s">
        <v>23</v>
      </c>
      <c r="C147" s="59">
        <v>76648500</v>
      </c>
      <c r="D147" s="59">
        <v>76648500</v>
      </c>
      <c r="E147" s="59">
        <v>56199394.689999998</v>
      </c>
      <c r="F147" s="59">
        <v>73.319999999999993</v>
      </c>
      <c r="G147" s="59">
        <v>-20449105.309999999</v>
      </c>
      <c r="H147" s="88" t="s">
        <v>124</v>
      </c>
      <c r="I147" s="90" t="s">
        <v>119</v>
      </c>
      <c r="J147" s="47"/>
    </row>
    <row r="148" spans="1:10" s="48" customFormat="1" ht="33.75" x14ac:dyDescent="0.2">
      <c r="A148" s="57" t="s">
        <v>242</v>
      </c>
      <c r="B148" s="58" t="s">
        <v>23</v>
      </c>
      <c r="C148" s="59">
        <v>225613936.59</v>
      </c>
      <c r="D148" s="59">
        <v>225613936.59</v>
      </c>
      <c r="E148" s="59">
        <v>183042819.41</v>
      </c>
      <c r="F148" s="59">
        <v>81.13</v>
      </c>
      <c r="G148" s="59">
        <v>-42571117.18</v>
      </c>
      <c r="H148" s="88" t="s">
        <v>124</v>
      </c>
      <c r="I148" s="90" t="s">
        <v>119</v>
      </c>
      <c r="J148" s="47"/>
    </row>
    <row r="149" spans="1:10" s="48" customFormat="1" ht="33.75" x14ac:dyDescent="0.2">
      <c r="A149" s="57" t="s">
        <v>243</v>
      </c>
      <c r="B149" s="58" t="s">
        <v>23</v>
      </c>
      <c r="C149" s="59">
        <v>738630630</v>
      </c>
      <c r="D149" s="59">
        <v>738630630</v>
      </c>
      <c r="E149" s="59">
        <v>510505448</v>
      </c>
      <c r="F149" s="59">
        <v>69.12</v>
      </c>
      <c r="G149" s="59">
        <v>-228125182</v>
      </c>
      <c r="H149" s="88" t="s">
        <v>124</v>
      </c>
      <c r="I149" s="90" t="s">
        <v>119</v>
      </c>
      <c r="J149" s="47"/>
    </row>
    <row r="150" spans="1:10" s="48" customFormat="1" ht="56.25" x14ac:dyDescent="0.2">
      <c r="A150" s="57" t="s">
        <v>368</v>
      </c>
      <c r="B150" s="58" t="s">
        <v>23</v>
      </c>
      <c r="C150" s="59">
        <v>734500</v>
      </c>
      <c r="D150" s="59" t="s">
        <v>21</v>
      </c>
      <c r="E150" s="59">
        <v>678000</v>
      </c>
      <c r="F150" s="59">
        <v>92.31</v>
      </c>
      <c r="G150" s="59">
        <v>-56500</v>
      </c>
      <c r="H150" s="88" t="s">
        <v>173</v>
      </c>
      <c r="I150" s="90" t="s">
        <v>174</v>
      </c>
      <c r="J150" s="47"/>
    </row>
    <row r="151" spans="1:10" s="48" customFormat="1" ht="33.75" x14ac:dyDescent="0.2">
      <c r="A151" s="57" t="s">
        <v>244</v>
      </c>
      <c r="B151" s="58" t="s">
        <v>23</v>
      </c>
      <c r="C151" s="59">
        <v>101404816</v>
      </c>
      <c r="D151" s="59">
        <v>101404816</v>
      </c>
      <c r="E151" s="59">
        <v>51144384.200000003</v>
      </c>
      <c r="F151" s="59">
        <v>50.44</v>
      </c>
      <c r="G151" s="59">
        <v>-50260431.799999997</v>
      </c>
      <c r="H151" s="88" t="s">
        <v>124</v>
      </c>
      <c r="I151" s="90" t="s">
        <v>119</v>
      </c>
      <c r="J151" s="47"/>
    </row>
    <row r="152" spans="1:10" s="48" customFormat="1" ht="33.75" x14ac:dyDescent="0.2">
      <c r="A152" s="57" t="s">
        <v>245</v>
      </c>
      <c r="B152" s="58" t="s">
        <v>23</v>
      </c>
      <c r="C152" s="59">
        <v>22447806.899999999</v>
      </c>
      <c r="D152" s="59">
        <v>22447806.899999999</v>
      </c>
      <c r="E152" s="59">
        <v>2491806.9</v>
      </c>
      <c r="F152" s="59">
        <v>11.1</v>
      </c>
      <c r="G152" s="59">
        <v>-19956000</v>
      </c>
      <c r="H152" s="88" t="s">
        <v>124</v>
      </c>
      <c r="I152" s="90" t="s">
        <v>119</v>
      </c>
      <c r="J152" s="47"/>
    </row>
    <row r="153" spans="1:10" s="48" customFormat="1" ht="33.75" x14ac:dyDescent="0.2">
      <c r="A153" s="57" t="s">
        <v>246</v>
      </c>
      <c r="B153" s="58" t="s">
        <v>23</v>
      </c>
      <c r="C153" s="59">
        <v>808201760</v>
      </c>
      <c r="D153" s="59">
        <v>808201760</v>
      </c>
      <c r="E153" s="59">
        <v>566114002.34000003</v>
      </c>
      <c r="F153" s="59">
        <v>70.05</v>
      </c>
      <c r="G153" s="59">
        <v>-242087757.66</v>
      </c>
      <c r="H153" s="88" t="s">
        <v>124</v>
      </c>
      <c r="I153" s="90" t="s">
        <v>119</v>
      </c>
      <c r="J153" s="47"/>
    </row>
    <row r="154" spans="1:10" s="48" customFormat="1" ht="33.75" x14ac:dyDescent="0.2">
      <c r="A154" s="57" t="s">
        <v>247</v>
      </c>
      <c r="B154" s="58" t="s">
        <v>23</v>
      </c>
      <c r="C154" s="59">
        <v>175245220</v>
      </c>
      <c r="D154" s="59">
        <v>175245220</v>
      </c>
      <c r="E154" s="59">
        <v>155328183.71000001</v>
      </c>
      <c r="F154" s="59">
        <v>88.63</v>
      </c>
      <c r="G154" s="59">
        <v>-19917036.289999999</v>
      </c>
      <c r="H154" s="88" t="s">
        <v>132</v>
      </c>
      <c r="I154" s="90" t="s">
        <v>118</v>
      </c>
      <c r="J154" s="47"/>
    </row>
    <row r="155" spans="1:10" s="48" customFormat="1" ht="33.75" x14ac:dyDescent="0.2">
      <c r="A155" s="57" t="s">
        <v>320</v>
      </c>
      <c r="B155" s="58" t="s">
        <v>23</v>
      </c>
      <c r="C155" s="59">
        <v>5449300</v>
      </c>
      <c r="D155" s="59">
        <v>5449300</v>
      </c>
      <c r="E155" s="59">
        <v>4605798.79</v>
      </c>
      <c r="F155" s="59">
        <v>84.52</v>
      </c>
      <c r="G155" s="59">
        <v>-843501.21</v>
      </c>
      <c r="H155" s="88" t="s">
        <v>124</v>
      </c>
      <c r="I155" s="90" t="s">
        <v>119</v>
      </c>
      <c r="J155" s="47"/>
    </row>
    <row r="156" spans="1:10" s="48" customFormat="1" ht="67.5" x14ac:dyDescent="0.2">
      <c r="A156" s="57" t="s">
        <v>248</v>
      </c>
      <c r="B156" s="58" t="s">
        <v>23</v>
      </c>
      <c r="C156" s="59">
        <v>18167300</v>
      </c>
      <c r="D156" s="59">
        <v>18167300</v>
      </c>
      <c r="E156" s="59">
        <v>11378553</v>
      </c>
      <c r="F156" s="59">
        <v>62.63</v>
      </c>
      <c r="G156" s="59">
        <v>-6788747</v>
      </c>
      <c r="H156" s="88" t="s">
        <v>126</v>
      </c>
      <c r="I156" s="90" t="s">
        <v>121</v>
      </c>
      <c r="J156" s="47"/>
    </row>
    <row r="157" spans="1:10" s="48" customFormat="1" ht="67.5" x14ac:dyDescent="0.2">
      <c r="A157" s="57" t="s">
        <v>249</v>
      </c>
      <c r="B157" s="58" t="s">
        <v>23</v>
      </c>
      <c r="C157" s="59">
        <v>88025775</v>
      </c>
      <c r="D157" s="59">
        <v>88025775</v>
      </c>
      <c r="E157" s="59">
        <v>59706986.140000001</v>
      </c>
      <c r="F157" s="59">
        <v>67.83</v>
      </c>
      <c r="G157" s="59">
        <v>-28318788.859999999</v>
      </c>
      <c r="H157" s="88" t="s">
        <v>126</v>
      </c>
      <c r="I157" s="90" t="s">
        <v>121</v>
      </c>
      <c r="J157" s="47"/>
    </row>
    <row r="158" spans="1:10" s="48" customFormat="1" ht="45" x14ac:dyDescent="0.2">
      <c r="A158" s="57" t="s">
        <v>250</v>
      </c>
      <c r="B158" s="58" t="s">
        <v>23</v>
      </c>
      <c r="C158" s="59">
        <v>333614502.5</v>
      </c>
      <c r="D158" s="59">
        <v>333614502.5</v>
      </c>
      <c r="E158" s="59">
        <v>300904077.16000003</v>
      </c>
      <c r="F158" s="59">
        <v>90.2</v>
      </c>
      <c r="G158" s="59">
        <v>-32710425.34</v>
      </c>
      <c r="H158" s="88" t="s">
        <v>139</v>
      </c>
      <c r="I158" s="90" t="s">
        <v>122</v>
      </c>
      <c r="J158" s="47"/>
    </row>
    <row r="159" spans="1:10" s="48" customFormat="1" ht="67.5" x14ac:dyDescent="0.2">
      <c r="A159" s="57" t="s">
        <v>251</v>
      </c>
      <c r="B159" s="58" t="s">
        <v>23</v>
      </c>
      <c r="C159" s="59">
        <v>140000000</v>
      </c>
      <c r="D159" s="59">
        <v>140000000</v>
      </c>
      <c r="E159" s="59">
        <v>101234633.54000001</v>
      </c>
      <c r="F159" s="59">
        <v>72.31</v>
      </c>
      <c r="G159" s="59">
        <v>-38765366.460000001</v>
      </c>
      <c r="H159" s="88" t="s">
        <v>126</v>
      </c>
      <c r="I159" s="90" t="s">
        <v>121</v>
      </c>
      <c r="J159" s="47"/>
    </row>
    <row r="160" spans="1:10" s="48" customFormat="1" ht="67.5" x14ac:dyDescent="0.2">
      <c r="A160" s="57" t="s">
        <v>252</v>
      </c>
      <c r="B160" s="58" t="s">
        <v>23</v>
      </c>
      <c r="C160" s="59">
        <v>529000000</v>
      </c>
      <c r="D160" s="59">
        <v>529000000</v>
      </c>
      <c r="E160" s="59">
        <v>490731973.64999998</v>
      </c>
      <c r="F160" s="59">
        <v>92.77</v>
      </c>
      <c r="G160" s="59">
        <v>-38268026.350000001</v>
      </c>
      <c r="H160" s="88" t="s">
        <v>126</v>
      </c>
      <c r="I160" s="90" t="s">
        <v>121</v>
      </c>
      <c r="J160" s="47"/>
    </row>
    <row r="161" spans="1:10" s="48" customFormat="1" ht="56.25" x14ac:dyDescent="0.2">
      <c r="A161" s="57" t="s">
        <v>253</v>
      </c>
      <c r="B161" s="58" t="s">
        <v>23</v>
      </c>
      <c r="C161" s="59">
        <v>1900000</v>
      </c>
      <c r="D161" s="59">
        <v>1900000</v>
      </c>
      <c r="E161" s="59">
        <v>1153129.19</v>
      </c>
      <c r="F161" s="59">
        <v>60.69</v>
      </c>
      <c r="G161" s="59">
        <v>-746870.81</v>
      </c>
      <c r="H161" s="88" t="s">
        <v>137</v>
      </c>
      <c r="I161" s="90" t="s">
        <v>120</v>
      </c>
      <c r="J161" s="47"/>
    </row>
    <row r="162" spans="1:10" s="48" customFormat="1" ht="45" x14ac:dyDescent="0.2">
      <c r="A162" s="57" t="s">
        <v>254</v>
      </c>
      <c r="B162" s="58" t="s">
        <v>23</v>
      </c>
      <c r="C162" s="59">
        <v>682500</v>
      </c>
      <c r="D162" s="59">
        <v>682500</v>
      </c>
      <c r="E162" s="59">
        <v>157500</v>
      </c>
      <c r="F162" s="59">
        <v>23.08</v>
      </c>
      <c r="G162" s="59">
        <v>-525000</v>
      </c>
      <c r="H162" s="88" t="s">
        <v>309</v>
      </c>
      <c r="I162" s="90" t="s">
        <v>310</v>
      </c>
      <c r="J162" s="47"/>
    </row>
    <row r="163" spans="1:10" s="48" customFormat="1" ht="33.75" x14ac:dyDescent="0.2">
      <c r="A163" s="57" t="s">
        <v>255</v>
      </c>
      <c r="B163" s="58" t="s">
        <v>23</v>
      </c>
      <c r="C163" s="59">
        <v>13034200</v>
      </c>
      <c r="D163" s="59">
        <v>13034200</v>
      </c>
      <c r="E163" s="59">
        <v>6517332</v>
      </c>
      <c r="F163" s="59">
        <v>50</v>
      </c>
      <c r="G163" s="59">
        <v>-6516868</v>
      </c>
      <c r="H163" s="88" t="s">
        <v>124</v>
      </c>
      <c r="I163" s="90" t="s">
        <v>119</v>
      </c>
      <c r="J163" s="47"/>
    </row>
    <row r="164" spans="1:10" s="48" customFormat="1" ht="33.75" x14ac:dyDescent="0.2">
      <c r="A164" s="57" t="s">
        <v>369</v>
      </c>
      <c r="B164" s="58" t="s">
        <v>23</v>
      </c>
      <c r="C164" s="59">
        <v>5372816</v>
      </c>
      <c r="D164" s="59">
        <v>5372816</v>
      </c>
      <c r="E164" s="59">
        <v>4280688</v>
      </c>
      <c r="F164" s="59">
        <v>79.67</v>
      </c>
      <c r="G164" s="59">
        <v>-1092128</v>
      </c>
      <c r="H164" s="88" t="s">
        <v>124</v>
      </c>
      <c r="I164" s="90" t="s">
        <v>119</v>
      </c>
      <c r="J164" s="47"/>
    </row>
    <row r="165" spans="1:10" s="48" customFormat="1" ht="33.75" x14ac:dyDescent="0.2">
      <c r="A165" s="57" t="s">
        <v>256</v>
      </c>
      <c r="B165" s="58" t="s">
        <v>23</v>
      </c>
      <c r="C165" s="59">
        <v>9628720</v>
      </c>
      <c r="D165" s="59">
        <v>9628720</v>
      </c>
      <c r="E165" s="59">
        <v>3923964</v>
      </c>
      <c r="F165" s="59">
        <v>40.75</v>
      </c>
      <c r="G165" s="59">
        <v>-5704756</v>
      </c>
      <c r="H165" s="88" t="s">
        <v>124</v>
      </c>
      <c r="I165" s="90" t="s">
        <v>119</v>
      </c>
      <c r="J165" s="47"/>
    </row>
    <row r="166" spans="1:10" s="48" customFormat="1" ht="33.75" x14ac:dyDescent="0.2">
      <c r="A166" s="57" t="s">
        <v>370</v>
      </c>
      <c r="B166" s="58" t="s">
        <v>23</v>
      </c>
      <c r="C166" s="59">
        <v>1857852</v>
      </c>
      <c r="D166" s="59">
        <v>1857852</v>
      </c>
      <c r="E166" s="59" t="s">
        <v>21</v>
      </c>
      <c r="F166" s="59" t="s">
        <v>21</v>
      </c>
      <c r="G166" s="59">
        <v>-1857852</v>
      </c>
      <c r="H166" s="88" t="s">
        <v>124</v>
      </c>
      <c r="I166" s="90" t="s">
        <v>119</v>
      </c>
      <c r="J166" s="47"/>
    </row>
    <row r="167" spans="1:10" s="48" customFormat="1" ht="56.25" x14ac:dyDescent="0.2">
      <c r="A167" s="57" t="s">
        <v>257</v>
      </c>
      <c r="B167" s="58" t="s">
        <v>23</v>
      </c>
      <c r="C167" s="59">
        <v>225500537</v>
      </c>
      <c r="D167" s="59">
        <v>225500537</v>
      </c>
      <c r="E167" s="59" t="s">
        <v>21</v>
      </c>
      <c r="F167" s="59" t="s">
        <v>21</v>
      </c>
      <c r="G167" s="59">
        <v>-225500537</v>
      </c>
      <c r="H167" s="88" t="s">
        <v>170</v>
      </c>
      <c r="I167" s="90" t="s">
        <v>371</v>
      </c>
      <c r="J167" s="47"/>
    </row>
    <row r="168" spans="1:10" s="48" customFormat="1" ht="56.25" x14ac:dyDescent="0.2">
      <c r="A168" s="57" t="s">
        <v>258</v>
      </c>
      <c r="B168" s="58" t="s">
        <v>23</v>
      </c>
      <c r="C168" s="59">
        <v>100000000</v>
      </c>
      <c r="D168" s="59">
        <v>100000000</v>
      </c>
      <c r="E168" s="59" t="s">
        <v>21</v>
      </c>
      <c r="F168" s="59" t="s">
        <v>21</v>
      </c>
      <c r="G168" s="59">
        <v>-100000000</v>
      </c>
      <c r="H168" s="88" t="s">
        <v>170</v>
      </c>
      <c r="I168" s="90" t="s">
        <v>371</v>
      </c>
      <c r="J168" s="47"/>
    </row>
    <row r="169" spans="1:10" s="48" customFormat="1" ht="45" x14ac:dyDescent="0.2">
      <c r="A169" s="57" t="s">
        <v>259</v>
      </c>
      <c r="B169" s="58" t="s">
        <v>23</v>
      </c>
      <c r="C169" s="59">
        <v>68000</v>
      </c>
      <c r="D169" s="59">
        <v>68000</v>
      </c>
      <c r="E169" s="59">
        <v>64000</v>
      </c>
      <c r="F169" s="59">
        <v>94.12</v>
      </c>
      <c r="G169" s="59">
        <v>-4000</v>
      </c>
      <c r="H169" s="88" t="s">
        <v>139</v>
      </c>
      <c r="I169" s="90" t="s">
        <v>122</v>
      </c>
      <c r="J169" s="47"/>
    </row>
    <row r="170" spans="1:10" s="48" customFormat="1" ht="67.5" x14ac:dyDescent="0.2">
      <c r="A170" s="57" t="s">
        <v>260</v>
      </c>
      <c r="B170" s="58" t="s">
        <v>23</v>
      </c>
      <c r="C170" s="59">
        <v>35289500</v>
      </c>
      <c r="D170" s="59">
        <v>35289500</v>
      </c>
      <c r="E170" s="59" t="s">
        <v>21</v>
      </c>
      <c r="F170" s="59" t="s">
        <v>21</v>
      </c>
      <c r="G170" s="59">
        <v>-35289500</v>
      </c>
      <c r="H170" s="88" t="s">
        <v>124</v>
      </c>
      <c r="I170" s="90" t="s">
        <v>372</v>
      </c>
      <c r="J170" s="47"/>
    </row>
    <row r="171" spans="1:10" s="48" customFormat="1" ht="67.5" x14ac:dyDescent="0.2">
      <c r="A171" s="57" t="s">
        <v>261</v>
      </c>
      <c r="B171" s="58" t="s">
        <v>23</v>
      </c>
      <c r="C171" s="59">
        <v>50000</v>
      </c>
      <c r="D171" s="59">
        <v>50000</v>
      </c>
      <c r="E171" s="59" t="s">
        <v>21</v>
      </c>
      <c r="F171" s="59" t="s">
        <v>21</v>
      </c>
      <c r="G171" s="59">
        <v>-50000</v>
      </c>
      <c r="H171" s="88" t="s">
        <v>124</v>
      </c>
      <c r="I171" s="90" t="s">
        <v>373</v>
      </c>
      <c r="J171" s="47"/>
    </row>
    <row r="172" spans="1:10" s="48" customFormat="1" ht="56.25" x14ac:dyDescent="0.2">
      <c r="A172" s="57" t="s">
        <v>262</v>
      </c>
      <c r="B172" s="58" t="s">
        <v>23</v>
      </c>
      <c r="C172" s="59">
        <v>152966200</v>
      </c>
      <c r="D172" s="59">
        <v>152966200</v>
      </c>
      <c r="E172" s="59" t="s">
        <v>21</v>
      </c>
      <c r="F172" s="59" t="s">
        <v>21</v>
      </c>
      <c r="G172" s="59">
        <v>-152966200</v>
      </c>
      <c r="H172" s="88" t="s">
        <v>170</v>
      </c>
      <c r="I172" s="90" t="s">
        <v>371</v>
      </c>
      <c r="J172" s="47"/>
    </row>
    <row r="173" spans="1:10" s="48" customFormat="1" ht="56.25" x14ac:dyDescent="0.2">
      <c r="A173" s="57" t="s">
        <v>263</v>
      </c>
      <c r="B173" s="58" t="s">
        <v>23</v>
      </c>
      <c r="C173" s="59">
        <v>69000</v>
      </c>
      <c r="D173" s="59">
        <v>69000</v>
      </c>
      <c r="E173" s="59">
        <v>49000</v>
      </c>
      <c r="F173" s="59">
        <v>71.010000000000005</v>
      </c>
      <c r="G173" s="59">
        <v>-20000</v>
      </c>
      <c r="H173" s="88" t="s">
        <v>124</v>
      </c>
      <c r="I173" s="90" t="s">
        <v>374</v>
      </c>
      <c r="J173" s="47"/>
    </row>
    <row r="174" spans="1:10" s="48" customFormat="1" ht="67.5" x14ac:dyDescent="0.2">
      <c r="A174" s="57" t="s">
        <v>264</v>
      </c>
      <c r="B174" s="58" t="s">
        <v>23</v>
      </c>
      <c r="C174" s="59">
        <v>1000000</v>
      </c>
      <c r="D174" s="59">
        <v>1000000</v>
      </c>
      <c r="E174" s="59">
        <v>644390</v>
      </c>
      <c r="F174" s="59">
        <v>64.44</v>
      </c>
      <c r="G174" s="59">
        <v>-355610</v>
      </c>
      <c r="H174" s="88" t="s">
        <v>124</v>
      </c>
      <c r="I174" s="90" t="s">
        <v>375</v>
      </c>
      <c r="J174" s="47"/>
    </row>
    <row r="175" spans="1:10" s="48" customFormat="1" ht="78.75" x14ac:dyDescent="0.2">
      <c r="A175" s="57" t="s">
        <v>265</v>
      </c>
      <c r="B175" s="58" t="s">
        <v>23</v>
      </c>
      <c r="C175" s="59">
        <v>13846200</v>
      </c>
      <c r="D175" s="59">
        <v>13846200</v>
      </c>
      <c r="E175" s="59">
        <v>6202342.7599999998</v>
      </c>
      <c r="F175" s="59">
        <v>44.79</v>
      </c>
      <c r="G175" s="59">
        <v>-7643857.2400000002</v>
      </c>
      <c r="H175" s="88" t="s">
        <v>124</v>
      </c>
      <c r="I175" s="90" t="s">
        <v>376</v>
      </c>
      <c r="J175" s="47"/>
    </row>
    <row r="176" spans="1:10" s="48" customFormat="1" ht="33.75" x14ac:dyDescent="0.2">
      <c r="A176" s="57" t="s">
        <v>266</v>
      </c>
      <c r="B176" s="58" t="s">
        <v>23</v>
      </c>
      <c r="C176" s="59">
        <v>78000000</v>
      </c>
      <c r="D176" s="59">
        <v>78000000</v>
      </c>
      <c r="E176" s="59">
        <v>63212922</v>
      </c>
      <c r="F176" s="59">
        <v>81.040000000000006</v>
      </c>
      <c r="G176" s="59">
        <v>-14787078</v>
      </c>
      <c r="H176" s="88" t="s">
        <v>124</v>
      </c>
      <c r="I176" s="90" t="s">
        <v>119</v>
      </c>
      <c r="J176" s="47"/>
    </row>
    <row r="177" spans="1:10" s="48" customFormat="1" ht="33.75" x14ac:dyDescent="0.2">
      <c r="A177" s="57" t="s">
        <v>267</v>
      </c>
      <c r="B177" s="58" t="s">
        <v>23</v>
      </c>
      <c r="C177" s="59">
        <v>18000000</v>
      </c>
      <c r="D177" s="59">
        <v>18000000</v>
      </c>
      <c r="E177" s="59">
        <v>15431700</v>
      </c>
      <c r="F177" s="59">
        <v>85.73</v>
      </c>
      <c r="G177" s="59">
        <v>-2568300</v>
      </c>
      <c r="H177" s="88" t="s">
        <v>124</v>
      </c>
      <c r="I177" s="90" t="s">
        <v>119</v>
      </c>
      <c r="J177" s="47"/>
    </row>
    <row r="178" spans="1:10" s="48" customFormat="1" ht="33.75" x14ac:dyDescent="0.2">
      <c r="A178" s="57" t="s">
        <v>268</v>
      </c>
      <c r="B178" s="58" t="s">
        <v>23</v>
      </c>
      <c r="C178" s="59">
        <v>731946830</v>
      </c>
      <c r="D178" s="59">
        <v>731946830</v>
      </c>
      <c r="E178" s="59">
        <v>247805645.77000001</v>
      </c>
      <c r="F178" s="59">
        <v>33.86</v>
      </c>
      <c r="G178" s="59">
        <v>-484141184.23000002</v>
      </c>
      <c r="H178" s="88" t="s">
        <v>124</v>
      </c>
      <c r="I178" s="90" t="s">
        <v>119</v>
      </c>
      <c r="J178" s="47"/>
    </row>
    <row r="179" spans="1:10" s="48" customFormat="1" ht="33.75" x14ac:dyDescent="0.2">
      <c r="A179" s="57" t="s">
        <v>321</v>
      </c>
      <c r="B179" s="58" t="s">
        <v>23</v>
      </c>
      <c r="C179" s="59">
        <v>649884700</v>
      </c>
      <c r="D179" s="59">
        <v>649884700</v>
      </c>
      <c r="E179" s="59">
        <v>540259017.5</v>
      </c>
      <c r="F179" s="59">
        <v>83.13</v>
      </c>
      <c r="G179" s="59">
        <v>-109625682.5</v>
      </c>
      <c r="H179" s="88" t="s">
        <v>124</v>
      </c>
      <c r="I179" s="90" t="s">
        <v>119</v>
      </c>
      <c r="J179" s="47"/>
    </row>
    <row r="180" spans="1:10" s="48" customFormat="1" ht="33.75" x14ac:dyDescent="0.2">
      <c r="A180" s="57" t="s">
        <v>322</v>
      </c>
      <c r="B180" s="58" t="s">
        <v>23</v>
      </c>
      <c r="C180" s="59">
        <v>52800000</v>
      </c>
      <c r="D180" s="59">
        <v>52800000</v>
      </c>
      <c r="E180" s="59">
        <v>48098155.380000003</v>
      </c>
      <c r="F180" s="59">
        <v>91.09</v>
      </c>
      <c r="G180" s="59">
        <v>-4701844.62</v>
      </c>
      <c r="H180" s="88" t="s">
        <v>124</v>
      </c>
      <c r="I180" s="90" t="s">
        <v>119</v>
      </c>
      <c r="J180" s="47"/>
    </row>
    <row r="181" spans="1:10" s="48" customFormat="1" ht="45" x14ac:dyDescent="0.2">
      <c r="A181" s="57" t="s">
        <v>269</v>
      </c>
      <c r="B181" s="58" t="s">
        <v>23</v>
      </c>
      <c r="C181" s="59">
        <v>12000000</v>
      </c>
      <c r="D181" s="59">
        <v>12000000</v>
      </c>
      <c r="E181" s="59">
        <v>10600000</v>
      </c>
      <c r="F181" s="59">
        <v>88.33</v>
      </c>
      <c r="G181" s="59">
        <v>-1400000</v>
      </c>
      <c r="H181" s="88" t="s">
        <v>157</v>
      </c>
      <c r="I181" s="90" t="s">
        <v>158</v>
      </c>
      <c r="J181" s="47"/>
    </row>
    <row r="182" spans="1:10" s="48" customFormat="1" ht="45" x14ac:dyDescent="0.2">
      <c r="A182" s="57" t="s">
        <v>270</v>
      </c>
      <c r="B182" s="58" t="s">
        <v>23</v>
      </c>
      <c r="C182" s="59">
        <v>249500000</v>
      </c>
      <c r="D182" s="59">
        <v>249500000</v>
      </c>
      <c r="E182" s="59">
        <v>213757667.03</v>
      </c>
      <c r="F182" s="59">
        <v>85.67</v>
      </c>
      <c r="G182" s="59">
        <v>-35742332.969999999</v>
      </c>
      <c r="H182" s="88" t="s">
        <v>157</v>
      </c>
      <c r="I182" s="90" t="s">
        <v>158</v>
      </c>
      <c r="J182" s="47"/>
    </row>
    <row r="183" spans="1:10" s="48" customFormat="1" ht="45" x14ac:dyDescent="0.2">
      <c r="A183" s="57" t="s">
        <v>271</v>
      </c>
      <c r="B183" s="58" t="s">
        <v>23</v>
      </c>
      <c r="C183" s="59">
        <v>24799500</v>
      </c>
      <c r="D183" s="59">
        <v>24799500</v>
      </c>
      <c r="E183" s="59">
        <v>20607273.800000001</v>
      </c>
      <c r="F183" s="59">
        <v>83.1</v>
      </c>
      <c r="G183" s="59">
        <v>-4192226.2</v>
      </c>
      <c r="H183" s="88" t="s">
        <v>124</v>
      </c>
      <c r="I183" s="90" t="s">
        <v>377</v>
      </c>
      <c r="J183" s="47"/>
    </row>
    <row r="184" spans="1:10" s="48" customFormat="1" ht="45" x14ac:dyDescent="0.2">
      <c r="A184" s="57" t="s">
        <v>272</v>
      </c>
      <c r="B184" s="58" t="s">
        <v>23</v>
      </c>
      <c r="C184" s="59">
        <v>1200000</v>
      </c>
      <c r="D184" s="59">
        <v>1200000</v>
      </c>
      <c r="E184" s="59">
        <v>1100000</v>
      </c>
      <c r="F184" s="59">
        <v>91.67</v>
      </c>
      <c r="G184" s="59">
        <v>-100000</v>
      </c>
      <c r="H184" s="88" t="s">
        <v>157</v>
      </c>
      <c r="I184" s="90" t="s">
        <v>158</v>
      </c>
      <c r="J184" s="47"/>
    </row>
    <row r="185" spans="1:10" s="48" customFormat="1" ht="45" x14ac:dyDescent="0.2">
      <c r="A185" s="57" t="s">
        <v>273</v>
      </c>
      <c r="B185" s="58" t="s">
        <v>23</v>
      </c>
      <c r="C185" s="59">
        <v>2000000</v>
      </c>
      <c r="D185" s="59">
        <v>2000000</v>
      </c>
      <c r="E185" s="59">
        <v>1700000</v>
      </c>
      <c r="F185" s="59">
        <v>85</v>
      </c>
      <c r="G185" s="59">
        <v>-300000</v>
      </c>
      <c r="H185" s="88" t="s">
        <v>157</v>
      </c>
      <c r="I185" s="90" t="s">
        <v>158</v>
      </c>
      <c r="J185" s="47"/>
    </row>
    <row r="186" spans="1:10" s="48" customFormat="1" ht="45" x14ac:dyDescent="0.2">
      <c r="A186" s="57" t="s">
        <v>378</v>
      </c>
      <c r="B186" s="58" t="s">
        <v>23</v>
      </c>
      <c r="C186" s="59">
        <v>125500</v>
      </c>
      <c r="D186" s="59">
        <v>125500</v>
      </c>
      <c r="E186" s="59" t="s">
        <v>21</v>
      </c>
      <c r="F186" s="59" t="s">
        <v>21</v>
      </c>
      <c r="G186" s="59">
        <v>-125500</v>
      </c>
      <c r="H186" s="88" t="s">
        <v>157</v>
      </c>
      <c r="I186" s="90" t="s">
        <v>158</v>
      </c>
      <c r="J186" s="47"/>
    </row>
    <row r="187" spans="1:10" s="48" customFormat="1" ht="45" x14ac:dyDescent="0.2">
      <c r="A187" s="57" t="s">
        <v>274</v>
      </c>
      <c r="B187" s="58" t="s">
        <v>23</v>
      </c>
      <c r="C187" s="59">
        <v>400000</v>
      </c>
      <c r="D187" s="59">
        <v>400000</v>
      </c>
      <c r="E187" s="59">
        <v>70000</v>
      </c>
      <c r="F187" s="59">
        <v>17.5</v>
      </c>
      <c r="G187" s="59">
        <v>-330000</v>
      </c>
      <c r="H187" s="88" t="s">
        <v>157</v>
      </c>
      <c r="I187" s="90" t="s">
        <v>158</v>
      </c>
      <c r="J187" s="47"/>
    </row>
    <row r="188" spans="1:10" s="48" customFormat="1" ht="45" x14ac:dyDescent="0.2">
      <c r="A188" s="57" t="s">
        <v>275</v>
      </c>
      <c r="B188" s="58" t="s">
        <v>23</v>
      </c>
      <c r="C188" s="59">
        <v>2265940</v>
      </c>
      <c r="D188" s="59">
        <v>2265940</v>
      </c>
      <c r="E188" s="59">
        <v>2069333.75</v>
      </c>
      <c r="F188" s="59">
        <v>91.32</v>
      </c>
      <c r="G188" s="59">
        <v>-196606.25</v>
      </c>
      <c r="H188" s="88" t="s">
        <v>157</v>
      </c>
      <c r="I188" s="90" t="s">
        <v>158</v>
      </c>
      <c r="J188" s="47"/>
    </row>
    <row r="189" spans="1:10" s="48" customFormat="1" ht="33.75" x14ac:dyDescent="0.2">
      <c r="A189" s="57" t="s">
        <v>276</v>
      </c>
      <c r="B189" s="58" t="s">
        <v>23</v>
      </c>
      <c r="C189" s="59">
        <v>198000</v>
      </c>
      <c r="D189" s="59">
        <v>198000</v>
      </c>
      <c r="E189" s="59" t="s">
        <v>21</v>
      </c>
      <c r="F189" s="59" t="s">
        <v>21</v>
      </c>
      <c r="G189" s="59">
        <v>-198000</v>
      </c>
      <c r="H189" s="88" t="s">
        <v>124</v>
      </c>
      <c r="I189" s="90" t="s">
        <v>379</v>
      </c>
      <c r="J189" s="47"/>
    </row>
    <row r="190" spans="1:10" s="48" customFormat="1" ht="45" x14ac:dyDescent="0.2">
      <c r="A190" s="57" t="s">
        <v>277</v>
      </c>
      <c r="B190" s="58" t="s">
        <v>23</v>
      </c>
      <c r="C190" s="59">
        <v>1067200</v>
      </c>
      <c r="D190" s="59">
        <v>1067200</v>
      </c>
      <c r="E190" s="59">
        <v>900114.36</v>
      </c>
      <c r="F190" s="59">
        <v>84.34</v>
      </c>
      <c r="G190" s="59">
        <v>-167085.64000000001</v>
      </c>
      <c r="H190" s="88" t="s">
        <v>124</v>
      </c>
      <c r="I190" s="90" t="s">
        <v>380</v>
      </c>
      <c r="J190" s="47"/>
    </row>
    <row r="191" spans="1:10" s="48" customFormat="1" ht="45" x14ac:dyDescent="0.2">
      <c r="A191" s="57" t="s">
        <v>278</v>
      </c>
      <c r="B191" s="58" t="s">
        <v>23</v>
      </c>
      <c r="C191" s="59">
        <v>16180700</v>
      </c>
      <c r="D191" s="59">
        <v>16180700</v>
      </c>
      <c r="E191" s="59">
        <v>14238190.539999999</v>
      </c>
      <c r="F191" s="59">
        <v>87.99</v>
      </c>
      <c r="G191" s="59">
        <v>-1942509.46</v>
      </c>
      <c r="H191" s="88" t="s">
        <v>124</v>
      </c>
      <c r="I191" s="90" t="s">
        <v>380</v>
      </c>
      <c r="J191" s="47"/>
    </row>
    <row r="192" spans="1:10" s="48" customFormat="1" ht="45" x14ac:dyDescent="0.2">
      <c r="A192" s="57" t="s">
        <v>323</v>
      </c>
      <c r="B192" s="58" t="s">
        <v>23</v>
      </c>
      <c r="C192" s="59">
        <v>1170000</v>
      </c>
      <c r="D192" s="59">
        <v>1170000</v>
      </c>
      <c r="E192" s="59">
        <v>679433.9</v>
      </c>
      <c r="F192" s="59">
        <v>58.07</v>
      </c>
      <c r="G192" s="59">
        <v>-490566.1</v>
      </c>
      <c r="H192" s="88" t="s">
        <v>309</v>
      </c>
      <c r="I192" s="90" t="s">
        <v>310</v>
      </c>
      <c r="J192" s="47"/>
    </row>
    <row r="193" spans="1:10" s="48" customFormat="1" ht="45" x14ac:dyDescent="0.2">
      <c r="A193" s="57" t="s">
        <v>279</v>
      </c>
      <c r="B193" s="58" t="s">
        <v>23</v>
      </c>
      <c r="C193" s="59">
        <v>253509700</v>
      </c>
      <c r="D193" s="59">
        <v>253509700</v>
      </c>
      <c r="E193" s="59">
        <v>237522647.97999999</v>
      </c>
      <c r="F193" s="59">
        <v>93.69</v>
      </c>
      <c r="G193" s="59">
        <v>-15987052.02</v>
      </c>
      <c r="H193" s="88" t="s">
        <v>157</v>
      </c>
      <c r="I193" s="90" t="s">
        <v>158</v>
      </c>
      <c r="J193" s="47"/>
    </row>
    <row r="194" spans="1:10" s="48" customFormat="1" ht="45" x14ac:dyDescent="0.2">
      <c r="A194" s="57" t="s">
        <v>280</v>
      </c>
      <c r="B194" s="58" t="s">
        <v>23</v>
      </c>
      <c r="C194" s="59">
        <v>253000</v>
      </c>
      <c r="D194" s="59">
        <v>253000</v>
      </c>
      <c r="E194" s="59">
        <v>104000</v>
      </c>
      <c r="F194" s="59">
        <v>41.11</v>
      </c>
      <c r="G194" s="59">
        <v>-149000</v>
      </c>
      <c r="H194" s="88" t="s">
        <v>157</v>
      </c>
      <c r="I194" s="90" t="s">
        <v>158</v>
      </c>
      <c r="J194" s="47"/>
    </row>
    <row r="195" spans="1:10" s="48" customFormat="1" ht="45" x14ac:dyDescent="0.2">
      <c r="A195" s="57" t="s">
        <v>381</v>
      </c>
      <c r="B195" s="58" t="s">
        <v>23</v>
      </c>
      <c r="C195" s="59">
        <v>532196</v>
      </c>
      <c r="D195" s="59">
        <v>532196</v>
      </c>
      <c r="E195" s="59">
        <v>471350</v>
      </c>
      <c r="F195" s="59">
        <v>88.57</v>
      </c>
      <c r="G195" s="59">
        <v>-60846</v>
      </c>
      <c r="H195" s="88" t="s">
        <v>157</v>
      </c>
      <c r="I195" s="90" t="s">
        <v>158</v>
      </c>
      <c r="J195" s="47"/>
    </row>
    <row r="196" spans="1:10" s="48" customFormat="1" ht="45" x14ac:dyDescent="0.2">
      <c r="A196" s="57" t="s">
        <v>382</v>
      </c>
      <c r="B196" s="58" t="s">
        <v>23</v>
      </c>
      <c r="C196" s="59">
        <v>653725</v>
      </c>
      <c r="D196" s="59">
        <v>653725</v>
      </c>
      <c r="E196" s="59">
        <v>485255.55</v>
      </c>
      <c r="F196" s="59">
        <v>74.23</v>
      </c>
      <c r="G196" s="59">
        <v>-168469.45</v>
      </c>
      <c r="H196" s="88" t="s">
        <v>157</v>
      </c>
      <c r="I196" s="90" t="s">
        <v>158</v>
      </c>
      <c r="J196" s="47"/>
    </row>
    <row r="197" spans="1:10" s="48" customFormat="1" ht="45" x14ac:dyDescent="0.2">
      <c r="A197" s="57" t="s">
        <v>281</v>
      </c>
      <c r="B197" s="58" t="s">
        <v>23</v>
      </c>
      <c r="C197" s="59">
        <v>27703400</v>
      </c>
      <c r="D197" s="59">
        <v>27703400</v>
      </c>
      <c r="E197" s="59">
        <v>25841078.399999999</v>
      </c>
      <c r="F197" s="59">
        <v>93.28</v>
      </c>
      <c r="G197" s="59">
        <v>-1862321.6</v>
      </c>
      <c r="H197" s="88" t="s">
        <v>124</v>
      </c>
      <c r="I197" s="90" t="s">
        <v>383</v>
      </c>
      <c r="J197" s="47"/>
    </row>
    <row r="198" spans="1:10" s="48" customFormat="1" ht="45" x14ac:dyDescent="0.2">
      <c r="A198" s="57" t="s">
        <v>282</v>
      </c>
      <c r="B198" s="58" t="s">
        <v>23</v>
      </c>
      <c r="C198" s="59">
        <v>6472600</v>
      </c>
      <c r="D198" s="59">
        <v>6472600</v>
      </c>
      <c r="E198" s="59">
        <v>5305125.32</v>
      </c>
      <c r="F198" s="59">
        <v>81.96</v>
      </c>
      <c r="G198" s="59">
        <v>-1167474.68</v>
      </c>
      <c r="H198" s="88" t="s">
        <v>124</v>
      </c>
      <c r="I198" s="90" t="s">
        <v>380</v>
      </c>
      <c r="J198" s="47"/>
    </row>
    <row r="199" spans="1:10" s="48" customFormat="1" ht="45" x14ac:dyDescent="0.2">
      <c r="A199" s="57" t="s">
        <v>283</v>
      </c>
      <c r="B199" s="58" t="s">
        <v>23</v>
      </c>
      <c r="C199" s="59">
        <v>4622000</v>
      </c>
      <c r="D199" s="59">
        <v>4622000</v>
      </c>
      <c r="E199" s="59">
        <v>4339349.78</v>
      </c>
      <c r="F199" s="59">
        <v>93.88</v>
      </c>
      <c r="G199" s="59">
        <v>-282650.21999999997</v>
      </c>
      <c r="H199" s="88" t="s">
        <v>157</v>
      </c>
      <c r="I199" s="90" t="s">
        <v>158</v>
      </c>
      <c r="J199" s="47"/>
    </row>
    <row r="200" spans="1:10" s="48" customFormat="1" ht="45" x14ac:dyDescent="0.2">
      <c r="A200" s="57" t="s">
        <v>284</v>
      </c>
      <c r="B200" s="58" t="s">
        <v>23</v>
      </c>
      <c r="C200" s="59">
        <v>622871300</v>
      </c>
      <c r="D200" s="59">
        <v>622871300</v>
      </c>
      <c r="E200" s="59">
        <v>589803535.13</v>
      </c>
      <c r="F200" s="59">
        <v>94.69</v>
      </c>
      <c r="G200" s="59">
        <v>-33067764.870000001</v>
      </c>
      <c r="H200" s="88" t="s">
        <v>157</v>
      </c>
      <c r="I200" s="90" t="s">
        <v>158</v>
      </c>
      <c r="J200" s="47"/>
    </row>
    <row r="201" spans="1:10" s="48" customFormat="1" ht="45" x14ac:dyDescent="0.2">
      <c r="A201" s="57" t="s">
        <v>384</v>
      </c>
      <c r="B201" s="58" t="s">
        <v>23</v>
      </c>
      <c r="C201" s="59">
        <v>326686700</v>
      </c>
      <c r="D201" s="59">
        <v>326686700</v>
      </c>
      <c r="E201" s="59">
        <v>286594399.76999998</v>
      </c>
      <c r="F201" s="59">
        <v>87.73</v>
      </c>
      <c r="G201" s="59">
        <v>-40092300.229999997</v>
      </c>
      <c r="H201" s="88" t="s">
        <v>157</v>
      </c>
      <c r="I201" s="90" t="s">
        <v>158</v>
      </c>
      <c r="J201" s="47"/>
    </row>
    <row r="202" spans="1:10" s="48" customFormat="1" ht="45" x14ac:dyDescent="0.2">
      <c r="A202" s="57" t="s">
        <v>285</v>
      </c>
      <c r="B202" s="58" t="s">
        <v>23</v>
      </c>
      <c r="C202" s="59">
        <v>370300</v>
      </c>
      <c r="D202" s="59">
        <v>370300</v>
      </c>
      <c r="E202" s="59" t="s">
        <v>21</v>
      </c>
      <c r="F202" s="59" t="s">
        <v>21</v>
      </c>
      <c r="G202" s="59">
        <v>-370300</v>
      </c>
      <c r="H202" s="88" t="s">
        <v>157</v>
      </c>
      <c r="I202" s="90" t="s">
        <v>158</v>
      </c>
      <c r="J202" s="47"/>
    </row>
    <row r="203" spans="1:10" s="48" customFormat="1" ht="45" x14ac:dyDescent="0.2">
      <c r="A203" s="57" t="s">
        <v>385</v>
      </c>
      <c r="B203" s="58" t="s">
        <v>23</v>
      </c>
      <c r="C203" s="59">
        <v>186500</v>
      </c>
      <c r="D203" s="59">
        <v>186500</v>
      </c>
      <c r="E203" s="59" t="s">
        <v>21</v>
      </c>
      <c r="F203" s="59" t="s">
        <v>21</v>
      </c>
      <c r="G203" s="59">
        <v>-186500</v>
      </c>
      <c r="H203" s="88" t="s">
        <v>386</v>
      </c>
      <c r="I203" s="90" t="s">
        <v>387</v>
      </c>
      <c r="J203" s="47"/>
    </row>
    <row r="204" spans="1:10" s="48" customFormat="1" ht="45" x14ac:dyDescent="0.2">
      <c r="A204" s="57" t="s">
        <v>286</v>
      </c>
      <c r="B204" s="58" t="s">
        <v>23</v>
      </c>
      <c r="C204" s="59">
        <v>25726100</v>
      </c>
      <c r="D204" s="59">
        <v>25726100</v>
      </c>
      <c r="E204" s="59">
        <v>22577507.460000001</v>
      </c>
      <c r="F204" s="59">
        <v>87.76</v>
      </c>
      <c r="G204" s="59">
        <v>-3148592.54</v>
      </c>
      <c r="H204" s="88" t="s">
        <v>139</v>
      </c>
      <c r="I204" s="90" t="s">
        <v>122</v>
      </c>
      <c r="J204" s="47"/>
    </row>
    <row r="205" spans="1:10" s="48" customFormat="1" ht="45" x14ac:dyDescent="0.2">
      <c r="A205" s="57" t="s">
        <v>287</v>
      </c>
      <c r="B205" s="58" t="s">
        <v>23</v>
      </c>
      <c r="C205" s="59">
        <v>9140516.2699999996</v>
      </c>
      <c r="D205" s="59">
        <v>9140516.2699999996</v>
      </c>
      <c r="E205" s="59">
        <v>8511194.2599999998</v>
      </c>
      <c r="F205" s="59">
        <v>93.12</v>
      </c>
      <c r="G205" s="59">
        <v>-629322.01</v>
      </c>
      <c r="H205" s="88" t="s">
        <v>309</v>
      </c>
      <c r="I205" s="90" t="s">
        <v>310</v>
      </c>
      <c r="J205" s="47"/>
    </row>
    <row r="206" spans="1:10" s="48" customFormat="1" ht="45" x14ac:dyDescent="0.2">
      <c r="A206" s="57" t="s">
        <v>288</v>
      </c>
      <c r="B206" s="58" t="s">
        <v>23</v>
      </c>
      <c r="C206" s="59">
        <v>130000</v>
      </c>
      <c r="D206" s="59">
        <v>130000</v>
      </c>
      <c r="E206" s="59">
        <v>118707.68</v>
      </c>
      <c r="F206" s="59">
        <v>91.31</v>
      </c>
      <c r="G206" s="59">
        <v>-11292.32</v>
      </c>
      <c r="H206" s="88" t="s">
        <v>309</v>
      </c>
      <c r="I206" s="90" t="s">
        <v>310</v>
      </c>
      <c r="J206" s="47"/>
    </row>
    <row r="207" spans="1:10" s="48" customFormat="1" ht="33.75" x14ac:dyDescent="0.2">
      <c r="A207" s="57" t="s">
        <v>289</v>
      </c>
      <c r="B207" s="58" t="s">
        <v>23</v>
      </c>
      <c r="C207" s="59">
        <v>370200</v>
      </c>
      <c r="D207" s="59">
        <v>370200</v>
      </c>
      <c r="E207" s="59">
        <v>325473.11</v>
      </c>
      <c r="F207" s="59">
        <v>87.92</v>
      </c>
      <c r="G207" s="59">
        <v>-44726.89</v>
      </c>
      <c r="H207" s="88" t="s">
        <v>124</v>
      </c>
      <c r="I207" s="90" t="s">
        <v>119</v>
      </c>
      <c r="J207" s="47"/>
    </row>
    <row r="208" spans="1:10" s="48" customFormat="1" ht="45" x14ac:dyDescent="0.2">
      <c r="A208" s="57" t="s">
        <v>290</v>
      </c>
      <c r="B208" s="58" t="s">
        <v>23</v>
      </c>
      <c r="C208" s="59">
        <v>109392.86</v>
      </c>
      <c r="D208" s="59">
        <v>109392.86</v>
      </c>
      <c r="E208" s="59">
        <v>53424.42</v>
      </c>
      <c r="F208" s="59">
        <v>48.84</v>
      </c>
      <c r="G208" s="59">
        <v>-55968.44</v>
      </c>
      <c r="H208" s="88" t="s">
        <v>157</v>
      </c>
      <c r="I208" s="90" t="s">
        <v>158</v>
      </c>
      <c r="J208" s="47"/>
    </row>
    <row r="209" spans="1:10" s="48" customFormat="1" ht="45" x14ac:dyDescent="0.2">
      <c r="A209" s="57" t="s">
        <v>388</v>
      </c>
      <c r="B209" s="58" t="s">
        <v>23</v>
      </c>
      <c r="C209" s="59">
        <v>4121600</v>
      </c>
      <c r="D209" s="59">
        <v>4121600</v>
      </c>
      <c r="E209" s="59">
        <v>3812899.7</v>
      </c>
      <c r="F209" s="59">
        <v>92.51</v>
      </c>
      <c r="G209" s="59">
        <v>-308700.3</v>
      </c>
      <c r="H209" s="88" t="s">
        <v>324</v>
      </c>
      <c r="I209" s="90" t="s">
        <v>325</v>
      </c>
      <c r="J209" s="47"/>
    </row>
    <row r="210" spans="1:10" s="48" customFormat="1" ht="56.25" x14ac:dyDescent="0.2">
      <c r="A210" s="57" t="s">
        <v>389</v>
      </c>
      <c r="B210" s="58" t="s">
        <v>23</v>
      </c>
      <c r="C210" s="59">
        <v>775000</v>
      </c>
      <c r="D210" s="59">
        <v>775000</v>
      </c>
      <c r="E210" s="59">
        <v>500000</v>
      </c>
      <c r="F210" s="59">
        <v>64.52</v>
      </c>
      <c r="G210" s="59">
        <v>-275000</v>
      </c>
      <c r="H210" s="88" t="s">
        <v>173</v>
      </c>
      <c r="I210" s="90" t="s">
        <v>174</v>
      </c>
      <c r="J210" s="47"/>
    </row>
    <row r="211" spans="1:10" s="48" customFormat="1" ht="45" x14ac:dyDescent="0.2">
      <c r="A211" s="57" t="s">
        <v>390</v>
      </c>
      <c r="B211" s="58" t="s">
        <v>23</v>
      </c>
      <c r="C211" s="59">
        <v>4780200</v>
      </c>
      <c r="D211" s="59">
        <v>4780200</v>
      </c>
      <c r="E211" s="59">
        <v>4177124.29</v>
      </c>
      <c r="F211" s="59">
        <v>87.38</v>
      </c>
      <c r="G211" s="59">
        <v>-603075.71</v>
      </c>
      <c r="H211" s="88" t="s">
        <v>324</v>
      </c>
      <c r="I211" s="90" t="s">
        <v>325</v>
      </c>
      <c r="J211" s="47"/>
    </row>
    <row r="212" spans="1:10" s="48" customFormat="1" ht="67.5" x14ac:dyDescent="0.2">
      <c r="A212" s="57" t="s">
        <v>291</v>
      </c>
      <c r="B212" s="58" t="s">
        <v>23</v>
      </c>
      <c r="C212" s="59">
        <v>3942400</v>
      </c>
      <c r="D212" s="59">
        <v>3942400</v>
      </c>
      <c r="E212" s="59">
        <v>3485671.84</v>
      </c>
      <c r="F212" s="59">
        <v>88.41</v>
      </c>
      <c r="G212" s="59">
        <v>-456728.16</v>
      </c>
      <c r="H212" s="88" t="s">
        <v>126</v>
      </c>
      <c r="I212" s="90" t="s">
        <v>121</v>
      </c>
      <c r="J212" s="47"/>
    </row>
    <row r="213" spans="1:10" s="48" customFormat="1" ht="45" x14ac:dyDescent="0.2">
      <c r="A213" s="57" t="s">
        <v>292</v>
      </c>
      <c r="B213" s="58" t="s">
        <v>23</v>
      </c>
      <c r="C213" s="59">
        <v>1000000</v>
      </c>
      <c r="D213" s="59">
        <v>1000000</v>
      </c>
      <c r="E213" s="59">
        <v>855000</v>
      </c>
      <c r="F213" s="59">
        <v>85.5</v>
      </c>
      <c r="G213" s="59">
        <v>-145000</v>
      </c>
      <c r="H213" s="88" t="s">
        <v>309</v>
      </c>
      <c r="I213" s="90" t="s">
        <v>310</v>
      </c>
      <c r="J213" s="47"/>
    </row>
    <row r="214" spans="1:10" s="48" customFormat="1" ht="45" x14ac:dyDescent="0.2">
      <c r="A214" s="57" t="s">
        <v>293</v>
      </c>
      <c r="B214" s="58" t="s">
        <v>23</v>
      </c>
      <c r="C214" s="59">
        <v>2400000</v>
      </c>
      <c r="D214" s="59">
        <v>2400000</v>
      </c>
      <c r="E214" s="59">
        <v>1819875</v>
      </c>
      <c r="F214" s="59">
        <v>75.83</v>
      </c>
      <c r="G214" s="59">
        <v>-580125</v>
      </c>
      <c r="H214" s="88" t="s">
        <v>309</v>
      </c>
      <c r="I214" s="90" t="s">
        <v>310</v>
      </c>
      <c r="J214" s="47"/>
    </row>
    <row r="215" spans="1:10" s="48" customFormat="1" ht="45" x14ac:dyDescent="0.2">
      <c r="A215" s="57" t="s">
        <v>294</v>
      </c>
      <c r="B215" s="58" t="s">
        <v>23</v>
      </c>
      <c r="C215" s="59">
        <v>1197730</v>
      </c>
      <c r="D215" s="59">
        <v>1197730</v>
      </c>
      <c r="E215" s="59">
        <v>994437.72</v>
      </c>
      <c r="F215" s="59">
        <v>83.03</v>
      </c>
      <c r="G215" s="59">
        <v>-203292.28</v>
      </c>
      <c r="H215" s="88" t="s">
        <v>324</v>
      </c>
      <c r="I215" s="90" t="s">
        <v>325</v>
      </c>
      <c r="J215" s="47"/>
    </row>
    <row r="216" spans="1:10" ht="10.5" customHeight="1" x14ac:dyDescent="0.2">
      <c r="A216" s="49" t="s">
        <v>326</v>
      </c>
      <c r="B216" s="50">
        <v>450</v>
      </c>
      <c r="C216" s="51" t="s">
        <v>296</v>
      </c>
      <c r="D216" s="52" t="s">
        <v>21</v>
      </c>
      <c r="E216" s="62">
        <v>-147078515240.04999</v>
      </c>
      <c r="F216" s="51" t="s">
        <v>296</v>
      </c>
      <c r="G216" s="53" t="s">
        <v>296</v>
      </c>
      <c r="H216" s="89" t="s">
        <v>296</v>
      </c>
      <c r="I216" s="91" t="s">
        <v>296</v>
      </c>
    </row>
  </sheetData>
  <autoFilter ref="A4:I216"/>
  <mergeCells count="7">
    <mergeCell ref="H2:I2"/>
    <mergeCell ref="A2:A3"/>
    <mergeCell ref="B2:B3"/>
    <mergeCell ref="C2:C3"/>
    <mergeCell ref="E2:E3"/>
    <mergeCell ref="D2:D3"/>
    <mergeCell ref="F2:G2"/>
  </mergeCells>
  <conditionalFormatting sqref="F5:H5">
    <cfRule type="cellIs" priority="1" stopIfTrue="1" operator="equal">
      <formula>0</formula>
    </cfRule>
  </conditionalFormatting>
  <pageMargins left="0.74803149606299213" right="0.74803149606299213" top="0.39370078740157483" bottom="0.39370078740157483" header="0.51181102362204722" footer="0.19685039370078741"/>
  <pageSetup paperSize="9" scale="38" firstPageNumber="5" fitToHeight="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F12" sqref="F12"/>
    </sheetView>
  </sheetViews>
  <sheetFormatPr defaultColWidth="9" defaultRowHeight="10.5" customHeight="1" x14ac:dyDescent="0.2"/>
  <cols>
    <col min="1" max="1" width="40.7109375" style="31" customWidth="1"/>
    <col min="2" max="2" width="9.7109375" style="31" customWidth="1"/>
    <col min="3" max="5" width="24.7109375" style="31" customWidth="1"/>
    <col min="6" max="6" width="27.7109375" style="31" customWidth="1"/>
    <col min="7" max="7" width="24.7109375" style="31" customWidth="1"/>
    <col min="8" max="8" width="22" style="31" customWidth="1"/>
    <col min="9" max="9" width="40.7109375" style="31" customWidth="1"/>
    <col min="10" max="12" width="9.140625" style="31" customWidth="1"/>
    <col min="13" max="16384" width="9" style="31"/>
  </cols>
  <sheetData>
    <row r="1" spans="1:10" ht="12" x14ac:dyDescent="0.2">
      <c r="A1" s="29"/>
      <c r="B1" s="30" t="s">
        <v>5</v>
      </c>
      <c r="C1" s="29"/>
      <c r="D1" s="29"/>
      <c r="E1" s="29"/>
      <c r="F1" s="29"/>
      <c r="G1" s="29"/>
      <c r="H1" s="29"/>
      <c r="I1" s="29"/>
    </row>
    <row r="2" spans="1:10" ht="18.399999999999999" customHeight="1" x14ac:dyDescent="0.2">
      <c r="A2" s="126" t="s">
        <v>24</v>
      </c>
      <c r="B2" s="126" t="s">
        <v>7</v>
      </c>
      <c r="C2" s="126" t="s">
        <v>8</v>
      </c>
      <c r="D2" s="124" t="s">
        <v>9</v>
      </c>
      <c r="E2" s="126" t="str">
        <f>"Исполнено, "&amp;B1</f>
        <v>Исполнено, руб.</v>
      </c>
      <c r="F2" s="127" t="s">
        <v>10</v>
      </c>
      <c r="G2" s="123"/>
      <c r="H2" s="122" t="s">
        <v>11</v>
      </c>
      <c r="I2" s="123"/>
    </row>
    <row r="3" spans="1:10" ht="24.6" customHeight="1" x14ac:dyDescent="0.2">
      <c r="A3" s="126"/>
      <c r="B3" s="126"/>
      <c r="C3" s="126"/>
      <c r="D3" s="125"/>
      <c r="E3" s="126"/>
      <c r="F3" s="32" t="s">
        <v>12</v>
      </c>
      <c r="G3" s="32" t="s">
        <v>16</v>
      </c>
      <c r="H3" s="32" t="s">
        <v>13</v>
      </c>
      <c r="I3" s="32" t="s">
        <v>14</v>
      </c>
    </row>
    <row r="4" spans="1:10" ht="12" x14ac:dyDescent="0.2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</row>
    <row r="5" spans="1:10" ht="22.5" x14ac:dyDescent="0.2">
      <c r="A5" s="63" t="s">
        <v>326</v>
      </c>
      <c r="B5" s="64">
        <v>450</v>
      </c>
      <c r="C5" s="65" t="s">
        <v>296</v>
      </c>
      <c r="D5" s="61" t="s">
        <v>21</v>
      </c>
      <c r="E5" s="61">
        <v>-147078515240.04999</v>
      </c>
      <c r="F5" s="65" t="s">
        <v>296</v>
      </c>
      <c r="G5" s="66" t="s">
        <v>296</v>
      </c>
      <c r="H5" s="67" t="s">
        <v>296</v>
      </c>
      <c r="I5" s="68" t="s">
        <v>296</v>
      </c>
    </row>
    <row r="6" spans="1:10" ht="22.5" x14ac:dyDescent="0.2">
      <c r="A6" s="69" t="s">
        <v>391</v>
      </c>
      <c r="B6" s="64">
        <v>500</v>
      </c>
      <c r="C6" s="70">
        <v>10654672105</v>
      </c>
      <c r="D6" s="70" t="s">
        <v>327</v>
      </c>
      <c r="E6" s="70">
        <v>147058515240.04999</v>
      </c>
      <c r="F6" s="70">
        <v>1380.23</v>
      </c>
      <c r="G6" s="70">
        <v>136403843135.05</v>
      </c>
      <c r="H6" s="71" t="s">
        <v>327</v>
      </c>
      <c r="I6" s="72" t="s">
        <v>296</v>
      </c>
    </row>
    <row r="7" spans="1:10" s="48" customFormat="1" ht="24.75" customHeight="1" x14ac:dyDescent="0.2">
      <c r="A7" s="73" t="s">
        <v>19</v>
      </c>
      <c r="B7" s="74"/>
      <c r="C7" s="75"/>
      <c r="D7" s="75"/>
      <c r="E7" s="75"/>
      <c r="F7" s="75"/>
      <c r="G7" s="75"/>
      <c r="H7" s="76"/>
      <c r="I7" s="77"/>
      <c r="J7" s="54"/>
    </row>
    <row r="8" spans="1:10" s="48" customFormat="1" ht="24" customHeight="1" x14ac:dyDescent="0.2">
      <c r="A8" s="78" t="s">
        <v>25</v>
      </c>
      <c r="B8" s="79">
        <v>520</v>
      </c>
      <c r="C8" s="59">
        <v>1420422250</v>
      </c>
      <c r="D8" s="59" t="s">
        <v>327</v>
      </c>
      <c r="E8" s="59">
        <v>-4147363589.8899999</v>
      </c>
      <c r="F8" s="59">
        <v>100</v>
      </c>
      <c r="G8" s="59">
        <v>-5567785839.8900003</v>
      </c>
      <c r="H8" s="60" t="s">
        <v>327</v>
      </c>
      <c r="I8" s="80" t="s">
        <v>296</v>
      </c>
      <c r="J8" s="54"/>
    </row>
    <row r="9" spans="1:10" s="48" customFormat="1" ht="12" x14ac:dyDescent="0.2">
      <c r="A9" s="73" t="s">
        <v>19</v>
      </c>
      <c r="B9" s="81"/>
      <c r="C9" s="82"/>
      <c r="D9" s="82"/>
      <c r="E9" s="82"/>
      <c r="F9" s="82"/>
      <c r="G9" s="83"/>
      <c r="H9" s="84"/>
      <c r="I9" s="93"/>
      <c r="J9" s="54"/>
    </row>
    <row r="10" spans="1:10" s="48" customFormat="1" ht="45" x14ac:dyDescent="0.2">
      <c r="A10" s="85" t="s">
        <v>392</v>
      </c>
      <c r="B10" s="58" t="s">
        <v>26</v>
      </c>
      <c r="C10" s="59">
        <v>1500000000</v>
      </c>
      <c r="D10" s="59" t="s">
        <v>21</v>
      </c>
      <c r="E10" s="59" t="s">
        <v>21</v>
      </c>
      <c r="F10" s="59" t="s">
        <v>21</v>
      </c>
      <c r="G10" s="59">
        <v>-1500000000</v>
      </c>
      <c r="H10" s="88" t="s">
        <v>21</v>
      </c>
      <c r="I10" s="90" t="s">
        <v>393</v>
      </c>
      <c r="J10" s="54"/>
    </row>
    <row r="11" spans="1:10" s="48" customFormat="1" ht="67.5" x14ac:dyDescent="0.2">
      <c r="A11" s="85" t="s">
        <v>394</v>
      </c>
      <c r="B11" s="58" t="s">
        <v>26</v>
      </c>
      <c r="C11" s="59">
        <v>-250000000</v>
      </c>
      <c r="D11" s="59" t="s">
        <v>21</v>
      </c>
      <c r="E11" s="59" t="s">
        <v>21</v>
      </c>
      <c r="F11" s="59" t="s">
        <v>21</v>
      </c>
      <c r="G11" s="59">
        <v>250000000</v>
      </c>
      <c r="H11" s="88" t="s">
        <v>21</v>
      </c>
      <c r="I11" s="90" t="s">
        <v>295</v>
      </c>
      <c r="J11" s="54"/>
    </row>
    <row r="12" spans="1:10" s="48" customFormat="1" ht="67.5" x14ac:dyDescent="0.2">
      <c r="A12" s="85" t="s">
        <v>395</v>
      </c>
      <c r="B12" s="58" t="s">
        <v>26</v>
      </c>
      <c r="C12" s="59">
        <v>310292000</v>
      </c>
      <c r="D12" s="59" t="s">
        <v>21</v>
      </c>
      <c r="E12" s="59">
        <v>60291448</v>
      </c>
      <c r="F12" s="59">
        <v>19.43</v>
      </c>
      <c r="G12" s="59">
        <v>-250000552</v>
      </c>
      <c r="H12" s="88" t="s">
        <v>21</v>
      </c>
      <c r="I12" s="90" t="s">
        <v>396</v>
      </c>
      <c r="J12" s="54"/>
    </row>
    <row r="13" spans="1:10" s="48" customFormat="1" ht="56.25" x14ac:dyDescent="0.2">
      <c r="A13" s="85" t="s">
        <v>397</v>
      </c>
      <c r="B13" s="58" t="s">
        <v>26</v>
      </c>
      <c r="C13" s="59" t="s">
        <v>21</v>
      </c>
      <c r="D13" s="59" t="s">
        <v>21</v>
      </c>
      <c r="E13" s="59">
        <v>932214712.11000001</v>
      </c>
      <c r="F13" s="59" t="s">
        <v>21</v>
      </c>
      <c r="G13" s="59">
        <v>932214712.11000001</v>
      </c>
      <c r="H13" s="88" t="s">
        <v>21</v>
      </c>
      <c r="I13" s="90" t="s">
        <v>398</v>
      </c>
      <c r="J13" s="54"/>
    </row>
    <row r="14" spans="1:10" s="48" customFormat="1" ht="45" x14ac:dyDescent="0.2">
      <c r="A14" s="85" t="s">
        <v>399</v>
      </c>
      <c r="B14" s="58" t="s">
        <v>26</v>
      </c>
      <c r="C14" s="59" t="s">
        <v>21</v>
      </c>
      <c r="D14" s="59" t="s">
        <v>21</v>
      </c>
      <c r="E14" s="59">
        <v>-28750000000</v>
      </c>
      <c r="F14" s="59" t="s">
        <v>21</v>
      </c>
      <c r="G14" s="59">
        <v>-28750000000</v>
      </c>
      <c r="H14" s="88" t="s">
        <v>21</v>
      </c>
      <c r="I14" s="90" t="s">
        <v>400</v>
      </c>
      <c r="J14" s="54"/>
    </row>
    <row r="15" spans="1:10" s="48" customFormat="1" ht="56.25" x14ac:dyDescent="0.2">
      <c r="A15" s="85" t="s">
        <v>401</v>
      </c>
      <c r="B15" s="58" t="s">
        <v>26</v>
      </c>
      <c r="C15" s="59" t="s">
        <v>21</v>
      </c>
      <c r="D15" s="59" t="s">
        <v>21</v>
      </c>
      <c r="E15" s="59">
        <v>23750000000</v>
      </c>
      <c r="F15" s="59" t="s">
        <v>21</v>
      </c>
      <c r="G15" s="59">
        <v>23750000000</v>
      </c>
      <c r="H15" s="88" t="s">
        <v>21</v>
      </c>
      <c r="I15" s="90" t="s">
        <v>402</v>
      </c>
      <c r="J15" s="54"/>
    </row>
    <row r="16" spans="1:10" s="48" customFormat="1" ht="22.5" x14ac:dyDescent="0.2">
      <c r="A16" s="86" t="s">
        <v>28</v>
      </c>
      <c r="B16" s="64">
        <v>620</v>
      </c>
      <c r="C16" s="70" t="s">
        <v>327</v>
      </c>
      <c r="D16" s="70" t="s">
        <v>327</v>
      </c>
      <c r="E16" s="70" t="s">
        <v>327</v>
      </c>
      <c r="F16" s="70" t="s">
        <v>327</v>
      </c>
      <c r="G16" s="70" t="s">
        <v>327</v>
      </c>
      <c r="H16" s="92" t="s">
        <v>327</v>
      </c>
      <c r="I16" s="94" t="s">
        <v>296</v>
      </c>
      <c r="J16" s="54"/>
    </row>
  </sheetData>
  <mergeCells count="7">
    <mergeCell ref="H2:I2"/>
    <mergeCell ref="A2:A3"/>
    <mergeCell ref="B2:B3"/>
    <mergeCell ref="C2:C3"/>
    <mergeCell ref="E2:E3"/>
    <mergeCell ref="D2:D3"/>
    <mergeCell ref="F2:G2"/>
  </mergeCells>
  <conditionalFormatting sqref="F5:H5 F7:H7">
    <cfRule type="cellIs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36" firstPageNumber="11" fitToHeight="0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</v>
      </c>
      <c r="B1" t="s">
        <v>30</v>
      </c>
    </row>
    <row r="2" spans="1:2" x14ac:dyDescent="0.2">
      <c r="A2" t="s">
        <v>31</v>
      </c>
      <c r="B2" t="s">
        <v>32</v>
      </c>
    </row>
    <row r="3" spans="1:2" x14ac:dyDescent="0.2">
      <c r="A3" t="s">
        <v>33</v>
      </c>
      <c r="B3" t="s">
        <v>34</v>
      </c>
    </row>
    <row r="4" spans="1:2" x14ac:dyDescent="0.2">
      <c r="A4" t="s">
        <v>35</v>
      </c>
      <c r="B4" t="s">
        <v>36</v>
      </c>
    </row>
    <row r="5" spans="1:2" x14ac:dyDescent="0.2">
      <c r="A5" t="s">
        <v>37</v>
      </c>
      <c r="B5" t="s">
        <v>38</v>
      </c>
    </row>
    <row r="6" spans="1:2" x14ac:dyDescent="0.2">
      <c r="A6" t="s">
        <v>39</v>
      </c>
      <c r="B6" t="s">
        <v>30</v>
      </c>
    </row>
    <row r="7" spans="1:2" x14ac:dyDescent="0.2">
      <c r="A7" t="s">
        <v>40</v>
      </c>
      <c r="B7" t="s">
        <v>41</v>
      </c>
    </row>
    <row r="8" spans="1:2" x14ac:dyDescent="0.2">
      <c r="A8" t="s">
        <v>42</v>
      </c>
      <c r="B8" t="s">
        <v>43</v>
      </c>
    </row>
    <row r="9" spans="1:2" x14ac:dyDescent="0.2">
      <c r="A9" t="s">
        <v>44</v>
      </c>
      <c r="B9" t="s">
        <v>27</v>
      </c>
    </row>
    <row r="10" spans="1:2" x14ac:dyDescent="0.2">
      <c r="A10" t="s">
        <v>45</v>
      </c>
      <c r="B10" t="s">
        <v>46</v>
      </c>
    </row>
    <row r="11" spans="1:2" x14ac:dyDescent="0.2">
      <c r="A11" t="s">
        <v>47</v>
      </c>
      <c r="B11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</vt:i4>
      </vt:variant>
    </vt:vector>
  </HeadingPairs>
  <TitlesOfParts>
    <vt:vector size="17" baseType="lpstr">
      <vt:lpstr>Доходы</vt:lpstr>
      <vt:lpstr>Расходы</vt:lpstr>
      <vt:lpstr>Источники</vt:lpstr>
      <vt:lpstr>_params</vt:lpstr>
      <vt:lpstr>Доходы!FORM_CODE</vt:lpstr>
      <vt:lpstr>Доходы!PARAMS</vt:lpstr>
      <vt:lpstr>Доходы!PERIOD</vt:lpstr>
      <vt:lpstr>Источники!R_520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Георгий Александрович</dc:creator>
  <dc:description>POI HSSF rep:2.53.0.113</dc:description>
  <cp:lastModifiedBy>Сидоров Георгий Александрович</cp:lastModifiedBy>
  <cp:lastPrinted>2022-03-23T06:05:09Z</cp:lastPrinted>
  <dcterms:created xsi:type="dcterms:W3CDTF">2021-07-13T12:43:37Z</dcterms:created>
  <dcterms:modified xsi:type="dcterms:W3CDTF">2022-03-23T06:05:14Z</dcterms:modified>
</cp:coreProperties>
</file>