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3250" windowHeight="10680"/>
  </bookViews>
  <sheets>
    <sheet name="2021 год" sheetId="1" r:id="rId1"/>
  </sheets>
  <calcPr calcId="145621"/>
</workbook>
</file>

<file path=xl/calcChain.xml><?xml version="1.0" encoding="utf-8"?>
<calcChain xmlns="http://schemas.openxmlformats.org/spreadsheetml/2006/main">
  <c r="H29" i="1" l="1"/>
  <c r="F11" i="1" l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K27" i="1"/>
  <c r="K26" i="1"/>
  <c r="K25" i="1"/>
  <c r="K24" i="1"/>
  <c r="K23" i="1"/>
  <c r="K22" i="1"/>
  <c r="K21" i="1"/>
  <c r="K20" i="1"/>
  <c r="K19" i="1"/>
  <c r="K18" i="1"/>
  <c r="K17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K16" i="1" l="1"/>
  <c r="K15" i="1"/>
  <c r="K14" i="1"/>
  <c r="K13" i="1"/>
  <c r="K12" i="1"/>
  <c r="K11" i="1"/>
  <c r="I27" i="1"/>
  <c r="I26" i="1"/>
  <c r="I25" i="1"/>
  <c r="I24" i="1"/>
  <c r="I23" i="1"/>
  <c r="I22" i="1"/>
  <c r="I21" i="1"/>
  <c r="I20" i="1"/>
  <c r="I17" i="1"/>
  <c r="I16" i="1"/>
  <c r="I15" i="1"/>
  <c r="I14" i="1"/>
  <c r="I13" i="1"/>
  <c r="I12" i="1"/>
  <c r="I11" i="1"/>
  <c r="J29" i="1"/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E29" i="1" l="1"/>
  <c r="K29" i="1" s="1"/>
  <c r="D29" i="1"/>
  <c r="I29" i="1" s="1"/>
  <c r="F29" i="1" l="1"/>
  <c r="C29" i="1"/>
  <c r="G29" i="1" l="1"/>
</calcChain>
</file>

<file path=xl/sharedStrings.xml><?xml version="1.0" encoding="utf-8"?>
<sst xmlns="http://schemas.openxmlformats.org/spreadsheetml/2006/main" count="40" uniqueCount="34">
  <si>
    <t>(тысяч рублей)</t>
  </si>
  <si>
    <t>№ п/п</t>
  </si>
  <si>
    <t>Наименование муниципального образования</t>
  </si>
  <si>
    <t>Исполнено</t>
  </si>
  <si>
    <t>% исполнения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</si>
  <si>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</si>
  <si>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</si>
  <si>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</si>
  <si>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</si>
  <si>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</si>
  <si>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</si>
  <si>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</si>
  <si>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</si>
  <si>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</si>
  <si>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</si>
  <si>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</si>
  <si>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</si>
  <si>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</si>
  <si>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</si>
  <si>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</si>
  <si>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</si>
  <si>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</si>
  <si>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</si>
  <si>
    <t>Итого</t>
  </si>
  <si>
    <t>Таблица ___</t>
  </si>
  <si>
    <t>дотации на выравнивание бюджетной обеспеченности муниципальных районов (городских округов)</t>
  </si>
  <si>
    <t>в том числе</t>
  </si>
  <si>
    <t xml:space="preserve">заменяемые дополнительными нормативами отчислений от налога на доходы физических лиц в бюджеты муниципальных районов (городских округов
</t>
  </si>
  <si>
    <t xml:space="preserve">подлежащие перечислению в бюджеты муниципальных районов (городских округов)
</t>
  </si>
  <si>
    <t xml:space="preserve">РАСПРЕДЕЛЕНИЕ
дотаций на выравнивание бюджетной обеспеченности муниципальных районов 
(городских округов), в том числе заменяемых дополнительными нормативами отчислений 
от налога на доходы физических лиц в бюджеты муниципальных районов (городских округов),
на 2021 год 
</t>
  </si>
  <si>
    <t>Утверждено областным законом об областном бюджете на 2021 год</t>
  </si>
  <si>
    <t>Исполнение в 2021 году приложения 13 к областному закону 
«Об областном бюджете Ленинградской области на 2021 год и на плановый период 2022 и 2023 годов»</t>
  </si>
  <si>
    <t>Поступление в бюджеты муниципальных районов налоговых доходов по дополнительным нормативам отчислений от налога на доходы физических лиц, установленных взамен дотации (части дотации) на выравнивание бюджетной обеспеченности, по состоянию на 01.01.2022 составило  4 866 889,7 тыс.руб. (106,5% расчетных объемов), в том числе  по 11-ти муниципальным районам (Волосовский, Волховский, Всеволожский, Выборгский, Гатчинский, Кингисеппский, Лодейнопольский, Ломоносовский, Лужский, Подпорожский, Приозерский, Сланцевский)  средства получены сверх расчетного объема (от 2,4 до 62,3%) в основном в связи с темпами роста фонда заработной платы выше запланированного показателя по прогнозу социально-экономического развития Ленинградской области, по 2-м муниципальным районам (Бокситогорский, Тихвинский) средства поступили в местный бюджет  в объеме ниже расчетного показателя на 14,3%, что обусловлено снижением налогооблагаемой базы налога на доходы физических лиц в связи со спадом деловой активности ряда предприятий и организаций.</t>
  </si>
  <si>
    <t>Таблица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</si>
</sst>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164" fontId="2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64" fontId="8" fillId="0" borderId="0" xfId="1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7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top" wrapText="1"/>
    </xf>
    <xf numFmtId="0" fontId="0" fillId="0" borderId="13" xfId="0" applyBorder="1" applyAlignment="1">
      <alignment horizontal="right"/>
    </xf>
  </cellXfs>
  <cellStyles count="4">
    <cellStyle name="Обычный" xfId="0" builtinId="0"/>
    <cellStyle name="Обычный 2" xfId="3"/>
    <cellStyle name="Обычный_24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2"/>
  <sheetViews>
    <sheetView tabSelected="1" topLeftCell="B1" workbookViewId="0">
      <selection activeCell="J2" sqref="J2"/>
    </sheetView>
  </sheetViews>
  <sheetFormatPr defaultColWidth="9.140625" defaultRowHeight="15.75" x14ac:dyDescent="0.25"/>
  <cols>
    <col min="1" max="1" width="8" style="6" customWidth="1"/>
    <col min="2" max="2" width="43" style="3" bestFit="1" customWidth="1"/>
    <col min="3" max="3" width="20.28515625" style="3" customWidth="1"/>
    <col min="4" max="4" width="23.7109375" style="3" customWidth="1"/>
    <col min="5" max="5" width="19.85546875" style="3" customWidth="1"/>
    <col min="6" max="6" width="19.5703125" style="2" customWidth="1"/>
    <col min="7" max="7" width="15.140625" style="2" customWidth="1"/>
    <col min="8" max="8" width="22.85546875" style="2" customWidth="1"/>
    <col min="9" max="9" width="14.28515625" style="2" customWidth="1"/>
    <col min="10" max="10" width="19.140625" style="2" customWidth="1"/>
    <col min="11" max="11" width="13.140625" style="16" customWidth="1"/>
    <col min="12" max="16384" width="9.140625" style="3"/>
  </cols>
  <sheetData>
    <row r="1" spans="1:15" ht="15.75" customHeight="1" x14ac:dyDescent="0.25">
      <c r="A1" s="1"/>
      <c r="B1" s="1"/>
      <c r="C1" s="1"/>
      <c r="D1" s="1"/>
      <c r="E1" s="1"/>
      <c r="J1" s="32" t="s">
        <v>33</v>
      </c>
      <c r="K1" s="33" t="s">
        <v>24</v>
      </c>
    </row>
    <row r="2" spans="1:15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57" customHeight="1" x14ac:dyDescent="0.25">
      <c r="A3" s="35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4"/>
      <c r="M3" s="4"/>
      <c r="N3" s="4"/>
      <c r="O3" s="4"/>
    </row>
    <row r="4" spans="1:15" ht="15.7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5" ht="93.75" customHeight="1" x14ac:dyDescent="0.25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7" spans="1:15" x14ac:dyDescent="0.25">
      <c r="J7" s="46" t="s">
        <v>0</v>
      </c>
      <c r="K7" s="47"/>
    </row>
    <row r="8" spans="1:15" ht="96.75" customHeight="1" x14ac:dyDescent="0.25">
      <c r="A8" s="42" t="s">
        <v>1</v>
      </c>
      <c r="B8" s="42" t="s">
        <v>2</v>
      </c>
      <c r="C8" s="37" t="s">
        <v>30</v>
      </c>
      <c r="D8" s="38"/>
      <c r="E8" s="39"/>
      <c r="F8" s="37" t="s">
        <v>3</v>
      </c>
      <c r="G8" s="38"/>
      <c r="H8" s="38"/>
      <c r="I8" s="38"/>
      <c r="J8" s="38"/>
      <c r="K8" s="39"/>
    </row>
    <row r="9" spans="1:15" ht="20.45" customHeight="1" x14ac:dyDescent="0.25">
      <c r="A9" s="42"/>
      <c r="B9" s="42"/>
      <c r="C9" s="40" t="s">
        <v>25</v>
      </c>
      <c r="D9" s="37" t="s">
        <v>26</v>
      </c>
      <c r="E9" s="39"/>
      <c r="F9" s="40" t="s">
        <v>25</v>
      </c>
      <c r="G9" s="40" t="s">
        <v>4</v>
      </c>
      <c r="H9" s="43" t="s">
        <v>26</v>
      </c>
      <c r="I9" s="44"/>
      <c r="J9" s="44"/>
      <c r="K9" s="45"/>
    </row>
    <row r="10" spans="1:15" ht="166.15" customHeight="1" x14ac:dyDescent="0.25">
      <c r="A10" s="42"/>
      <c r="B10" s="42"/>
      <c r="C10" s="41"/>
      <c r="D10" s="23" t="s">
        <v>27</v>
      </c>
      <c r="E10" s="23" t="s">
        <v>28</v>
      </c>
      <c r="F10" s="41"/>
      <c r="G10" s="41"/>
      <c r="H10" s="7" t="s">
        <v>27</v>
      </c>
      <c r="I10" s="7" t="s">
        <v>4</v>
      </c>
      <c r="J10" s="31" t="s">
        <v>28</v>
      </c>
      <c r="K10" s="8" t="s">
        <v>4</v>
      </c>
    </row>
    <row r="11" spans="1:15" ht="15.75" customHeight="1" x14ac:dyDescent="0.25">
      <c r="A11" s="9">
        <v>1</v>
      </c>
      <c r="B11" s="17" t="s">
        <v>5</v>
      </c>
      <c r="C11" s="21">
        <f>D11+E11</f>
        <v>410723.9</v>
      </c>
      <c r="D11" s="21">
        <v>287519.5</v>
      </c>
      <c r="E11" s="21">
        <v>123204.4</v>
      </c>
      <c r="F11" s="21">
        <f>H11+J11</f>
        <v>369628.3</v>
      </c>
      <c r="G11" s="19">
        <f>F11/C11*100</f>
        <v>89.994349001847709</v>
      </c>
      <c r="H11" s="21">
        <v>246423.9</v>
      </c>
      <c r="I11" s="19">
        <f>H11/D11*100</f>
        <v>85.706847709459694</v>
      </c>
      <c r="J11" s="21">
        <v>123204.4</v>
      </c>
      <c r="K11" s="10">
        <f>J11/E11*100</f>
        <v>100</v>
      </c>
    </row>
    <row r="12" spans="1:15" x14ac:dyDescent="0.25">
      <c r="A12" s="9">
        <v>2</v>
      </c>
      <c r="B12" s="17" t="s">
        <v>6</v>
      </c>
      <c r="C12" s="22">
        <f t="shared" ref="C12:C28" si="0">D12+E12</f>
        <v>381849.80000000005</v>
      </c>
      <c r="D12" s="22">
        <v>267275.7</v>
      </c>
      <c r="E12" s="22">
        <v>114574.1</v>
      </c>
      <c r="F12" s="22">
        <f t="shared" ref="F12:F28" si="1">H12+J12</f>
        <v>395837.69999999995</v>
      </c>
      <c r="G12" s="19">
        <f t="shared" ref="G12:G29" si="2">F12/C12*100</f>
        <v>103.66319427167434</v>
      </c>
      <c r="H12" s="22">
        <v>281263.59999999998</v>
      </c>
      <c r="I12" s="19">
        <f t="shared" ref="I12:I27" si="3">H12/D12*100</f>
        <v>105.23350981776494</v>
      </c>
      <c r="J12" s="22">
        <v>114574.1</v>
      </c>
      <c r="K12" s="10">
        <f t="shared" ref="K12:K29" si="4">J12/E12*100</f>
        <v>100</v>
      </c>
    </row>
    <row r="13" spans="1:15" x14ac:dyDescent="0.25">
      <c r="A13" s="9">
        <v>3</v>
      </c>
      <c r="B13" s="17" t="s">
        <v>7</v>
      </c>
      <c r="C13" s="22">
        <f t="shared" si="0"/>
        <v>479356.10000000003</v>
      </c>
      <c r="D13" s="22">
        <v>335592.4</v>
      </c>
      <c r="E13" s="22">
        <v>143763.70000000001</v>
      </c>
      <c r="F13" s="22">
        <f t="shared" si="1"/>
        <v>480191.7</v>
      </c>
      <c r="G13" s="19">
        <f t="shared" si="2"/>
        <v>100.1743171725571</v>
      </c>
      <c r="H13" s="22">
        <v>336428</v>
      </c>
      <c r="I13" s="19">
        <f t="shared" si="3"/>
        <v>100.24899252784031</v>
      </c>
      <c r="J13" s="22">
        <v>143763.70000000001</v>
      </c>
      <c r="K13" s="10">
        <f t="shared" si="4"/>
        <v>100</v>
      </c>
    </row>
    <row r="14" spans="1:15" x14ac:dyDescent="0.25">
      <c r="A14" s="9">
        <v>4</v>
      </c>
      <c r="B14" s="17" t="s">
        <v>8</v>
      </c>
      <c r="C14" s="22">
        <f t="shared" si="0"/>
        <v>1187622</v>
      </c>
      <c r="D14" s="22">
        <v>830946.7</v>
      </c>
      <c r="E14" s="22">
        <v>356675.3</v>
      </c>
      <c r="F14" s="22">
        <f t="shared" si="1"/>
        <v>1243981.1000000001</v>
      </c>
      <c r="G14" s="19">
        <f t="shared" si="2"/>
        <v>104.74554193169207</v>
      </c>
      <c r="H14" s="22">
        <v>887305.8</v>
      </c>
      <c r="I14" s="19">
        <f t="shared" si="3"/>
        <v>106.78251685697772</v>
      </c>
      <c r="J14" s="22">
        <v>356675.3</v>
      </c>
      <c r="K14" s="10">
        <f t="shared" si="4"/>
        <v>100</v>
      </c>
    </row>
    <row r="15" spans="1:15" x14ac:dyDescent="0.25">
      <c r="A15" s="9">
        <v>5</v>
      </c>
      <c r="B15" s="17" t="s">
        <v>9</v>
      </c>
      <c r="C15" s="22">
        <f t="shared" si="0"/>
        <v>509427.5</v>
      </c>
      <c r="D15" s="22">
        <v>356326.8</v>
      </c>
      <c r="E15" s="22">
        <v>153100.70000000001</v>
      </c>
      <c r="F15" s="22">
        <f t="shared" si="1"/>
        <v>521640.9</v>
      </c>
      <c r="G15" s="19">
        <f t="shared" si="2"/>
        <v>102.39747559760713</v>
      </c>
      <c r="H15" s="22">
        <v>368540.2</v>
      </c>
      <c r="I15" s="19">
        <f t="shared" si="3"/>
        <v>103.42758389209008</v>
      </c>
      <c r="J15" s="22">
        <v>153100.70000000001</v>
      </c>
      <c r="K15" s="10">
        <f t="shared" si="4"/>
        <v>100</v>
      </c>
    </row>
    <row r="16" spans="1:15" x14ac:dyDescent="0.25">
      <c r="A16" s="9">
        <v>6</v>
      </c>
      <c r="B16" s="17" t="s">
        <v>10</v>
      </c>
      <c r="C16" s="22">
        <f t="shared" si="0"/>
        <v>763612.10000000009</v>
      </c>
      <c r="D16" s="22">
        <v>534516.80000000005</v>
      </c>
      <c r="E16" s="22">
        <v>229095.3</v>
      </c>
      <c r="F16" s="22">
        <f t="shared" si="1"/>
        <v>825778.5</v>
      </c>
      <c r="G16" s="19">
        <f t="shared" si="2"/>
        <v>108.14109676889613</v>
      </c>
      <c r="H16" s="22">
        <v>596683.19999999995</v>
      </c>
      <c r="I16" s="19">
        <f t="shared" si="3"/>
        <v>111.6303921597974</v>
      </c>
      <c r="J16" s="22">
        <v>229095.3</v>
      </c>
      <c r="K16" s="10">
        <f t="shared" si="4"/>
        <v>100</v>
      </c>
    </row>
    <row r="17" spans="1:11" x14ac:dyDescent="0.25">
      <c r="A17" s="9">
        <v>7</v>
      </c>
      <c r="B17" s="17" t="s">
        <v>11</v>
      </c>
      <c r="C17" s="11">
        <f t="shared" si="0"/>
        <v>97948.9</v>
      </c>
      <c r="D17" s="11">
        <v>86874.4</v>
      </c>
      <c r="E17" s="11">
        <v>11074.5</v>
      </c>
      <c r="F17" s="11">
        <f t="shared" si="1"/>
        <v>152069.29999999999</v>
      </c>
      <c r="G17" s="19">
        <f t="shared" si="2"/>
        <v>155.25370882164066</v>
      </c>
      <c r="H17" s="11">
        <v>140994.79999999999</v>
      </c>
      <c r="I17" s="19">
        <f t="shared" si="3"/>
        <v>162.29729356404187</v>
      </c>
      <c r="J17" s="11">
        <v>11074.5</v>
      </c>
      <c r="K17" s="10">
        <f t="shared" si="4"/>
        <v>100</v>
      </c>
    </row>
    <row r="18" spans="1:11" x14ac:dyDescent="0.25">
      <c r="A18" s="9">
        <v>8</v>
      </c>
      <c r="B18" s="17" t="s">
        <v>12</v>
      </c>
      <c r="C18" s="11">
        <f t="shared" si="0"/>
        <v>161984.29999999999</v>
      </c>
      <c r="D18" s="11">
        <v>0</v>
      </c>
      <c r="E18" s="11">
        <v>161984.29999999999</v>
      </c>
      <c r="F18" s="11">
        <f t="shared" si="1"/>
        <v>161984.29999999999</v>
      </c>
      <c r="G18" s="19">
        <f t="shared" si="2"/>
        <v>100</v>
      </c>
      <c r="H18" s="11">
        <v>0</v>
      </c>
      <c r="I18" s="19"/>
      <c r="J18" s="11">
        <v>161984.29999999999</v>
      </c>
      <c r="K18" s="10">
        <f t="shared" si="4"/>
        <v>100</v>
      </c>
    </row>
    <row r="19" spans="1:11" x14ac:dyDescent="0.25">
      <c r="A19" s="9">
        <v>9</v>
      </c>
      <c r="B19" s="17" t="s">
        <v>13</v>
      </c>
      <c r="C19" s="22">
        <f t="shared" si="0"/>
        <v>375559.8</v>
      </c>
      <c r="D19" s="22">
        <v>0</v>
      </c>
      <c r="E19" s="22">
        <v>375559.8</v>
      </c>
      <c r="F19" s="22">
        <f t="shared" si="1"/>
        <v>375559.8</v>
      </c>
      <c r="G19" s="19">
        <f t="shared" si="2"/>
        <v>100</v>
      </c>
      <c r="H19" s="22">
        <v>0</v>
      </c>
      <c r="I19" s="19"/>
      <c r="J19" s="22">
        <v>375559.8</v>
      </c>
      <c r="K19" s="10">
        <f t="shared" si="4"/>
        <v>100</v>
      </c>
    </row>
    <row r="20" spans="1:11" x14ac:dyDescent="0.25">
      <c r="A20" s="9">
        <v>10</v>
      </c>
      <c r="B20" s="17" t="s">
        <v>14</v>
      </c>
      <c r="C20" s="22">
        <f t="shared" si="0"/>
        <v>292210</v>
      </c>
      <c r="D20" s="22">
        <v>204529.8</v>
      </c>
      <c r="E20" s="22">
        <v>87680.2</v>
      </c>
      <c r="F20" s="22">
        <f t="shared" si="1"/>
        <v>305047.40000000002</v>
      </c>
      <c r="G20" s="19">
        <f t="shared" si="2"/>
        <v>104.3932103624106</v>
      </c>
      <c r="H20" s="22">
        <v>217367.2</v>
      </c>
      <c r="I20" s="19">
        <f t="shared" si="3"/>
        <v>106.27654258694822</v>
      </c>
      <c r="J20" s="22">
        <v>87680.2</v>
      </c>
      <c r="K20" s="10">
        <f t="shared" si="4"/>
        <v>100</v>
      </c>
    </row>
    <row r="21" spans="1:11" x14ac:dyDescent="0.25">
      <c r="A21" s="9">
        <v>11</v>
      </c>
      <c r="B21" s="17" t="s">
        <v>15</v>
      </c>
      <c r="C21" s="11">
        <f t="shared" si="0"/>
        <v>80653.100000000006</v>
      </c>
      <c r="D21" s="11">
        <v>56581.5</v>
      </c>
      <c r="E21" s="11">
        <v>24071.599999999999</v>
      </c>
      <c r="F21" s="11">
        <f t="shared" si="1"/>
        <v>84388.299999999988</v>
      </c>
      <c r="G21" s="19">
        <f t="shared" si="2"/>
        <v>104.63119210544912</v>
      </c>
      <c r="H21" s="11">
        <v>60316.7</v>
      </c>
      <c r="I21" s="19">
        <f t="shared" si="3"/>
        <v>106.60145100430351</v>
      </c>
      <c r="J21" s="11">
        <v>24071.599999999999</v>
      </c>
      <c r="K21" s="10">
        <f t="shared" si="4"/>
        <v>100</v>
      </c>
    </row>
    <row r="22" spans="1:11" x14ac:dyDescent="0.25">
      <c r="A22" s="9">
        <v>12</v>
      </c>
      <c r="B22" s="17" t="s">
        <v>16</v>
      </c>
      <c r="C22" s="22">
        <f t="shared" si="0"/>
        <v>451524.19999999995</v>
      </c>
      <c r="D22" s="22">
        <v>316029.8</v>
      </c>
      <c r="E22" s="22">
        <v>135494.39999999999</v>
      </c>
      <c r="F22" s="22">
        <f t="shared" si="1"/>
        <v>508262.9</v>
      </c>
      <c r="G22" s="19">
        <f t="shared" si="2"/>
        <v>112.56603743498135</v>
      </c>
      <c r="H22" s="22">
        <v>372768.5</v>
      </c>
      <c r="I22" s="19">
        <f t="shared" si="3"/>
        <v>117.95359171824936</v>
      </c>
      <c r="J22" s="22">
        <v>135494.39999999999</v>
      </c>
      <c r="K22" s="10">
        <f t="shared" si="4"/>
        <v>100</v>
      </c>
    </row>
    <row r="23" spans="1:11" x14ac:dyDescent="0.25">
      <c r="A23" s="9">
        <v>13</v>
      </c>
      <c r="B23" s="17" t="s">
        <v>17</v>
      </c>
      <c r="C23" s="22">
        <f t="shared" si="0"/>
        <v>362532.9</v>
      </c>
      <c r="D23" s="22">
        <v>253754.4</v>
      </c>
      <c r="E23" s="22">
        <v>108778.5</v>
      </c>
      <c r="F23" s="22">
        <f t="shared" si="1"/>
        <v>425250.5</v>
      </c>
      <c r="G23" s="19">
        <f t="shared" si="2"/>
        <v>117.29983678722675</v>
      </c>
      <c r="H23" s="22">
        <v>316472</v>
      </c>
      <c r="I23" s="19">
        <f t="shared" si="3"/>
        <v>124.71586699580382</v>
      </c>
      <c r="J23" s="22">
        <v>108778.5</v>
      </c>
      <c r="K23" s="10">
        <f t="shared" si="4"/>
        <v>100</v>
      </c>
    </row>
    <row r="24" spans="1:11" x14ac:dyDescent="0.25">
      <c r="A24" s="9">
        <v>14</v>
      </c>
      <c r="B24" s="17" t="s">
        <v>18</v>
      </c>
      <c r="C24" s="22">
        <f t="shared" si="0"/>
        <v>386378.4</v>
      </c>
      <c r="D24" s="22">
        <v>270495.2</v>
      </c>
      <c r="E24" s="22">
        <v>115883.2</v>
      </c>
      <c r="F24" s="22">
        <f t="shared" si="1"/>
        <v>417892.3</v>
      </c>
      <c r="G24" s="19">
        <f t="shared" si="2"/>
        <v>108.15622715969629</v>
      </c>
      <c r="H24" s="22">
        <v>302009.09999999998</v>
      </c>
      <c r="I24" s="19">
        <f t="shared" si="3"/>
        <v>111.6504470319621</v>
      </c>
      <c r="J24" s="22">
        <v>115883.2</v>
      </c>
      <c r="K24" s="10">
        <f t="shared" si="4"/>
        <v>100</v>
      </c>
    </row>
    <row r="25" spans="1:11" x14ac:dyDescent="0.25">
      <c r="A25" s="9">
        <v>15</v>
      </c>
      <c r="B25" s="17" t="s">
        <v>19</v>
      </c>
      <c r="C25" s="22">
        <f t="shared" si="0"/>
        <v>274773.40000000002</v>
      </c>
      <c r="D25" s="22">
        <v>192363</v>
      </c>
      <c r="E25" s="22">
        <v>82410.399999999994</v>
      </c>
      <c r="F25" s="22">
        <f t="shared" si="1"/>
        <v>279317.90000000002</v>
      </c>
      <c r="G25" s="19">
        <f t="shared" si="2"/>
        <v>101.65390827496404</v>
      </c>
      <c r="H25" s="22">
        <v>196907.5</v>
      </c>
      <c r="I25" s="19">
        <f t="shared" si="3"/>
        <v>102.36246055634399</v>
      </c>
      <c r="J25" s="22">
        <v>82410.399999999994</v>
      </c>
      <c r="K25" s="10">
        <f t="shared" si="4"/>
        <v>100</v>
      </c>
    </row>
    <row r="26" spans="1:11" x14ac:dyDescent="0.25">
      <c r="A26" s="9">
        <v>16</v>
      </c>
      <c r="B26" s="17" t="s">
        <v>20</v>
      </c>
      <c r="C26" s="22">
        <f t="shared" si="0"/>
        <v>332142.59999999998</v>
      </c>
      <c r="D26" s="22">
        <v>232587.9</v>
      </c>
      <c r="E26" s="22">
        <v>99554.7</v>
      </c>
      <c r="F26" s="22">
        <f t="shared" si="1"/>
        <v>298827.8</v>
      </c>
      <c r="G26" s="19">
        <f t="shared" si="2"/>
        <v>89.96972986903819</v>
      </c>
      <c r="H26" s="22">
        <v>199273.1</v>
      </c>
      <c r="I26" s="19">
        <f t="shared" si="3"/>
        <v>85.676468982264339</v>
      </c>
      <c r="J26" s="22">
        <v>99554.7</v>
      </c>
      <c r="K26" s="10">
        <f t="shared" si="4"/>
        <v>100</v>
      </c>
    </row>
    <row r="27" spans="1:11" x14ac:dyDescent="0.25">
      <c r="A27" s="9">
        <v>17</v>
      </c>
      <c r="B27" s="17" t="s">
        <v>21</v>
      </c>
      <c r="C27" s="22">
        <f t="shared" si="0"/>
        <v>493214.7</v>
      </c>
      <c r="D27" s="22">
        <v>345255.5</v>
      </c>
      <c r="E27" s="22">
        <v>147959.20000000001</v>
      </c>
      <c r="F27" s="22">
        <f t="shared" si="1"/>
        <v>492095.3</v>
      </c>
      <c r="G27" s="19">
        <f t="shared" si="2"/>
        <v>99.773040016852704</v>
      </c>
      <c r="H27" s="22">
        <v>344136.1</v>
      </c>
      <c r="I27" s="19">
        <f t="shared" si="3"/>
        <v>99.675776345344232</v>
      </c>
      <c r="J27" s="22">
        <v>147959.20000000001</v>
      </c>
      <c r="K27" s="10">
        <f t="shared" si="4"/>
        <v>100</v>
      </c>
    </row>
    <row r="28" spans="1:11" x14ac:dyDescent="0.25">
      <c r="A28" s="9">
        <v>18</v>
      </c>
      <c r="B28" s="18" t="s">
        <v>22</v>
      </c>
      <c r="C28" s="11">
        <f t="shared" si="0"/>
        <v>0</v>
      </c>
      <c r="D28" s="11">
        <v>0</v>
      </c>
      <c r="E28" s="11">
        <v>0</v>
      </c>
      <c r="F28" s="11">
        <f t="shared" si="1"/>
        <v>0</v>
      </c>
      <c r="G28" s="19"/>
      <c r="H28" s="11">
        <v>0</v>
      </c>
      <c r="I28" s="19"/>
      <c r="J28" s="11">
        <v>0</v>
      </c>
      <c r="K28" s="10"/>
    </row>
    <row r="29" spans="1:11" s="15" customFormat="1" x14ac:dyDescent="0.25">
      <c r="A29" s="12"/>
      <c r="B29" s="20" t="s">
        <v>23</v>
      </c>
      <c r="C29" s="13">
        <f>SUM(C11:C28)</f>
        <v>7041513.7000000002</v>
      </c>
      <c r="D29" s="13">
        <f t="shared" ref="D29:E29" si="5">SUM(D11:D28)</f>
        <v>4570649.3999999994</v>
      </c>
      <c r="E29" s="13">
        <f t="shared" si="5"/>
        <v>2470864.3000000003</v>
      </c>
      <c r="F29" s="13">
        <f>SUM(F11:F28)</f>
        <v>7337754</v>
      </c>
      <c r="G29" s="24">
        <f t="shared" si="2"/>
        <v>104.20705423039935</v>
      </c>
      <c r="H29" s="13">
        <f t="shared" ref="H29" si="6">SUM(H11:H28)</f>
        <v>4866889.6999999993</v>
      </c>
      <c r="I29" s="24">
        <f>H29/D29*100</f>
        <v>106.48136127001997</v>
      </c>
      <c r="J29" s="13">
        <f t="shared" ref="J29" si="7">SUM(J11:J28)</f>
        <v>2470864.3000000003</v>
      </c>
      <c r="K29" s="14">
        <f t="shared" si="4"/>
        <v>100</v>
      </c>
    </row>
    <row r="30" spans="1:11" s="15" customFormat="1" x14ac:dyDescent="0.25">
      <c r="A30" s="25"/>
      <c r="B30" s="26"/>
      <c r="C30" s="27"/>
      <c r="D30" s="27"/>
      <c r="E30" s="27"/>
      <c r="F30" s="27"/>
      <c r="G30" s="28"/>
      <c r="H30" s="27"/>
      <c r="I30" s="28"/>
      <c r="J30" s="27"/>
      <c r="K30" s="29"/>
    </row>
    <row r="31" spans="1:11" x14ac:dyDescent="0.25">
      <c r="B31" s="30"/>
    </row>
    <row r="32" spans="1:11" ht="96" customHeight="1" x14ac:dyDescent="0.25">
      <c r="B32" s="34" t="s">
        <v>32</v>
      </c>
      <c r="C32" s="34"/>
      <c r="D32" s="34"/>
      <c r="E32" s="34"/>
      <c r="F32" s="34"/>
      <c r="G32" s="34"/>
      <c r="H32" s="34"/>
      <c r="I32" s="34"/>
      <c r="J32" s="34"/>
      <c r="K32" s="34"/>
    </row>
  </sheetData>
  <mergeCells count="14">
    <mergeCell ref="J1:K1"/>
    <mergeCell ref="B32:K32"/>
    <mergeCell ref="A3:K3"/>
    <mergeCell ref="A5:K5"/>
    <mergeCell ref="C8:E8"/>
    <mergeCell ref="C9:C10"/>
    <mergeCell ref="D9:E9"/>
    <mergeCell ref="B8:B10"/>
    <mergeCell ref="A8:A10"/>
    <mergeCell ref="F9:F10"/>
    <mergeCell ref="G9:G10"/>
    <mergeCell ref="F8:K8"/>
    <mergeCell ref="H9:K9"/>
    <mergeCell ref="J7:K7"/>
  </mergeCells>
  <pageMargins left="0.78740157480314965" right="0" top="0.39370078740157483" bottom="0.78740157480314965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Васютина Ольга Валерьевна</cp:lastModifiedBy>
  <cp:lastPrinted>2022-02-16T07:59:07Z</cp:lastPrinted>
  <dcterms:created xsi:type="dcterms:W3CDTF">2019-02-28T08:12:14Z</dcterms:created>
  <dcterms:modified xsi:type="dcterms:W3CDTF">2022-03-22T13:51:01Z</dcterms:modified>
</cp:coreProperties>
</file>