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305"/>
  </bookViews>
  <sheets>
    <sheet name="2021 год" sheetId="1" r:id="rId1"/>
  </sheets>
  <definedNames>
    <definedName name="_xlnm.Print_Area" localSheetId="0">'2021 год'!$A$1:$F$46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F9" i="1"/>
  <c r="F8" i="1" s="1"/>
  <c r="C10" i="1"/>
  <c r="D10" i="1"/>
  <c r="E10" i="1"/>
  <c r="F10" i="1"/>
  <c r="F11" i="1"/>
  <c r="F12" i="1"/>
  <c r="C13" i="1"/>
  <c r="D13" i="1"/>
  <c r="E13" i="1"/>
  <c r="F14" i="1"/>
  <c r="F13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37" i="1" s="1"/>
  <c r="F40" i="1"/>
  <c r="F41" i="1"/>
  <c r="F42" i="1"/>
  <c r="F43" i="1"/>
  <c r="E44" i="1"/>
  <c r="F45" i="1"/>
  <c r="F46" i="1" s="1"/>
  <c r="D46" i="1"/>
  <c r="F44" i="1" l="1"/>
</calcChain>
</file>

<file path=xl/comments1.xml><?xml version="1.0" encoding="utf-8"?>
<comments xmlns="http://schemas.openxmlformats.org/spreadsheetml/2006/main">
  <authors>
    <author>.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Ответ МИФНС 2011 г. что сведений о регистрации в реестре нет.</t>
        </r>
      </text>
    </comment>
    <comment ref="A29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письмо 2010 г. о прекращении дела о банкротстве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По мнению ВИП их письма достаточно
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Отписались, что была процедура банкротства и все!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Из ответа МИФНС 2011 г. сведений нет.</t>
        </r>
      </text>
    </comment>
    <comment ref="A39" authorId="0">
      <text>
        <r>
          <rPr>
            <b/>
            <sz val="9"/>
            <color indexed="81"/>
            <rFont val="Tahoma"/>
            <family val="2"/>
            <charset val="204"/>
          </rPr>
          <t>.:</t>
        </r>
        <r>
          <rPr>
            <sz val="9"/>
            <color indexed="81"/>
            <rFont val="Tahoma"/>
            <family val="2"/>
            <charset val="204"/>
          </rPr>
          <t xml:space="preserve">
Есть ответ ФНС, что в1998 г. ликвидировано, ВИП считает, что списать можно
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04"/>
          </rPr>
          <t>письмо 2010 г. о прекращении дела о банкротстве</t>
        </r>
      </text>
    </comment>
  </commentList>
</comments>
</file>

<file path=xl/sharedStrings.xml><?xml version="1.0" encoding="utf-8"?>
<sst xmlns="http://schemas.openxmlformats.org/spreadsheetml/2006/main" count="57" uniqueCount="52">
  <si>
    <t>Итого бюджетные 
кредиты МО</t>
  </si>
  <si>
    <t>Бюджетные кредиты МО для частичного покрытия дефицитов бюджетов местных бюджетов</t>
  </si>
  <si>
    <t xml:space="preserve">          Итого</t>
  </si>
  <si>
    <t xml:space="preserve">Товарный кредит 1996 года (ГСМ) </t>
  </si>
  <si>
    <t xml:space="preserve">АОЗТ "Санда" </t>
  </si>
  <si>
    <t xml:space="preserve">ЗАО "Плодоягодное " </t>
  </si>
  <si>
    <t xml:space="preserve">ЗАО "П/ф Ломоносовская" </t>
  </si>
  <si>
    <t>АОЗТ "Красные Зори"</t>
  </si>
  <si>
    <t xml:space="preserve">АОЗТ "П/ф Балтийская" </t>
  </si>
  <si>
    <t>Товарные кредиты 1997 года</t>
  </si>
  <si>
    <t xml:space="preserve">Ф/Х "Юлия" </t>
  </si>
  <si>
    <t xml:space="preserve">СПК "Шестаковский" </t>
  </si>
  <si>
    <t xml:space="preserve">ЗАО "Щеглово"  </t>
  </si>
  <si>
    <t xml:space="preserve">ЗАО "Ушаки"          </t>
  </si>
  <si>
    <t xml:space="preserve">АОЗТ "Триумф" </t>
  </si>
  <si>
    <t xml:space="preserve">Ф/Х "Твердова" </t>
  </si>
  <si>
    <t xml:space="preserve">Учхоз "Пушкинский" </t>
  </si>
  <si>
    <t xml:space="preserve">ЗАО "Плодоягодное" </t>
  </si>
  <si>
    <t>ЗАО "Петродворцовое"</t>
  </si>
  <si>
    <t xml:space="preserve">АОЗТ "Новый свет"  </t>
  </si>
  <si>
    <t xml:space="preserve">СА "Луч" </t>
  </si>
  <si>
    <t xml:space="preserve">ГУП "Красный Пахарь" </t>
  </si>
  <si>
    <t xml:space="preserve">ГУП ОПХ "Красная Славянка" </t>
  </si>
  <si>
    <t xml:space="preserve">АОЗТ "Коробицино" </t>
  </si>
  <si>
    <t xml:space="preserve">ЗАО "Комсомольское" </t>
  </si>
  <si>
    <t xml:space="preserve">СПК "Джатиево"  </t>
  </si>
  <si>
    <t xml:space="preserve">АОЗТ "Горизонт" </t>
  </si>
  <si>
    <t xml:space="preserve">АОЗТ "Выборгское" </t>
  </si>
  <si>
    <t xml:space="preserve">ЗАО "Бугры"  </t>
  </si>
  <si>
    <t xml:space="preserve">ЗАО "Авлога"  </t>
  </si>
  <si>
    <t xml:space="preserve">ЗАО "Авангард" </t>
  </si>
  <si>
    <t xml:space="preserve">Централизованные кредиты </t>
  </si>
  <si>
    <t xml:space="preserve">ОАО "Леноблагроснаб" </t>
  </si>
  <si>
    <t xml:space="preserve">НП "Союз фермеров Ленинградской области и Санкт-Петербурга" </t>
  </si>
  <si>
    <t>Кредиты из средств Лизингового фонда</t>
  </si>
  <si>
    <t>ОАО "Волховский комбикормовый завод"</t>
  </si>
  <si>
    <t xml:space="preserve">Кредиты (ссуды) из средств Регионального продовольственного фонда </t>
  </si>
  <si>
    <t xml:space="preserve"> 01.01.2022</t>
  </si>
  <si>
    <t>в 2021 году</t>
  </si>
  <si>
    <t xml:space="preserve"> в 2021 году</t>
  </si>
  <si>
    <t xml:space="preserve"> 01.01.2021</t>
  </si>
  <si>
    <t xml:space="preserve">на </t>
  </si>
  <si>
    <t>Снято с учета</t>
  </si>
  <si>
    <t>Погашено</t>
  </si>
  <si>
    <t xml:space="preserve"> Выдано</t>
  </si>
  <si>
    <t>кредита (ссуды)</t>
  </si>
  <si>
    <t>Остаток</t>
  </si>
  <si>
    <t>Кредит ( ссуда )</t>
  </si>
  <si>
    <t>Целевое назначение</t>
  </si>
  <si>
    <t>(рубли)</t>
  </si>
  <si>
    <t xml:space="preserve">о предоставленнии и погашении бюджетных кредитов  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</si>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</sst>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</font>
    <font>
      <sz val="10"/>
      <name val="Arial Cyr"/>
      <charset val="204"/>
    </font>
    <font>
      <sz val="10"/>
      <name val="Arial"/>
      <family val="2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0">
    <xf numFmtId="0" fontId="0" fillId="0" borderId="0" xfId="0"/>
    <xf numFmtId="4" fontId="0" fillId="0" borderId="0" xfId="0" applyNumberFormat="1"/>
    <xf numFmtId="0" fontId="0" fillId="0" borderId="0" xfId="0" applyBorder="1"/>
    <xf numFmtId="0" fontId="3" fillId="0" borderId="0" xfId="0" applyFont="1"/>
    <xf numFmtId="4" fontId="4" fillId="0" borderId="1" xfId="0" applyNumberFormat="1" applyFont="1" applyFill="1" applyBorder="1"/>
    <xf numFmtId="0" fontId="4" fillId="0" borderId="2" xfId="0" applyFont="1" applyFill="1" applyBorder="1" applyAlignment="1">
      <alignment wrapText="1"/>
    </xf>
    <xf numFmtId="4" fontId="3" fillId="0" borderId="3" xfId="0" applyNumberFormat="1" applyFont="1" applyFill="1" applyBorder="1"/>
    <xf numFmtId="0" fontId="3" fillId="0" borderId="4" xfId="0" applyFont="1" applyFill="1" applyBorder="1" applyAlignment="1">
      <alignment wrapText="1"/>
    </xf>
    <xf numFmtId="4" fontId="5" fillId="2" borderId="3" xfId="1" applyNumberFormat="1" applyFont="1" applyFill="1" applyBorder="1" applyAlignment="1">
      <alignment horizontal="right"/>
    </xf>
    <xf numFmtId="0" fontId="6" fillId="2" borderId="4" xfId="0" applyFont="1" applyFill="1" applyBorder="1" applyAlignment="1"/>
    <xf numFmtId="4" fontId="7" fillId="0" borderId="5" xfId="1" applyNumberFormat="1" applyFont="1" applyFill="1" applyBorder="1" applyAlignment="1">
      <alignment horizontal="right" vertical="top"/>
    </xf>
    <xf numFmtId="4" fontId="6" fillId="0" borderId="6" xfId="0" applyNumberFormat="1" applyFont="1" applyFill="1" applyBorder="1" applyAlignment="1">
      <alignment vertical="top" wrapText="1"/>
    </xf>
    <xf numFmtId="0" fontId="0" fillId="2" borderId="0" xfId="0" applyFill="1"/>
    <xf numFmtId="4" fontId="0" fillId="0" borderId="7" xfId="0" applyNumberFormat="1" applyFill="1" applyBorder="1" applyAlignment="1"/>
    <xf numFmtId="4" fontId="0" fillId="2" borderId="7" xfId="0" applyNumberFormat="1" applyFill="1" applyBorder="1" applyAlignment="1">
      <alignment horizontal="right"/>
    </xf>
    <xf numFmtId="4" fontId="8" fillId="2" borderId="7" xfId="1" applyNumberFormat="1" applyFont="1" applyFill="1" applyBorder="1" applyAlignment="1">
      <alignment horizontal="right"/>
    </xf>
    <xf numFmtId="0" fontId="0" fillId="2" borderId="8" xfId="0" applyFill="1" applyBorder="1" applyAlignment="1"/>
    <xf numFmtId="4" fontId="0" fillId="0" borderId="5" xfId="0" applyNumberFormat="1" applyFill="1" applyBorder="1" applyAlignment="1"/>
    <xf numFmtId="4" fontId="0" fillId="2" borderId="5" xfId="0" applyNumberFormat="1" applyFill="1" applyBorder="1" applyAlignment="1">
      <alignment horizontal="right"/>
    </xf>
    <xf numFmtId="4" fontId="8" fillId="2" borderId="5" xfId="1" applyNumberFormat="1" applyFont="1" applyFill="1" applyBorder="1" applyAlignment="1">
      <alignment horizontal="right"/>
    </xf>
    <xf numFmtId="0" fontId="0" fillId="2" borderId="9" xfId="0" applyFill="1" applyBorder="1" applyAlignment="1"/>
    <xf numFmtId="0" fontId="0" fillId="2" borderId="7" xfId="0" applyFill="1" applyBorder="1" applyAlignment="1"/>
    <xf numFmtId="4" fontId="0" fillId="0" borderId="7" xfId="0" applyNumberFormat="1" applyFill="1" applyBorder="1" applyAlignment="1">
      <alignment horizontal="right"/>
    </xf>
    <xf numFmtId="0" fontId="9" fillId="0" borderId="8" xfId="0" applyFont="1" applyFill="1" applyBorder="1" applyAlignment="1"/>
    <xf numFmtId="4" fontId="6" fillId="0" borderId="10" xfId="0" applyNumberFormat="1" applyFont="1" applyFill="1" applyBorder="1" applyAlignment="1">
      <alignment vertical="top" wrapText="1"/>
    </xf>
    <xf numFmtId="4" fontId="0" fillId="2" borderId="7" xfId="0" applyNumberFormat="1" applyFill="1" applyBorder="1" applyAlignment="1"/>
    <xf numFmtId="4" fontId="1" fillId="2" borderId="7" xfId="1" applyNumberForma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0" fontId="0" fillId="0" borderId="0" xfId="0" applyFill="1"/>
    <xf numFmtId="4" fontId="1" fillId="0" borderId="7" xfId="1" applyNumberFormat="1" applyFill="1" applyBorder="1" applyAlignment="1">
      <alignment horizontal="right"/>
    </xf>
    <xf numFmtId="0" fontId="0" fillId="0" borderId="8" xfId="0" applyFill="1" applyBorder="1" applyAlignment="1"/>
    <xf numFmtId="0" fontId="9" fillId="2" borderId="8" xfId="0" applyFont="1" applyFill="1" applyBorder="1" applyAlignment="1"/>
    <xf numFmtId="4" fontId="7" fillId="2" borderId="1" xfId="1" applyNumberFormat="1" applyFont="1" applyFill="1" applyBorder="1" applyAlignment="1">
      <alignment horizontal="right" vertical="top"/>
    </xf>
    <xf numFmtId="4" fontId="6" fillId="2" borderId="2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/>
    </xf>
    <xf numFmtId="0" fontId="0" fillId="2" borderId="8" xfId="0" applyFont="1" applyFill="1" applyBorder="1" applyAlignment="1"/>
    <xf numFmtId="4" fontId="8" fillId="2" borderId="7" xfId="1" applyNumberFormat="1" applyFont="1" applyFill="1" applyBorder="1" applyAlignment="1">
      <alignment horizontal="right" vertical="top"/>
    </xf>
    <xf numFmtId="4" fontId="8" fillId="2" borderId="7" xfId="1" applyNumberFormat="1" applyFont="1" applyFill="1" applyBorder="1" applyAlignment="1">
      <alignment horizontal="center" vertical="top"/>
    </xf>
    <xf numFmtId="0" fontId="0" fillId="2" borderId="8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vertical="top" wrapText="1"/>
    </xf>
    <xf numFmtId="4" fontId="7" fillId="2" borderId="11" xfId="1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4" fontId="7" fillId="2" borderId="7" xfId="1" applyNumberFormat="1" applyFont="1" applyFill="1" applyBorder="1" applyAlignment="1">
      <alignment horizontal="right" vertical="top"/>
    </xf>
    <xf numFmtId="4" fontId="6" fillId="2" borderId="10" xfId="0" applyNumberFormat="1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Continuous" vertical="justify" wrapText="1"/>
    </xf>
    <xf numFmtId="0" fontId="10" fillId="2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distributed"/>
    </xf>
    <xf numFmtId="0" fontId="10" fillId="0" borderId="1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/>
    <xf numFmtId="0" fontId="13" fillId="0" borderId="0" xfId="0" applyFont="1" applyFill="1" applyAlignment="1">
      <alignment vertical="top"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abSelected="1" zoomScale="80" zoomScaleNormal="80" workbookViewId="0">
      <selection sqref="A1:F46"/>
    </sheetView>
  </sheetViews>
  <sheetFormatPr defaultRowHeight="15" x14ac:dyDescent="0.25"/>
  <cols>
    <col min="1" max="1" width="70.85546875" customWidth="1"/>
    <col min="2" max="2" width="29.28515625" customWidth="1"/>
    <col min="3" max="3" width="25.42578125" customWidth="1"/>
    <col min="4" max="4" width="30.85546875" customWidth="1"/>
    <col min="5" max="5" width="24.5703125" customWidth="1"/>
    <col min="6" max="6" width="28.42578125" customWidth="1"/>
    <col min="7" max="7" width="17.85546875" customWidth="1"/>
    <col min="8" max="8" width="15" customWidth="1"/>
    <col min="9" max="9" width="15.7109375" customWidth="1"/>
    <col min="10" max="10" width="22.140625" customWidth="1"/>
  </cols>
  <sheetData>
    <row r="1" spans="1:10" ht="18" x14ac:dyDescent="0.25">
      <c r="A1" s="65" t="s">
        <v>51</v>
      </c>
      <c r="B1" s="65"/>
      <c r="C1" s="65"/>
      <c r="D1" s="65"/>
      <c r="E1" s="65"/>
      <c r="F1" s="65"/>
      <c r="G1" s="64"/>
      <c r="H1" s="64"/>
      <c r="I1" s="64"/>
      <c r="J1" s="64"/>
    </row>
    <row r="2" spans="1:10" ht="20.25" customHeight="1" x14ac:dyDescent="0.25">
      <c r="A2" s="66" t="s">
        <v>50</v>
      </c>
      <c r="B2" s="66"/>
      <c r="C2" s="66"/>
      <c r="D2" s="66"/>
      <c r="E2" s="66"/>
      <c r="F2" s="66"/>
      <c r="G2" s="63"/>
      <c r="H2" s="63"/>
      <c r="I2" s="63"/>
      <c r="J2" s="63"/>
    </row>
    <row r="3" spans="1:10" x14ac:dyDescent="0.25">
      <c r="A3" s="62"/>
      <c r="B3" s="61"/>
      <c r="C3" s="60"/>
      <c r="D3" s="59"/>
      <c r="F3" s="58" t="s">
        <v>49</v>
      </c>
    </row>
    <row r="4" spans="1:10" ht="15.75" x14ac:dyDescent="0.25">
      <c r="A4" s="57" t="s">
        <v>48</v>
      </c>
      <c r="B4" s="56" t="s">
        <v>46</v>
      </c>
      <c r="C4" s="67" t="s">
        <v>47</v>
      </c>
      <c r="D4" s="68"/>
      <c r="E4" s="69"/>
      <c r="F4" s="55" t="s">
        <v>46</v>
      </c>
    </row>
    <row r="5" spans="1:10" x14ac:dyDescent="0.25">
      <c r="A5" s="54" t="s">
        <v>45</v>
      </c>
      <c r="B5" s="53" t="s">
        <v>41</v>
      </c>
      <c r="C5" s="51" t="s">
        <v>44</v>
      </c>
      <c r="D5" s="52" t="s">
        <v>43</v>
      </c>
      <c r="E5" s="51" t="s">
        <v>42</v>
      </c>
      <c r="F5" s="50" t="s">
        <v>41</v>
      </c>
    </row>
    <row r="6" spans="1:10" ht="22.5" customHeight="1" x14ac:dyDescent="0.25">
      <c r="A6" s="49"/>
      <c r="B6" s="48" t="s">
        <v>40</v>
      </c>
      <c r="C6" s="48" t="s">
        <v>39</v>
      </c>
      <c r="D6" s="48" t="s">
        <v>39</v>
      </c>
      <c r="E6" s="48" t="s">
        <v>38</v>
      </c>
      <c r="F6" s="47" t="s">
        <v>37</v>
      </c>
    </row>
    <row r="7" spans="1:10" x14ac:dyDescent="0.25">
      <c r="A7" s="46">
        <v>1</v>
      </c>
      <c r="B7" s="44">
        <v>7</v>
      </c>
      <c r="C7" s="45">
        <v>3</v>
      </c>
      <c r="D7" s="45">
        <v>5</v>
      </c>
      <c r="E7" s="44">
        <v>6</v>
      </c>
      <c r="F7" s="44">
        <v>7</v>
      </c>
    </row>
    <row r="8" spans="1:10" ht="34.5" customHeight="1" x14ac:dyDescent="0.25">
      <c r="A8" s="43" t="s">
        <v>36</v>
      </c>
      <c r="B8" s="42">
        <v>12762400</v>
      </c>
      <c r="C8" s="42">
        <f>SUM(C9:C9)</f>
        <v>0</v>
      </c>
      <c r="D8" s="42">
        <f>SUM(D9:D9)</f>
        <v>0</v>
      </c>
      <c r="E8" s="42">
        <f>SUM(E9:E9)</f>
        <v>0</v>
      </c>
      <c r="F8" s="42">
        <f>SUM(F9:F9)</f>
        <v>12762400</v>
      </c>
    </row>
    <row r="9" spans="1:10" ht="15.75" thickBot="1" x14ac:dyDescent="0.3">
      <c r="A9" s="16" t="s">
        <v>35</v>
      </c>
      <c r="B9" s="26">
        <v>12762400</v>
      </c>
      <c r="C9" s="14"/>
      <c r="D9" s="14"/>
      <c r="E9" s="14"/>
      <c r="F9" s="25">
        <f>B9+C9-D9-E9</f>
        <v>12762400</v>
      </c>
    </row>
    <row r="10" spans="1:10" ht="22.5" customHeight="1" x14ac:dyDescent="0.25">
      <c r="A10" s="41" t="s">
        <v>34</v>
      </c>
      <c r="B10" s="40">
        <v>23073433.609999999</v>
      </c>
      <c r="C10" s="39">
        <f>SUM(C11:C12)</f>
        <v>0</v>
      </c>
      <c r="D10" s="39">
        <f>SUM(D11:D12)</f>
        <v>0</v>
      </c>
      <c r="E10" s="39">
        <f>SUM(E11:E12)</f>
        <v>0</v>
      </c>
      <c r="F10" s="39">
        <f>SUM(F11:F12)</f>
        <v>23073433.609999999</v>
      </c>
    </row>
    <row r="11" spans="1:10" ht="25.5" customHeight="1" x14ac:dyDescent="0.25">
      <c r="A11" s="38" t="s">
        <v>33</v>
      </c>
      <c r="B11" s="37">
        <v>2825455.2</v>
      </c>
      <c r="C11" s="36"/>
      <c r="D11" s="36"/>
      <c r="E11" s="36"/>
      <c r="F11" s="25">
        <f>B11+C11-D11-E11</f>
        <v>2825455.2</v>
      </c>
    </row>
    <row r="12" spans="1:10" ht="15.75" thickBot="1" x14ac:dyDescent="0.3">
      <c r="A12" s="35" t="s">
        <v>32</v>
      </c>
      <c r="B12" s="34">
        <v>20247978.41</v>
      </c>
      <c r="C12" s="15"/>
      <c r="D12" s="15">
        <v>0</v>
      </c>
      <c r="E12" s="15"/>
      <c r="F12" s="25">
        <f>B12+C12-D12-E12</f>
        <v>20247978.41</v>
      </c>
    </row>
    <row r="13" spans="1:10" ht="20.25" customHeight="1" thickBot="1" x14ac:dyDescent="0.3">
      <c r="A13" s="33" t="s">
        <v>31</v>
      </c>
      <c r="B13" s="32">
        <v>8520500.25</v>
      </c>
      <c r="C13" s="32">
        <f>SUM(C18:C36)</f>
        <v>0</v>
      </c>
      <c r="D13" s="32">
        <f>SUM(D14:D36)</f>
        <v>0</v>
      </c>
      <c r="E13" s="32">
        <f>SUM(E14:E36)</f>
        <v>584902</v>
      </c>
      <c r="F13" s="32">
        <f>SUM(F14:F36)</f>
        <v>7935598.25</v>
      </c>
    </row>
    <row r="14" spans="1:10" s="12" customFormat="1" x14ac:dyDescent="0.25">
      <c r="A14" s="16" t="s">
        <v>30</v>
      </c>
      <c r="B14" s="26">
        <v>2223760</v>
      </c>
      <c r="C14" s="14"/>
      <c r="D14" s="14"/>
      <c r="E14" s="14"/>
      <c r="F14" s="25">
        <f t="shared" ref="F14:F36" si="0">B14+C14-D14-E14</f>
        <v>2223760</v>
      </c>
    </row>
    <row r="15" spans="1:10" s="12" customFormat="1" x14ac:dyDescent="0.25">
      <c r="A15" s="16" t="s">
        <v>29</v>
      </c>
      <c r="B15" s="26">
        <v>206310</v>
      </c>
      <c r="C15" s="14"/>
      <c r="D15" s="14"/>
      <c r="E15" s="14"/>
      <c r="F15" s="25">
        <f t="shared" si="0"/>
        <v>206310</v>
      </c>
    </row>
    <row r="16" spans="1:10" s="12" customFormat="1" x14ac:dyDescent="0.25">
      <c r="A16" s="31" t="s">
        <v>8</v>
      </c>
      <c r="B16" s="26">
        <v>325000</v>
      </c>
      <c r="C16" s="14"/>
      <c r="D16" s="14"/>
      <c r="E16" s="14"/>
      <c r="F16" s="25">
        <f t="shared" si="0"/>
        <v>325000</v>
      </c>
    </row>
    <row r="17" spans="1:6" s="12" customFormat="1" x14ac:dyDescent="0.25">
      <c r="A17" s="16" t="s">
        <v>28</v>
      </c>
      <c r="B17" s="26">
        <v>370000</v>
      </c>
      <c r="C17" s="14"/>
      <c r="D17" s="14"/>
      <c r="E17" s="14"/>
      <c r="F17" s="25">
        <f t="shared" si="0"/>
        <v>370000</v>
      </c>
    </row>
    <row r="18" spans="1:6" s="12" customFormat="1" x14ac:dyDescent="0.25">
      <c r="A18" s="16" t="s">
        <v>27</v>
      </c>
      <c r="B18" s="26">
        <v>216720</v>
      </c>
      <c r="C18" s="14"/>
      <c r="D18" s="14"/>
      <c r="E18" s="14"/>
      <c r="F18" s="25">
        <f t="shared" si="0"/>
        <v>216720</v>
      </c>
    </row>
    <row r="19" spans="1:6" s="12" customFormat="1" x14ac:dyDescent="0.25">
      <c r="A19" s="16" t="s">
        <v>26</v>
      </c>
      <c r="B19" s="26">
        <v>2300</v>
      </c>
      <c r="C19" s="14"/>
      <c r="D19" s="14"/>
      <c r="E19" s="14"/>
      <c r="F19" s="25">
        <f t="shared" si="0"/>
        <v>2300</v>
      </c>
    </row>
    <row r="20" spans="1:6" s="12" customFormat="1" x14ac:dyDescent="0.25">
      <c r="A20" s="16" t="s">
        <v>25</v>
      </c>
      <c r="B20" s="26">
        <v>148019</v>
      </c>
      <c r="C20" s="14"/>
      <c r="D20" s="14"/>
      <c r="E20" s="14"/>
      <c r="F20" s="25">
        <f t="shared" si="0"/>
        <v>148019</v>
      </c>
    </row>
    <row r="21" spans="1:6" s="12" customFormat="1" x14ac:dyDescent="0.25">
      <c r="A21" s="16" t="s">
        <v>24</v>
      </c>
      <c r="B21" s="26">
        <v>2230180</v>
      </c>
      <c r="C21" s="14"/>
      <c r="D21" s="14"/>
      <c r="E21" s="14"/>
      <c r="F21" s="25">
        <f t="shared" si="0"/>
        <v>2230180</v>
      </c>
    </row>
    <row r="22" spans="1:6" s="12" customFormat="1" x14ac:dyDescent="0.25">
      <c r="A22" s="16" t="s">
        <v>23</v>
      </c>
      <c r="B22" s="26">
        <v>486840</v>
      </c>
      <c r="C22" s="14"/>
      <c r="D22" s="14"/>
      <c r="E22" s="14"/>
      <c r="F22" s="25">
        <f t="shared" si="0"/>
        <v>486840</v>
      </c>
    </row>
    <row r="23" spans="1:6" s="12" customFormat="1" x14ac:dyDescent="0.25">
      <c r="A23" s="16" t="s">
        <v>22</v>
      </c>
      <c r="B23" s="26">
        <v>192383</v>
      </c>
      <c r="C23" s="14"/>
      <c r="D23" s="14"/>
      <c r="E23" s="14">
        <v>0</v>
      </c>
      <c r="F23" s="25">
        <f t="shared" si="0"/>
        <v>192383</v>
      </c>
    </row>
    <row r="24" spans="1:6" s="12" customFormat="1" x14ac:dyDescent="0.25">
      <c r="A24" s="16" t="s">
        <v>21</v>
      </c>
      <c r="B24" s="26">
        <v>185214</v>
      </c>
      <c r="C24" s="14"/>
      <c r="D24" s="14"/>
      <c r="E24" s="14"/>
      <c r="F24" s="25">
        <f t="shared" si="0"/>
        <v>185214</v>
      </c>
    </row>
    <row r="25" spans="1:6" s="12" customFormat="1" x14ac:dyDescent="0.25">
      <c r="A25" s="16" t="s">
        <v>6</v>
      </c>
      <c r="B25" s="26">
        <v>309313</v>
      </c>
      <c r="C25" s="14"/>
      <c r="D25" s="14"/>
      <c r="E25" s="14"/>
      <c r="F25" s="25">
        <f t="shared" si="0"/>
        <v>309313</v>
      </c>
    </row>
    <row r="26" spans="1:6" s="12" customFormat="1" x14ac:dyDescent="0.25">
      <c r="A26" s="16" t="s">
        <v>20</v>
      </c>
      <c r="B26" s="26">
        <v>7800</v>
      </c>
      <c r="C26" s="14"/>
      <c r="D26" s="14"/>
      <c r="E26" s="14"/>
      <c r="F26" s="25">
        <f t="shared" si="0"/>
        <v>7800</v>
      </c>
    </row>
    <row r="27" spans="1:6" s="28" customFormat="1" x14ac:dyDescent="0.25">
      <c r="A27" s="30" t="s">
        <v>19</v>
      </c>
      <c r="B27" s="29">
        <v>529260</v>
      </c>
      <c r="C27" s="22"/>
      <c r="D27" s="22"/>
      <c r="E27" s="22">
        <v>529260</v>
      </c>
      <c r="F27" s="13">
        <f t="shared" si="0"/>
        <v>0</v>
      </c>
    </row>
    <row r="28" spans="1:6" s="12" customFormat="1" x14ac:dyDescent="0.25">
      <c r="A28" s="16" t="s">
        <v>18</v>
      </c>
      <c r="B28" s="26">
        <v>81170</v>
      </c>
      <c r="C28" s="14"/>
      <c r="D28" s="14"/>
      <c r="E28" s="14"/>
      <c r="F28" s="25">
        <f t="shared" si="0"/>
        <v>81170</v>
      </c>
    </row>
    <row r="29" spans="1:6" s="12" customFormat="1" x14ac:dyDescent="0.25">
      <c r="A29" s="16" t="s">
        <v>17</v>
      </c>
      <c r="B29" s="26">
        <v>33629</v>
      </c>
      <c r="C29" s="14"/>
      <c r="D29" s="14"/>
      <c r="E29" s="14">
        <v>33629</v>
      </c>
      <c r="F29" s="25">
        <f t="shared" si="0"/>
        <v>0</v>
      </c>
    </row>
    <row r="30" spans="1:6" s="12" customFormat="1" x14ac:dyDescent="0.25">
      <c r="A30" s="16" t="s">
        <v>16</v>
      </c>
      <c r="B30" s="26">
        <v>70648</v>
      </c>
      <c r="C30" s="14"/>
      <c r="D30" s="14"/>
      <c r="E30" s="14"/>
      <c r="F30" s="25">
        <f t="shared" si="0"/>
        <v>70648</v>
      </c>
    </row>
    <row r="31" spans="1:6" s="12" customFormat="1" x14ac:dyDescent="0.25">
      <c r="A31" s="16" t="s">
        <v>15</v>
      </c>
      <c r="B31" s="26">
        <v>22013</v>
      </c>
      <c r="C31" s="14"/>
      <c r="D31" s="14"/>
      <c r="E31" s="14">
        <v>22013</v>
      </c>
      <c r="F31" s="25">
        <f t="shared" si="0"/>
        <v>0</v>
      </c>
    </row>
    <row r="32" spans="1:6" s="12" customFormat="1" x14ac:dyDescent="0.25">
      <c r="A32" s="16" t="s">
        <v>14</v>
      </c>
      <c r="B32" s="26">
        <v>185000</v>
      </c>
      <c r="C32" s="14"/>
      <c r="D32" s="14"/>
      <c r="E32" s="14"/>
      <c r="F32" s="25">
        <f t="shared" si="0"/>
        <v>185000</v>
      </c>
    </row>
    <row r="33" spans="1:6" s="12" customFormat="1" x14ac:dyDescent="0.25">
      <c r="A33" s="16" t="s">
        <v>13</v>
      </c>
      <c r="B33" s="26">
        <v>536481</v>
      </c>
      <c r="C33" s="14"/>
      <c r="D33" s="26"/>
      <c r="E33" s="26"/>
      <c r="F33" s="25">
        <f t="shared" si="0"/>
        <v>536481</v>
      </c>
    </row>
    <row r="34" spans="1:6" s="12" customFormat="1" x14ac:dyDescent="0.25">
      <c r="A34" s="16" t="s">
        <v>12</v>
      </c>
      <c r="B34" s="26">
        <v>66326</v>
      </c>
      <c r="C34" s="14"/>
      <c r="D34" s="14"/>
      <c r="E34" s="14"/>
      <c r="F34" s="25">
        <f t="shared" si="0"/>
        <v>66326</v>
      </c>
    </row>
    <row r="35" spans="1:6" s="12" customFormat="1" x14ac:dyDescent="0.25">
      <c r="A35" s="16" t="s">
        <v>11</v>
      </c>
      <c r="B35" s="26">
        <v>91125.25</v>
      </c>
      <c r="C35" s="14"/>
      <c r="D35" s="14"/>
      <c r="E35" s="27"/>
      <c r="F35" s="25">
        <f t="shared" si="0"/>
        <v>91125.25</v>
      </c>
    </row>
    <row r="36" spans="1:6" s="12" customFormat="1" x14ac:dyDescent="0.25">
      <c r="A36" s="16" t="s">
        <v>10</v>
      </c>
      <c r="B36" s="26">
        <v>1009</v>
      </c>
      <c r="C36" s="14"/>
      <c r="D36" s="14"/>
      <c r="E36" s="14"/>
      <c r="F36" s="25">
        <f t="shared" si="0"/>
        <v>1009</v>
      </c>
    </row>
    <row r="37" spans="1:6" ht="20.25" customHeight="1" x14ac:dyDescent="0.25">
      <c r="A37" s="24" t="s">
        <v>9</v>
      </c>
      <c r="B37" s="10">
        <v>1034687.31</v>
      </c>
      <c r="C37" s="10"/>
      <c r="D37" s="10"/>
      <c r="E37" s="10"/>
      <c r="F37" s="10">
        <f>SUM(F38:F42)</f>
        <v>949507</v>
      </c>
    </row>
    <row r="38" spans="1:6" ht="15.75" x14ac:dyDescent="0.25">
      <c r="A38" s="23" t="s">
        <v>8</v>
      </c>
      <c r="B38" s="15">
        <v>11816.98</v>
      </c>
      <c r="C38" s="10"/>
      <c r="D38" s="10"/>
      <c r="E38" s="22"/>
      <c r="F38" s="13">
        <f t="shared" ref="F38:F43" si="1">B38+C38-D38-E38</f>
        <v>11816.98</v>
      </c>
    </row>
    <row r="39" spans="1:6" s="12" customFormat="1" x14ac:dyDescent="0.25">
      <c r="A39" s="21" t="s">
        <v>7</v>
      </c>
      <c r="B39" s="15">
        <v>924076.92</v>
      </c>
      <c r="C39" s="14"/>
      <c r="D39" s="14"/>
      <c r="E39" s="14"/>
      <c r="F39" s="13">
        <f t="shared" si="1"/>
        <v>924076.92</v>
      </c>
    </row>
    <row r="40" spans="1:6" s="12" customFormat="1" x14ac:dyDescent="0.25">
      <c r="A40" s="20" t="s">
        <v>6</v>
      </c>
      <c r="B40" s="19">
        <v>2047.62</v>
      </c>
      <c r="C40" s="18"/>
      <c r="D40" s="18"/>
      <c r="E40" s="18"/>
      <c r="F40" s="17">
        <f t="shared" si="1"/>
        <v>2047.62</v>
      </c>
    </row>
    <row r="41" spans="1:6" s="12" customFormat="1" x14ac:dyDescent="0.25">
      <c r="A41" s="16" t="s">
        <v>5</v>
      </c>
      <c r="B41" s="15">
        <v>85180.31</v>
      </c>
      <c r="C41" s="14"/>
      <c r="D41" s="14"/>
      <c r="E41" s="14">
        <v>85180.31</v>
      </c>
      <c r="F41" s="13">
        <f t="shared" si="1"/>
        <v>0</v>
      </c>
    </row>
    <row r="42" spans="1:6" s="12" customFormat="1" x14ac:dyDescent="0.25">
      <c r="A42" s="16" t="s">
        <v>4</v>
      </c>
      <c r="B42" s="15">
        <v>11565.48</v>
      </c>
      <c r="C42" s="14"/>
      <c r="D42" s="14"/>
      <c r="E42" s="14"/>
      <c r="F42" s="13">
        <f t="shared" si="1"/>
        <v>11565.48</v>
      </c>
    </row>
    <row r="43" spans="1:6" ht="21" customHeight="1" thickBot="1" x14ac:dyDescent="0.3">
      <c r="A43" s="11" t="s">
        <v>3</v>
      </c>
      <c r="B43" s="10">
        <v>2023064.0299999998</v>
      </c>
      <c r="C43" s="10"/>
      <c r="D43" s="10"/>
      <c r="E43" s="10">
        <v>0</v>
      </c>
      <c r="F43" s="10">
        <f t="shared" si="1"/>
        <v>2023064.0299999998</v>
      </c>
    </row>
    <row r="44" spans="1:6" ht="16.5" thickBot="1" x14ac:dyDescent="0.3">
      <c r="A44" s="9" t="s">
        <v>2</v>
      </c>
      <c r="B44" s="8">
        <v>47414085.200000003</v>
      </c>
      <c r="C44" s="8"/>
      <c r="D44" s="8"/>
      <c r="E44" s="8">
        <f>E8+E10+E13+E37+E43</f>
        <v>584902</v>
      </c>
      <c r="F44" s="8">
        <f>F8+F10+F13+F37+F43</f>
        <v>46744002.890000001</v>
      </c>
    </row>
    <row r="45" spans="1:6" s="3" customFormat="1" ht="34.5" customHeight="1" thickBot="1" x14ac:dyDescent="0.25">
      <c r="A45" s="7" t="s">
        <v>1</v>
      </c>
      <c r="B45" s="6">
        <v>301457240</v>
      </c>
      <c r="C45" s="6"/>
      <c r="D45" s="6">
        <v>60291448</v>
      </c>
      <c r="E45" s="6"/>
      <c r="F45" s="6">
        <f>B45-D45</f>
        <v>241165792</v>
      </c>
    </row>
    <row r="46" spans="1:6" s="3" customFormat="1" ht="32.25" thickBot="1" x14ac:dyDescent="0.3">
      <c r="A46" s="5" t="s">
        <v>0</v>
      </c>
      <c r="B46" s="4">
        <v>301457240</v>
      </c>
      <c r="C46" s="4"/>
      <c r="D46" s="4">
        <f>D45</f>
        <v>60291448</v>
      </c>
      <c r="E46" s="4"/>
      <c r="F46" s="4">
        <f>F45</f>
        <v>241165792</v>
      </c>
    </row>
    <row r="47" spans="1:6" x14ac:dyDescent="0.25">
      <c r="A47" s="2"/>
    </row>
    <row r="150" spans="2:6" x14ac:dyDescent="0.25">
      <c r="B150" s="1"/>
      <c r="F150" s="1"/>
    </row>
  </sheetData>
  <mergeCells count="3">
    <mergeCell ref="A1:F1"/>
    <mergeCell ref="A2:F2"/>
    <mergeCell ref="C4:E4"/>
  </mergeCells>
  <pageMargins left="0.70866141732283472" right="0.70866141732283472" top="0.74803149606299213" bottom="0.74803149606299213" header="0.31496062992125984" footer="0.31496062992125984"/>
  <pageSetup paperSize="9" scale="62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2022-03-14T13:42:57Z</cp:lastPrinted>
  <dcterms:created xsi:type="dcterms:W3CDTF">2022-03-10T16:49:26Z</dcterms:created>
  <dcterms:modified xsi:type="dcterms:W3CDTF">2022-03-14T13:43:35Z</dcterms:modified>
</cp:coreProperties>
</file>