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800"/>
  </bookViews>
  <sheets>
    <sheet name="на 01.07.2021" sheetId="1" r:id="rId1"/>
  </sheets>
  <calcPr calcId="145621"/>
</workbook>
</file>

<file path=xl/calcChain.xml><?xml version="1.0" encoding="utf-8"?>
<calcChain xmlns="http://schemas.openxmlformats.org/spreadsheetml/2006/main">
  <c r="G65" i="1" l="1"/>
  <c r="D65" i="1"/>
  <c r="I64" i="1"/>
  <c r="G63" i="1"/>
  <c r="D63" i="1"/>
  <c r="I62" i="1"/>
  <c r="I60" i="1"/>
  <c r="I59" i="1"/>
  <c r="I58" i="1"/>
  <c r="I57" i="1"/>
  <c r="I56" i="1"/>
  <c r="I55" i="1"/>
  <c r="I54" i="1"/>
  <c r="I53" i="1"/>
  <c r="I52" i="1"/>
  <c r="I51" i="1"/>
  <c r="I50" i="1"/>
  <c r="G49" i="1"/>
  <c r="I49" i="1" s="1"/>
  <c r="F49" i="1"/>
  <c r="D49" i="1"/>
  <c r="C49" i="1"/>
  <c r="I47" i="1"/>
  <c r="I46" i="1"/>
  <c r="H46" i="1"/>
  <c r="E46" i="1"/>
  <c r="J45" i="1"/>
  <c r="I45" i="1"/>
  <c r="H45" i="1"/>
  <c r="E45" i="1"/>
  <c r="G44" i="1"/>
  <c r="H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H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H9" i="1" s="1"/>
  <c r="F9" i="1"/>
  <c r="D9" i="1"/>
  <c r="E9" i="1" s="1"/>
  <c r="C9" i="1"/>
  <c r="I9" i="1" l="1"/>
  <c r="I21" i="1"/>
  <c r="I44" i="1"/>
  <c r="J9" i="1"/>
  <c r="J21" i="1"/>
  <c r="J44" i="1"/>
</calcChain>
</file>

<file path=xl/sharedStrings.xml><?xml version="1.0" encoding="utf-8"?>
<sst xmlns="http://schemas.openxmlformats.org/spreadsheetml/2006/main" count="98" uniqueCount="94">
  <si>
    <t>Информация об исполнении консолидированного бюджета Ленинградской области на 01.07.2021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</si>
  <si>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</si>
  <si>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</si>
  <si>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</si>
  <si>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</si>
  <si>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01.07.2020.</t>
  </si>
  <si>
    <t>на 01.07.2021.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</si>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</sst>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5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49" fontId="24" fillId="0" borderId="0">
      <alignment horizontal="center"/>
    </xf>
    <xf numFmtId="49" fontId="24" fillId="0" borderId="0">
      <alignment horizontal="center"/>
    </xf>
    <xf numFmtId="0" fontId="25" fillId="0" borderId="8"/>
    <xf numFmtId="49" fontId="24" fillId="0" borderId="9">
      <alignment horizontal="center" wrapText="1"/>
    </xf>
    <xf numFmtId="49" fontId="24" fillId="0" borderId="9">
      <alignment horizontal="center" wrapText="1"/>
    </xf>
    <xf numFmtId="0" fontId="24" fillId="0" borderId="10">
      <alignment horizontal="left" wrapText="1" indent="1"/>
    </xf>
    <xf numFmtId="49" fontId="24" fillId="0" borderId="11">
      <alignment horizontal="center" wrapText="1"/>
    </xf>
    <xf numFmtId="49" fontId="24" fillId="0" borderId="11">
      <alignment horizontal="center" wrapText="1"/>
    </xf>
    <xf numFmtId="0" fontId="24" fillId="0" borderId="12">
      <alignment horizontal="left" wrapText="1"/>
    </xf>
    <xf numFmtId="49" fontId="24" fillId="0" borderId="13">
      <alignment horizontal="center"/>
    </xf>
    <xf numFmtId="49" fontId="24" fillId="0" borderId="13">
      <alignment horizontal="center"/>
    </xf>
    <xf numFmtId="0" fontId="24" fillId="0" borderId="12">
      <alignment horizontal="left" wrapText="1" indent="2"/>
    </xf>
    <xf numFmtId="49" fontId="24" fillId="0" borderId="8"/>
    <xf numFmtId="49" fontId="24" fillId="0" borderId="8"/>
    <xf numFmtId="0" fontId="22" fillId="0" borderId="14"/>
    <xf numFmtId="4" fontId="24" fillId="0" borderId="13">
      <alignment horizontal="right"/>
    </xf>
    <xf numFmtId="4" fontId="24" fillId="0" borderId="13">
      <alignment horizontal="right"/>
    </xf>
    <xf numFmtId="0" fontId="24" fillId="0" borderId="0">
      <alignment horizontal="center" wrapText="1"/>
    </xf>
    <xf numFmtId="4" fontId="24" fillId="0" borderId="9">
      <alignment horizontal="right"/>
    </xf>
    <xf numFmtId="4" fontId="24" fillId="0" borderId="9">
      <alignment horizontal="right"/>
    </xf>
    <xf numFmtId="49" fontId="24" fillId="0" borderId="8">
      <alignment horizontal="lef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15">
      <alignment horizontal="center" wrapText="1"/>
    </xf>
    <xf numFmtId="4" fontId="24" fillId="0" borderId="16">
      <alignment horizontal="right"/>
    </xf>
    <xf numFmtId="4" fontId="24" fillId="0" borderId="16">
      <alignment horizontal="right"/>
    </xf>
    <xf numFmtId="49" fontId="24" fillId="0" borderId="15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0" fontId="25" fillId="0" borderId="0">
      <alignment horizontal="center"/>
    </xf>
    <xf numFmtId="4" fontId="24" fillId="0" borderId="18">
      <alignment horizontal="right"/>
    </xf>
    <xf numFmtId="4" fontId="24" fillId="0" borderId="18">
      <alignment horizontal="right"/>
    </xf>
    <xf numFmtId="49" fontId="24" fillId="0" borderId="13">
      <alignment horizontal="center"/>
    </xf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19">
      <alignment horizontal="left" wrapText="1" indent="1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4" fillId="0" borderId="21">
      <alignment horizontal="left" wrapText="1"/>
    </xf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21">
      <alignment horizontal="left" wrapText="1" indent="2"/>
    </xf>
    <xf numFmtId="0" fontId="22" fillId="0" borderId="14"/>
    <xf numFmtId="0" fontId="22" fillId="0" borderId="14"/>
    <xf numFmtId="0" fontId="22" fillId="0" borderId="23"/>
    <xf numFmtId="0" fontId="24" fillId="0" borderId="8"/>
    <xf numFmtId="0" fontId="24" fillId="0" borderId="8"/>
    <xf numFmtId="0" fontId="22" fillId="0" borderId="24"/>
    <xf numFmtId="0" fontId="22" fillId="0" borderId="8"/>
    <xf numFmtId="0" fontId="22" fillId="0" borderId="8"/>
    <xf numFmtId="0" fontId="25" fillId="0" borderId="25">
      <alignment horizontal="center" vertical="center" textRotation="90" wrapText="1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14">
      <alignment horizontal="center" vertical="center" textRotation="90" wrapText="1"/>
    </xf>
    <xf numFmtId="0" fontId="25" fillId="0" borderId="8"/>
    <xf numFmtId="0" fontId="25" fillId="0" borderId="8"/>
    <xf numFmtId="0" fontId="24" fillId="0" borderId="0">
      <alignment vertical="center"/>
    </xf>
    <xf numFmtId="0" fontId="24" fillId="0" borderId="12">
      <alignment horizontal="left" wrapText="1"/>
    </xf>
    <xf numFmtId="0" fontId="24" fillId="0" borderId="12">
      <alignment horizontal="left" wrapText="1"/>
    </xf>
    <xf numFmtId="0" fontId="25" fillId="0" borderId="8">
      <alignment horizontal="center" vertical="center" textRotation="90" wrapText="1"/>
    </xf>
    <xf numFmtId="0" fontId="24" fillId="0" borderId="10">
      <alignment horizontal="left" wrapText="1" indent="1"/>
    </xf>
    <xf numFmtId="0" fontId="24" fillId="0" borderId="10">
      <alignment horizontal="left" wrapText="1" indent="1"/>
    </xf>
    <xf numFmtId="0" fontId="25" fillId="0" borderId="14">
      <alignment horizontal="center" vertical="center" textRotation="90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0" fontId="25" fillId="0" borderId="8">
      <alignment horizontal="center" vertical="center" textRotation="90"/>
    </xf>
    <xf numFmtId="0" fontId="22" fillId="3" borderId="26"/>
    <xf numFmtId="0" fontId="22" fillId="3" borderId="26"/>
    <xf numFmtId="0" fontId="25" fillId="0" borderId="25">
      <alignment horizontal="center" vertical="center" textRotation="90"/>
    </xf>
    <xf numFmtId="0" fontId="24" fillId="0" borderId="27">
      <alignment horizontal="left" wrapText="1" indent="2"/>
    </xf>
    <xf numFmtId="0" fontId="24" fillId="0" borderId="27">
      <alignment horizontal="left" wrapText="1" indent="2"/>
    </xf>
    <xf numFmtId="0" fontId="25" fillId="0" borderId="28">
      <alignment horizontal="center" vertical="center" textRotation="90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8">
      <alignment wrapText="1"/>
    </xf>
    <xf numFmtId="49" fontId="24" fillId="0" borderId="8">
      <alignment horizontal="left"/>
    </xf>
    <xf numFmtId="49" fontId="24" fillId="0" borderId="8">
      <alignment horizontal="left"/>
    </xf>
    <xf numFmtId="0" fontId="26" fillId="0" borderId="14">
      <alignment wrapText="1"/>
    </xf>
    <xf numFmtId="49" fontId="24" fillId="0" borderId="15">
      <alignment horizontal="center" wrapText="1"/>
    </xf>
    <xf numFmtId="49" fontId="24" fillId="0" borderId="15">
      <alignment horizontal="center" wrapText="1"/>
    </xf>
    <xf numFmtId="0" fontId="24" fillId="0" borderId="28">
      <alignment horizontal="center" vertical="top" wrapText="1"/>
    </xf>
    <xf numFmtId="49" fontId="24" fillId="0" borderId="15">
      <alignment horizontal="center" shrinkToFit="1"/>
    </xf>
    <xf numFmtId="49" fontId="24" fillId="0" borderId="15">
      <alignment horizontal="center" shrinkToFit="1"/>
    </xf>
    <xf numFmtId="0" fontId="25" fillId="0" borderId="29"/>
    <xf numFmtId="49" fontId="24" fillId="0" borderId="13">
      <alignment horizontal="center" shrinkToFit="1"/>
    </xf>
    <xf numFmtId="49" fontId="24" fillId="0" borderId="13">
      <alignment horizontal="center" shrinkToFit="1"/>
    </xf>
    <xf numFmtId="49" fontId="27" fillId="0" borderId="30">
      <alignment horizontal="left" vertical="center" wrapText="1"/>
    </xf>
    <xf numFmtId="0" fontId="24" fillId="0" borderId="21">
      <alignment horizontal="left" wrapText="1"/>
    </xf>
    <xf numFmtId="0" fontId="24" fillId="0" borderId="21">
      <alignment horizontal="left" wrapText="1"/>
    </xf>
    <xf numFmtId="49" fontId="24" fillId="0" borderId="31">
      <alignment horizontal="left" vertical="center" wrapText="1" indent="2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49" fontId="24" fillId="0" borderId="27">
      <alignment horizontal="left" vertical="center" wrapText="1" indent="3"/>
    </xf>
    <xf numFmtId="0" fontId="24" fillId="0" borderId="21">
      <alignment horizontal="left" wrapText="1" indent="2"/>
    </xf>
    <xf numFmtId="0" fontId="24" fillId="0" borderId="21">
      <alignment horizontal="left" wrapText="1" indent="2"/>
    </xf>
    <xf numFmtId="49" fontId="24" fillId="0" borderId="30">
      <alignment horizontal="left" vertical="center" wrapText="1" indent="3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49" fontId="24" fillId="0" borderId="32">
      <alignment horizontal="left" vertical="center" wrapText="1" indent="3"/>
    </xf>
    <xf numFmtId="0" fontId="22" fillId="0" borderId="23"/>
    <xf numFmtId="0" fontId="22" fillId="0" borderId="23"/>
    <xf numFmtId="0" fontId="27" fillId="0" borderId="29">
      <alignment horizontal="left" vertical="center" wrapText="1"/>
    </xf>
    <xf numFmtId="0" fontId="22" fillId="0" borderId="24"/>
    <xf numFmtId="0" fontId="22" fillId="0" borderId="24"/>
    <xf numFmtId="49" fontId="24" fillId="0" borderId="14">
      <alignment horizontal="left" vertical="center" wrapText="1" indent="3"/>
    </xf>
    <xf numFmtId="0" fontId="25" fillId="0" borderId="25">
      <alignment horizontal="center" vertical="center" textRotation="90" wrapText="1"/>
    </xf>
    <xf numFmtId="0" fontId="25" fillId="0" borderId="25">
      <alignment horizontal="center" vertical="center" textRotation="90" wrapText="1"/>
    </xf>
    <xf numFmtId="49" fontId="24" fillId="0" borderId="0">
      <alignment horizontal="left" vertical="center" wrapText="1" indent="3"/>
    </xf>
    <xf numFmtId="0" fontId="25" fillId="0" borderId="14">
      <alignment horizontal="center" vertical="center" textRotation="90" wrapText="1"/>
    </xf>
    <xf numFmtId="0" fontId="25" fillId="0" borderId="14">
      <alignment horizontal="center" vertical="center" textRotation="90" wrapText="1"/>
    </xf>
    <xf numFmtId="49" fontId="24" fillId="0" borderId="8">
      <alignment horizontal="left" vertical="center" wrapText="1" indent="3"/>
    </xf>
    <xf numFmtId="0" fontId="24" fillId="0" borderId="0">
      <alignment vertical="center"/>
    </xf>
    <xf numFmtId="0" fontId="24" fillId="0" borderId="0">
      <alignment vertical="center"/>
    </xf>
    <xf numFmtId="49" fontId="27" fillId="0" borderId="29">
      <alignment horizontal="left" vertical="center" wrapText="1"/>
    </xf>
    <xf numFmtId="0" fontId="25" fillId="0" borderId="8">
      <alignment horizontal="center" vertical="center" textRotation="90" wrapText="1"/>
    </xf>
    <xf numFmtId="0" fontId="25" fillId="0" borderId="8">
      <alignment horizontal="center" vertical="center" textRotation="90" wrapText="1"/>
    </xf>
    <xf numFmtId="0" fontId="24" fillId="0" borderId="30">
      <alignment horizontal="left" vertical="center" wrapText="1"/>
    </xf>
    <xf numFmtId="0" fontId="25" fillId="0" borderId="14">
      <alignment horizontal="center" vertical="center" textRotation="90"/>
    </xf>
    <xf numFmtId="0" fontId="25" fillId="0" borderId="14">
      <alignment horizontal="center" vertical="center" textRotation="90"/>
    </xf>
    <xf numFmtId="0" fontId="24" fillId="0" borderId="32">
      <alignment horizontal="left" vertical="center" wrapText="1"/>
    </xf>
    <xf numFmtId="0" fontId="25" fillId="0" borderId="8">
      <alignment horizontal="center" vertical="center" textRotation="90"/>
    </xf>
    <xf numFmtId="0" fontId="25" fillId="0" borderId="8">
      <alignment horizontal="center" vertical="center" textRotation="90"/>
    </xf>
    <xf numFmtId="49" fontId="24" fillId="0" borderId="30">
      <alignment horizontal="left" vertical="center" wrapText="1"/>
    </xf>
    <xf numFmtId="0" fontId="25" fillId="0" borderId="25">
      <alignment horizontal="center" vertical="center" textRotation="90"/>
    </xf>
    <xf numFmtId="0" fontId="25" fillId="0" borderId="25">
      <alignment horizontal="center" vertical="center" textRotation="90"/>
    </xf>
    <xf numFmtId="49" fontId="24" fillId="0" borderId="32">
      <alignment horizontal="left" vertical="center" wrapText="1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49" fontId="25" fillId="0" borderId="33">
      <alignment horizontal="center"/>
    </xf>
    <xf numFmtId="0" fontId="26" fillId="0" borderId="8">
      <alignment wrapText="1"/>
    </xf>
    <xf numFmtId="0" fontId="26" fillId="0" borderId="8">
      <alignment wrapText="1"/>
    </xf>
    <xf numFmtId="49" fontId="25" fillId="0" borderId="34">
      <alignment horizontal="center" vertical="center" wrapText="1"/>
    </xf>
    <xf numFmtId="0" fontId="26" fillId="0" borderId="28">
      <alignment wrapText="1"/>
    </xf>
    <xf numFmtId="0" fontId="26" fillId="0" borderId="28">
      <alignment wrapText="1"/>
    </xf>
    <xf numFmtId="49" fontId="24" fillId="0" borderId="35">
      <alignment horizontal="center" vertical="center" wrapText="1"/>
    </xf>
    <xf numFmtId="0" fontId="26" fillId="0" borderId="14">
      <alignment wrapText="1"/>
    </xf>
    <xf numFmtId="0" fontId="26" fillId="0" borderId="14">
      <alignment wrapText="1"/>
    </xf>
    <xf numFmtId="49" fontId="24" fillId="0" borderId="15">
      <alignment horizontal="center" vertical="center"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49" fontId="24" fillId="0" borderId="34">
      <alignment horizontal="center" vertical="center" wrapText="1"/>
    </xf>
    <xf numFmtId="0" fontId="25" fillId="0" borderId="29"/>
    <xf numFmtId="0" fontId="25" fillId="0" borderId="29"/>
    <xf numFmtId="49" fontId="24" fillId="0" borderId="36">
      <alignment horizontal="center" vertical="center" wrapText="1"/>
    </xf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7">
      <alignment horizontal="center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0">
      <alignment horizontal="center" vertical="center" wrapText="1"/>
    </xf>
    <xf numFmtId="49" fontId="24" fillId="0" borderId="27">
      <alignment horizontal="left" vertical="center" wrapText="1" indent="3"/>
    </xf>
    <xf numFmtId="49" fontId="24" fillId="0" borderId="27">
      <alignment horizontal="left" vertical="center" wrapText="1" indent="3"/>
    </xf>
    <xf numFmtId="49" fontId="24" fillId="0" borderId="8">
      <alignment horizontal="center" vertical="center" wrapText="1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5" fillId="0" borderId="33">
      <alignment horizontal="center" vertical="center" wrapText="1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5" fillId="0" borderId="33">
      <alignment horizontal="center" vertical="center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0" fontId="24" fillId="0" borderId="35">
      <alignment horizontal="center" vertical="center"/>
    </xf>
    <xf numFmtId="49" fontId="24" fillId="0" borderId="14">
      <alignment horizontal="left" vertical="center" wrapText="1" indent="3"/>
    </xf>
    <xf numFmtId="49" fontId="24" fillId="0" borderId="14">
      <alignment horizontal="left" vertical="center" wrapText="1" indent="3"/>
    </xf>
    <xf numFmtId="0" fontId="24" fillId="0" borderId="15">
      <alignment horizontal="center" vertical="center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0" fontId="24" fillId="0" borderId="34">
      <alignment horizontal="center" vertical="center"/>
    </xf>
    <xf numFmtId="49" fontId="24" fillId="0" borderId="8">
      <alignment horizontal="left" vertical="center" wrapText="1" indent="3"/>
    </xf>
    <xf numFmtId="49" fontId="24" fillId="0" borderId="8">
      <alignment horizontal="left" vertical="center" wrapText="1" indent="3"/>
    </xf>
    <xf numFmtId="0" fontId="25" fillId="0" borderId="34">
      <alignment horizontal="center" vertical="center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6">
      <alignment horizontal="center" vertical="center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49" fontId="25" fillId="0" borderId="33">
      <alignment horizontal="center" vertical="center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5">
      <alignment horizontal="center" vertical="center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15">
      <alignment horizontal="center" vertical="center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4" fillId="0" borderId="34">
      <alignment horizontal="center" vertical="center"/>
    </xf>
    <xf numFmtId="49" fontId="25" fillId="0" borderId="33">
      <alignment horizontal="center"/>
    </xf>
    <xf numFmtId="49" fontId="25" fillId="0" borderId="33">
      <alignment horizontal="center"/>
    </xf>
    <xf numFmtId="49" fontId="24" fillId="0" borderId="36">
      <alignment horizontal="center" vertic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28">
      <alignment horizontal="center" vertical="top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0" fontId="24" fillId="0" borderId="23"/>
    <xf numFmtId="49" fontId="24" fillId="0" borderId="15">
      <alignment horizontal="center" vertical="center" wrapText="1"/>
    </xf>
    <xf numFmtId="49" fontId="24" fillId="0" borderId="15">
      <alignment horizontal="center" vertical="center" wrapText="1"/>
    </xf>
    <xf numFmtId="4" fontId="24" fillId="0" borderId="38">
      <alignment horizontal="right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" fontId="24" fillId="0" borderId="37">
      <alignment horizontal="right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" fontId="24" fillId="0" borderId="0">
      <alignment horizontal="right" shrinkToFi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" fontId="24" fillId="0" borderId="8">
      <alignment horizontal="right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8">
      <alignment horizontal="center" wrapText="1"/>
    </xf>
    <xf numFmtId="49" fontId="24" fillId="0" borderId="8">
      <alignment horizontal="center" vertical="center" wrapText="1"/>
    </xf>
    <xf numFmtId="49" fontId="24" fillId="0" borderId="8">
      <alignment horizontal="center" vertical="center" wrapText="1"/>
    </xf>
    <xf numFmtId="0" fontId="24" fillId="0" borderId="14">
      <alignment horizontal="center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8" fillId="0" borderId="8"/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8" fillId="0" borderId="14"/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8">
      <alignment horizontal="center"/>
    </xf>
    <xf numFmtId="0" fontId="24" fillId="0" borderId="15">
      <alignment horizontal="center" vertical="center"/>
    </xf>
    <xf numFmtId="0" fontId="24" fillId="0" borderId="15">
      <alignment horizontal="center" vertical="center"/>
    </xf>
    <xf numFmtId="49" fontId="24" fillId="0" borderId="14">
      <alignment horizont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49" fontId="24" fillId="0" borderId="0">
      <alignment horizontal="left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4" fontId="24" fillId="0" borderId="23">
      <alignment horizontal="right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0" fontId="24" fillId="0" borderId="28">
      <alignment horizontal="center" vertical="top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" fontId="24" fillId="0" borderId="24">
      <alignment horizontal="right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" fontId="24" fillId="0" borderId="39">
      <alignment horizontal="right"/>
    </xf>
    <xf numFmtId="49" fontId="24" fillId="0" borderId="15">
      <alignment horizontal="center" vertical="center"/>
    </xf>
    <xf numFmtId="49" fontId="24" fillId="0" borderId="15">
      <alignment horizontal="center" vertical="center"/>
    </xf>
    <xf numFmtId="0" fontId="24" fillId="0" borderId="24"/>
    <xf numFmtId="49" fontId="24" fillId="0" borderId="34">
      <alignment horizontal="center" vertical="center"/>
    </xf>
    <xf numFmtId="49" fontId="24" fillId="0" borderId="34">
      <alignment horizontal="center" vertical="center"/>
    </xf>
    <xf numFmtId="0" fontId="26" fillId="0" borderId="28">
      <alignment wrapText="1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0" fontId="23" fillId="0" borderId="40"/>
    <xf numFmtId="49" fontId="24" fillId="0" borderId="8">
      <alignment horizontal="center"/>
    </xf>
    <xf numFmtId="49" fontId="24" fillId="0" borderId="8">
      <alignment horizontal="center"/>
    </xf>
    <xf numFmtId="0" fontId="24" fillId="0" borderId="14">
      <alignment horizontal="center"/>
    </xf>
    <xf numFmtId="0" fontId="24" fillId="0" borderId="14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8"/>
    <xf numFmtId="49" fontId="24" fillId="0" borderId="8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3"/>
    <xf numFmtId="0" fontId="24" fillId="0" borderId="23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8">
      <alignment horizontal="right"/>
    </xf>
    <xf numFmtId="4" fontId="24" fillId="0" borderId="8">
      <alignment horizontal="right"/>
    </xf>
    <xf numFmtId="0" fontId="24" fillId="0" borderId="14"/>
    <xf numFmtId="0" fontId="24" fillId="0" borderId="14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8">
      <alignment horizontal="center"/>
    </xf>
    <xf numFmtId="0" fontId="24" fillId="0" borderId="8">
      <alignment horizontal="center"/>
    </xf>
    <xf numFmtId="49" fontId="24" fillId="0" borderId="14">
      <alignment horizontal="center"/>
    </xf>
    <xf numFmtId="49" fontId="24" fillId="0" borderId="14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3">
      <alignment horizontal="right"/>
    </xf>
    <xf numFmtId="4" fontId="24" fillId="0" borderId="23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4">
      <alignment horizontal="right"/>
    </xf>
    <xf numFmtId="4" fontId="24" fillId="0" borderId="24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4"/>
    <xf numFmtId="0" fontId="24" fillId="0" borderId="24"/>
    <xf numFmtId="0" fontId="23" fillId="0" borderId="40"/>
    <xf numFmtId="0" fontId="23" fillId="0" borderId="40"/>
    <xf numFmtId="0" fontId="22" fillId="3" borderId="0"/>
    <xf numFmtId="0" fontId="22" fillId="3" borderId="0"/>
    <xf numFmtId="0" fontId="22" fillId="4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3" borderId="8"/>
    <xf numFmtId="0" fontId="22" fillId="3" borderId="8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1">
      <alignment horizontal="left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12">
      <alignment horizontal="left" wrapText="1" indent="1"/>
    </xf>
    <xf numFmtId="0" fontId="22" fillId="3" borderId="42"/>
    <xf numFmtId="0" fontId="22" fillId="3" borderId="42"/>
    <xf numFmtId="0" fontId="24" fillId="0" borderId="17">
      <alignment horizontal="left" wrapText="1" indent="2"/>
    </xf>
    <xf numFmtId="0" fontId="24" fillId="0" borderId="41">
      <alignment horizontal="left" wrapText="1"/>
    </xf>
    <xf numFmtId="0" fontId="24" fillId="0" borderId="41">
      <alignment horizontal="left" wrapText="1"/>
    </xf>
    <xf numFmtId="0" fontId="23" fillId="0" borderId="0"/>
    <xf numFmtId="0" fontId="24" fillId="0" borderId="12">
      <alignment horizontal="left" wrapText="1" indent="1"/>
    </xf>
    <xf numFmtId="0" fontId="24" fillId="0" borderId="12">
      <alignment horizontal="left" wrapText="1" indent="1"/>
    </xf>
    <xf numFmtId="0" fontId="30" fillId="0" borderId="0">
      <alignment horizontal="center" vertical="top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4" fillId="0" borderId="14">
      <alignment horizontal="left"/>
    </xf>
    <xf numFmtId="0" fontId="22" fillId="3" borderId="14"/>
    <xf numFmtId="0" fontId="22" fillId="3" borderId="14"/>
    <xf numFmtId="49" fontId="24" fillId="0" borderId="33">
      <alignment horizontal="center" wrapText="1"/>
    </xf>
    <xf numFmtId="0" fontId="31" fillId="0" borderId="0">
      <alignment horizontal="center" wrapText="1"/>
    </xf>
    <xf numFmtId="0" fontId="31" fillId="0" borderId="0">
      <alignment horizontal="center" wrapText="1"/>
    </xf>
    <xf numFmtId="49" fontId="24" fillId="0" borderId="35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49" fontId="24" fillId="0" borderId="34">
      <alignment horizontal="center"/>
    </xf>
    <xf numFmtId="0" fontId="24" fillId="0" borderId="8">
      <alignment wrapText="1"/>
    </xf>
    <xf numFmtId="0" fontId="24" fillId="0" borderId="8">
      <alignment wrapText="1"/>
    </xf>
    <xf numFmtId="0" fontId="24" fillId="0" borderId="37"/>
    <xf numFmtId="0" fontId="24" fillId="0" borderId="42">
      <alignment wrapText="1"/>
    </xf>
    <xf numFmtId="0" fontId="24" fillId="0" borderId="42">
      <alignment wrapText="1"/>
    </xf>
    <xf numFmtId="49" fontId="24" fillId="0" borderId="14"/>
    <xf numFmtId="0" fontId="24" fillId="0" borderId="14">
      <alignment horizontal="left"/>
    </xf>
    <xf numFmtId="0" fontId="24" fillId="0" borderId="14">
      <alignment horizontal="left"/>
    </xf>
    <xf numFmtId="49" fontId="24" fillId="0" borderId="0"/>
    <xf numFmtId="0" fontId="22" fillId="3" borderId="43"/>
    <xf numFmtId="0" fontId="22" fillId="3" borderId="43"/>
    <xf numFmtId="49" fontId="24" fillId="0" borderId="9">
      <alignment horizontal="center"/>
    </xf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23">
      <alignment horizontal="center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28">
      <alignment horizontal="center"/>
    </xf>
    <xf numFmtId="49" fontId="24" fillId="0" borderId="34">
      <alignment horizontal="center"/>
    </xf>
    <xf numFmtId="49" fontId="24" fillId="0" borderId="34">
      <alignment horizontal="center"/>
    </xf>
    <xf numFmtId="49" fontId="24" fillId="0" borderId="38">
      <alignment horizontal="center" vertical="center" wrapText="1"/>
    </xf>
    <xf numFmtId="0" fontId="22" fillId="3" borderId="44"/>
    <xf numFmtId="0" fontId="22" fillId="3" borderId="44"/>
    <xf numFmtId="4" fontId="24" fillId="0" borderId="28">
      <alignment horizontal="right"/>
    </xf>
    <xf numFmtId="0" fontId="24" fillId="0" borderId="37"/>
    <xf numFmtId="0" fontId="24" fillId="0" borderId="37"/>
    <xf numFmtId="0" fontId="24" fillId="5" borderId="0"/>
    <xf numFmtId="0" fontId="24" fillId="0" borderId="0">
      <alignment horizontal="center"/>
    </xf>
    <xf numFmtId="0" fontId="24" fillId="0" borderId="0">
      <alignment horizontal="center"/>
    </xf>
    <xf numFmtId="0" fontId="31" fillId="0" borderId="0">
      <alignment horizontal="center" wrapText="1"/>
    </xf>
    <xf numFmtId="49" fontId="24" fillId="0" borderId="14"/>
    <xf numFmtId="49" fontId="24" fillId="0" borderId="14"/>
    <xf numFmtId="0" fontId="24" fillId="0" borderId="0">
      <alignment horizontal="center"/>
    </xf>
    <xf numFmtId="49" fontId="24" fillId="0" borderId="0"/>
    <xf numFmtId="49" fontId="24" fillId="0" borderId="0"/>
    <xf numFmtId="0" fontId="24" fillId="0" borderId="8">
      <alignment wrapText="1"/>
    </xf>
    <xf numFmtId="49" fontId="24" fillId="0" borderId="9">
      <alignment horizontal="center"/>
    </xf>
    <xf numFmtId="49" fontId="24" fillId="0" borderId="9">
      <alignment horizontal="center"/>
    </xf>
    <xf numFmtId="0" fontId="24" fillId="0" borderId="42">
      <alignment wrapText="1"/>
    </xf>
    <xf numFmtId="49" fontId="24" fillId="0" borderId="23">
      <alignment horizontal="center"/>
    </xf>
    <xf numFmtId="49" fontId="24" fillId="0" borderId="23">
      <alignment horizontal="center"/>
    </xf>
    <xf numFmtId="0" fontId="32" fillId="0" borderId="45"/>
    <xf numFmtId="49" fontId="24" fillId="0" borderId="28">
      <alignment horizontal="center"/>
    </xf>
    <xf numFmtId="49" fontId="24" fillId="0" borderId="28">
      <alignment horizontal="center"/>
    </xf>
    <xf numFmtId="49" fontId="33" fillId="0" borderId="46">
      <alignment horizontal="right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6">
      <alignment horizontal="right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32" fillId="0" borderId="8"/>
    <xf numFmtId="0" fontId="22" fillId="3" borderId="47"/>
    <xf numFmtId="0" fontId="22" fillId="3" borderId="47"/>
    <xf numFmtId="0" fontId="23" fillId="0" borderId="37"/>
    <xf numFmtId="4" fontId="24" fillId="0" borderId="28">
      <alignment horizontal="right"/>
    </xf>
    <xf numFmtId="4" fontId="24" fillId="0" borderId="28">
      <alignment horizontal="right"/>
    </xf>
    <xf numFmtId="0" fontId="24" fillId="0" borderId="38">
      <alignment horizontal="center"/>
    </xf>
    <xf numFmtId="0" fontId="24" fillId="5" borderId="37"/>
    <xf numFmtId="0" fontId="24" fillId="5" borderId="37"/>
    <xf numFmtId="49" fontId="22" fillId="0" borderId="48">
      <alignment horizontal="center"/>
    </xf>
    <xf numFmtId="0" fontId="24" fillId="5" borderId="0"/>
    <xf numFmtId="0" fontId="24" fillId="5" borderId="0"/>
    <xf numFmtId="166" fontId="24" fillId="0" borderId="20">
      <alignment horizontal="center"/>
    </xf>
    <xf numFmtId="0" fontId="31" fillId="0" borderId="0">
      <alignment horizontal="center" wrapText="1"/>
    </xf>
    <xf numFmtId="0" fontId="31" fillId="0" borderId="0">
      <alignment horizontal="center" wrapText="1"/>
    </xf>
    <xf numFmtId="0" fontId="24" fillId="0" borderId="49">
      <alignment horizontal="center"/>
    </xf>
    <xf numFmtId="0" fontId="32" fillId="0" borderId="45"/>
    <xf numFmtId="0" fontId="32" fillId="0" borderId="45"/>
    <xf numFmtId="49" fontId="24" fillId="0" borderId="22">
      <alignment horizontal="center"/>
    </xf>
    <xf numFmtId="49" fontId="33" fillId="0" borderId="46">
      <alignment horizontal="right"/>
    </xf>
    <xf numFmtId="49" fontId="33" fillId="0" borderId="46">
      <alignment horizontal="right"/>
    </xf>
    <xf numFmtId="49" fontId="24" fillId="0" borderId="20">
      <alignment horizontal="center"/>
    </xf>
    <xf numFmtId="0" fontId="24" fillId="0" borderId="46">
      <alignment horizontal="right"/>
    </xf>
    <xf numFmtId="0" fontId="24" fillId="0" borderId="46">
      <alignment horizontal="right"/>
    </xf>
    <xf numFmtId="0" fontId="24" fillId="0" borderId="20">
      <alignment horizontal="center"/>
    </xf>
    <xf numFmtId="0" fontId="32" fillId="0" borderId="8"/>
    <xf numFmtId="0" fontId="32" fillId="0" borderId="8"/>
    <xf numFmtId="49" fontId="24" fillId="0" borderId="50">
      <alignment horizontal="center"/>
    </xf>
    <xf numFmtId="0" fontId="24" fillId="0" borderId="38">
      <alignment horizontal="center"/>
    </xf>
    <xf numFmtId="0" fontId="24" fillId="0" borderId="38">
      <alignment horizontal="center"/>
    </xf>
    <xf numFmtId="0" fontId="32" fillId="0" borderId="0"/>
    <xf numFmtId="49" fontId="22" fillId="0" borderId="48">
      <alignment horizontal="center"/>
    </xf>
    <xf numFmtId="49" fontId="22" fillId="0" borderId="48">
      <alignment horizontal="center"/>
    </xf>
    <xf numFmtId="0" fontId="22" fillId="0" borderId="51"/>
    <xf numFmtId="166" fontId="24" fillId="0" borderId="20">
      <alignment horizontal="center"/>
    </xf>
    <xf numFmtId="166" fontId="24" fillId="0" borderId="20">
      <alignment horizontal="center"/>
    </xf>
    <xf numFmtId="0" fontId="22" fillId="0" borderId="40"/>
    <xf numFmtId="0" fontId="24" fillId="0" borderId="49">
      <alignment horizontal="center"/>
    </xf>
    <xf numFmtId="0" fontId="24" fillId="0" borderId="49">
      <alignment horizontal="center"/>
    </xf>
    <xf numFmtId="4" fontId="24" fillId="0" borderId="17">
      <alignment horizontal="right"/>
    </xf>
    <xf numFmtId="49" fontId="24" fillId="0" borderId="22">
      <alignment horizontal="center"/>
    </xf>
    <xf numFmtId="49" fontId="24" fillId="0" borderId="22">
      <alignment horizontal="center"/>
    </xf>
    <xf numFmtId="49" fontId="24" fillId="0" borderId="24">
      <alignment horizontal="center"/>
    </xf>
    <xf numFmtId="49" fontId="24" fillId="0" borderId="20">
      <alignment horizontal="center"/>
    </xf>
    <xf numFmtId="49" fontId="24" fillId="0" borderId="20">
      <alignment horizontal="center"/>
    </xf>
    <xf numFmtId="0" fontId="24" fillId="0" borderId="52">
      <alignment horizontal="left" wrapText="1"/>
    </xf>
    <xf numFmtId="0" fontId="24" fillId="0" borderId="20">
      <alignment horizontal="center"/>
    </xf>
    <xf numFmtId="0" fontId="24" fillId="0" borderId="20">
      <alignment horizontal="center"/>
    </xf>
    <xf numFmtId="0" fontId="24" fillId="0" borderId="21">
      <alignment horizontal="left" wrapText="1" indent="1"/>
    </xf>
    <xf numFmtId="49" fontId="24" fillId="0" borderId="50">
      <alignment horizontal="center"/>
    </xf>
    <xf numFmtId="49" fontId="24" fillId="0" borderId="50">
      <alignment horizontal="center"/>
    </xf>
    <xf numFmtId="0" fontId="24" fillId="0" borderId="53">
      <alignment horizontal="left" wrapText="1" indent="2"/>
    </xf>
    <xf numFmtId="0" fontId="23" fillId="0" borderId="37"/>
    <xf numFmtId="0" fontId="23" fillId="0" borderId="37"/>
    <xf numFmtId="0" fontId="24" fillId="5" borderId="37"/>
    <xf numFmtId="0" fontId="32" fillId="0" borderId="0"/>
    <xf numFmtId="0" fontId="32" fillId="0" borderId="0"/>
    <xf numFmtId="0" fontId="31" fillId="0" borderId="0">
      <alignment horizontal="left" wrapText="1"/>
    </xf>
    <xf numFmtId="0" fontId="22" fillId="0" borderId="51"/>
    <xf numFmtId="0" fontId="22" fillId="0" borderId="51"/>
    <xf numFmtId="49" fontId="22" fillId="0" borderId="0"/>
    <xf numFmtId="0" fontId="22" fillId="0" borderId="40"/>
    <xf numFmtId="0" fontId="22" fillId="0" borderId="40"/>
    <xf numFmtId="0" fontId="24" fillId="0" borderId="0">
      <alignment horizontal="right"/>
    </xf>
    <xf numFmtId="4" fontId="24" fillId="0" borderId="17">
      <alignment horizontal="right"/>
    </xf>
    <xf numFmtId="4" fontId="24" fillId="0" borderId="17">
      <alignment horizontal="right"/>
    </xf>
    <xf numFmtId="49" fontId="24" fillId="0" borderId="0">
      <alignment horizontal="right"/>
    </xf>
    <xf numFmtId="49" fontId="24" fillId="0" borderId="24">
      <alignment horizontal="center"/>
    </xf>
    <xf numFmtId="49" fontId="24" fillId="0" borderId="24">
      <alignment horizontal="center"/>
    </xf>
    <xf numFmtId="0" fontId="24" fillId="0" borderId="0">
      <alignment horizontal="left" wrapText="1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8">
      <alignment horizontal="left"/>
    </xf>
    <xf numFmtId="0" fontId="24" fillId="0" borderId="21">
      <alignment horizontal="left" wrapText="1" indent="1"/>
    </xf>
    <xf numFmtId="0" fontId="24" fillId="0" borderId="21">
      <alignment horizontal="left" wrapText="1" indent="1"/>
    </xf>
    <xf numFmtId="0" fontId="24" fillId="0" borderId="10">
      <alignment horizontal="left" wrapText="1"/>
    </xf>
    <xf numFmtId="0" fontId="24" fillId="0" borderId="20">
      <alignment horizontal="left" wrapText="1" indent="2"/>
    </xf>
    <xf numFmtId="0" fontId="24" fillId="0" borderId="20">
      <alignment horizontal="left" wrapText="1" indent="2"/>
    </xf>
    <xf numFmtId="0" fontId="24" fillId="0" borderId="42"/>
    <xf numFmtId="0" fontId="22" fillId="3" borderId="54"/>
    <xf numFmtId="0" fontId="22" fillId="3" borderId="54"/>
    <xf numFmtId="0" fontId="25" fillId="0" borderId="53">
      <alignment horizontal="left" wrapText="1"/>
    </xf>
    <xf numFmtId="0" fontId="24" fillId="5" borderId="26"/>
    <xf numFmtId="0" fontId="24" fillId="5" borderId="26"/>
    <xf numFmtId="49" fontId="24" fillId="0" borderId="0">
      <alignment horizontal="center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34">
      <alignment horizontal="center" wrapText="1"/>
    </xf>
    <xf numFmtId="49" fontId="22" fillId="0" borderId="0"/>
    <xf numFmtId="49" fontId="22" fillId="0" borderId="0"/>
    <xf numFmtId="0" fontId="24" fillId="0" borderId="55"/>
    <xf numFmtId="0" fontId="24" fillId="0" borderId="0">
      <alignment horizontal="right"/>
    </xf>
    <xf numFmtId="0" fontId="24" fillId="0" borderId="0">
      <alignment horizontal="right"/>
    </xf>
    <xf numFmtId="0" fontId="24" fillId="0" borderId="56">
      <alignment horizontal="center" wrapText="1"/>
    </xf>
    <xf numFmtId="49" fontId="24" fillId="0" borderId="0">
      <alignment horizontal="right"/>
    </xf>
    <xf numFmtId="49" fontId="24" fillId="0" borderId="0">
      <alignment horizontal="right"/>
    </xf>
    <xf numFmtId="0" fontId="22" fillId="0" borderId="37"/>
    <xf numFmtId="0" fontId="24" fillId="0" borderId="0">
      <alignment horizontal="left" wrapText="1"/>
    </xf>
    <xf numFmtId="0" fontId="24" fillId="0" borderId="0">
      <alignment horizontal="left" wrapText="1"/>
    </xf>
    <xf numFmtId="49" fontId="24" fillId="0" borderId="0">
      <alignment horizontal="center"/>
    </xf>
    <xf numFmtId="0" fontId="24" fillId="0" borderId="8">
      <alignment horizontal="left"/>
    </xf>
    <xf numFmtId="0" fontId="24" fillId="0" borderId="8">
      <alignment horizontal="left"/>
    </xf>
    <xf numFmtId="49" fontId="24" fillId="0" borderId="9">
      <alignment horizontal="center" wrapText="1"/>
    </xf>
    <xf numFmtId="0" fontId="24" fillId="0" borderId="10">
      <alignment horizontal="left" wrapText="1"/>
    </xf>
    <xf numFmtId="0" fontId="24" fillId="0" borderId="10">
      <alignment horizontal="left" wrapText="1"/>
    </xf>
    <xf numFmtId="49" fontId="24" fillId="0" borderId="11">
      <alignment horizontal="center" wrapText="1"/>
    </xf>
    <xf numFmtId="0" fontId="24" fillId="0" borderId="42"/>
    <xf numFmtId="0" fontId="24" fillId="0" borderId="42"/>
    <xf numFmtId="49" fontId="24" fillId="0" borderId="8"/>
    <xf numFmtId="0" fontId="25" fillId="0" borderId="53">
      <alignment horizontal="left" wrapText="1"/>
    </xf>
    <xf numFmtId="0" fontId="25" fillId="0" borderId="53">
      <alignment horizontal="left" wrapText="1"/>
    </xf>
    <xf numFmtId="4" fontId="24" fillId="0" borderId="13">
      <alignment horizontal="right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4" fontId="24" fillId="0" borderId="9">
      <alignment horizontal="right"/>
    </xf>
    <xf numFmtId="49" fontId="24" fillId="0" borderId="0">
      <alignment horizontal="center" wrapText="1"/>
    </xf>
    <xf numFmtId="49" fontId="24" fillId="0" borderId="0">
      <alignment horizontal="center" wrapText="1"/>
    </xf>
    <xf numFmtId="4" fontId="24" fillId="0" borderId="16">
      <alignment horizontal="right"/>
    </xf>
    <xf numFmtId="49" fontId="24" fillId="0" borderId="34">
      <alignment horizontal="center" wrapText="1"/>
    </xf>
    <xf numFmtId="49" fontId="24" fillId="0" borderId="34">
      <alignment horizontal="center" wrapText="1"/>
    </xf>
    <xf numFmtId="49" fontId="24" fillId="0" borderId="17">
      <alignment horizontal="center"/>
    </xf>
    <xf numFmtId="0" fontId="24" fillId="0" borderId="55"/>
    <xf numFmtId="0" fontId="24" fillId="0" borderId="55"/>
    <xf numFmtId="4" fontId="24" fillId="0" borderId="18">
      <alignment horizontal="right"/>
    </xf>
    <xf numFmtId="0" fontId="24" fillId="0" borderId="56">
      <alignment horizontal="center" wrapText="1"/>
    </xf>
    <xf numFmtId="0" fontId="24" fillId="0" borderId="56">
      <alignment horizontal="center" wrapText="1"/>
    </xf>
    <xf numFmtId="0" fontId="24" fillId="0" borderId="19">
      <alignment horizontal="left" wrapText="1"/>
    </xf>
    <xf numFmtId="0" fontId="22" fillId="3" borderId="37"/>
    <xf numFmtId="0" fontId="22" fillId="3" borderId="37"/>
    <xf numFmtId="0" fontId="25" fillId="0" borderId="20">
      <alignment horizontal="left" wrapText="1"/>
    </xf>
    <xf numFmtId="49" fontId="24" fillId="0" borderId="15">
      <alignment horizontal="center"/>
    </xf>
    <xf numFmtId="49" fontId="24" fillId="0" borderId="15">
      <alignment horizontal="center"/>
    </xf>
    <xf numFmtId="0" fontId="24" fillId="0" borderId="8"/>
    <xf numFmtId="0" fontId="22" fillId="0" borderId="37"/>
    <xf numFmtId="0" fontId="22" fillId="0" borderId="37"/>
    <xf numFmtId="0" fontId="22" fillId="0" borderId="8"/>
    <xf numFmtId="0" fontId="21" fillId="0" borderId="0"/>
    <xf numFmtId="0" fontId="34" fillId="0" borderId="0"/>
  </cellStyleXfs>
  <cellXfs count="90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8" fillId="2" borderId="7" xfId="1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9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10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12" fillId="2" borderId="7" xfId="0" applyFont="1" applyFill="1" applyBorder="1" applyAlignment="1">
      <alignment horizontal="justify" vertical="top" wrapText="1" shrinkToFit="1"/>
    </xf>
    <xf numFmtId="164" fontId="13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164" fontId="16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9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7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7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3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3" fillId="2" borderId="7" xfId="0" applyNumberFormat="1" applyFont="1" applyFill="1" applyBorder="1" applyAlignment="1">
      <alignment horizontal="center" vertical="top" shrinkToFit="1"/>
    </xf>
    <xf numFmtId="164" fontId="19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20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topLeftCell="A34" zoomScale="80" zoomScaleNormal="80" workbookViewId="0">
      <selection activeCell="A67" sqref="A67"/>
    </sheetView>
  </sheetViews>
  <sheetFormatPr defaultRowHeight="12.75" x14ac:dyDescent="0.2"/>
  <cols>
    <col min="1" max="1" width="10.7109375" style="1" customWidth="1"/>
    <col min="2" max="2" width="125.7109375" style="1" customWidth="1"/>
    <col min="3" max="4" width="21" style="1" customWidth="1"/>
    <col min="5" max="5" width="13.7109375" style="1" customWidth="1"/>
    <col min="6" max="6" width="21.28515625" style="1" customWidth="1"/>
    <col min="7" max="7" width="18.85546875" style="1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G1" s="77" t="s">
        <v>93</v>
      </c>
      <c r="H1" s="77"/>
      <c r="I1" s="77"/>
      <c r="J1" s="77"/>
    </row>
    <row r="2" spans="1:10" ht="15.75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2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">
      <c r="A4" s="4"/>
      <c r="B4" s="5"/>
      <c r="C4" s="6"/>
      <c r="D4" s="5"/>
      <c r="E4" s="5"/>
      <c r="F4" s="5"/>
      <c r="G4" s="5"/>
      <c r="H4" s="5"/>
      <c r="I4" s="7"/>
      <c r="J4" s="8" t="s">
        <v>2</v>
      </c>
    </row>
    <row r="5" spans="1:10" x14ac:dyDescent="0.2">
      <c r="A5" s="75" t="s">
        <v>3</v>
      </c>
      <c r="B5" s="75" t="s">
        <v>4</v>
      </c>
      <c r="C5" s="81" t="s">
        <v>5</v>
      </c>
      <c r="D5" s="82"/>
      <c r="E5" s="83"/>
      <c r="F5" s="84" t="s">
        <v>6</v>
      </c>
      <c r="G5" s="85"/>
      <c r="H5" s="86"/>
      <c r="I5" s="75" t="s">
        <v>7</v>
      </c>
      <c r="J5" s="87" t="s">
        <v>8</v>
      </c>
    </row>
    <row r="6" spans="1:10" x14ac:dyDescent="0.2">
      <c r="A6" s="80"/>
      <c r="B6" s="80"/>
      <c r="C6" s="73" t="s">
        <v>9</v>
      </c>
      <c r="D6" s="73" t="s">
        <v>10</v>
      </c>
      <c r="E6" s="73" t="s">
        <v>11</v>
      </c>
      <c r="F6" s="75" t="s">
        <v>9</v>
      </c>
      <c r="G6" s="75" t="s">
        <v>10</v>
      </c>
      <c r="H6" s="73" t="s">
        <v>11</v>
      </c>
      <c r="I6" s="80"/>
      <c r="J6" s="88"/>
    </row>
    <row r="7" spans="1:10" ht="15.75" customHeight="1" x14ac:dyDescent="0.2">
      <c r="A7" s="76"/>
      <c r="B7" s="76"/>
      <c r="C7" s="74"/>
      <c r="D7" s="74"/>
      <c r="E7" s="74"/>
      <c r="F7" s="76"/>
      <c r="G7" s="76"/>
      <c r="H7" s="74"/>
      <c r="I7" s="76"/>
      <c r="J7" s="89"/>
    </row>
    <row r="8" spans="1:10" ht="12.75" customHeight="1" x14ac:dyDescent="0.2">
      <c r="A8" s="9">
        <v>1</v>
      </c>
      <c r="B8" s="9">
        <v>2</v>
      </c>
      <c r="C8" s="9">
        <v>3</v>
      </c>
      <c r="D8" s="9">
        <v>4</v>
      </c>
      <c r="E8" s="9" t="s">
        <v>12</v>
      </c>
      <c r="F8" s="9">
        <v>6</v>
      </c>
      <c r="G8" s="9">
        <v>7</v>
      </c>
      <c r="H8" s="9" t="s">
        <v>13</v>
      </c>
      <c r="I8" s="9" t="s">
        <v>14</v>
      </c>
      <c r="J8" s="10" t="s">
        <v>15</v>
      </c>
    </row>
    <row r="9" spans="1:10" x14ac:dyDescent="0.2">
      <c r="A9" s="11"/>
      <c r="B9" s="12" t="s">
        <v>16</v>
      </c>
      <c r="C9" s="13">
        <f>C10+C18</f>
        <v>180759327.80000001</v>
      </c>
      <c r="D9" s="13">
        <f>D10+D18</f>
        <v>91083889.800000012</v>
      </c>
      <c r="E9" s="14">
        <f>D9/C9*100</f>
        <v>50.389593117307449</v>
      </c>
      <c r="F9" s="15">
        <f>F10+F18</f>
        <v>191235248.09999999</v>
      </c>
      <c r="G9" s="15">
        <f>G10+G18</f>
        <v>89343696.900000006</v>
      </c>
      <c r="H9" s="16">
        <f t="shared" ref="H9:H19" si="0">G9/F9*100</f>
        <v>46.719262158867672</v>
      </c>
      <c r="I9" s="17">
        <f>G9-D9</f>
        <v>-1740192.900000006</v>
      </c>
      <c r="J9" s="17">
        <f>G9/D9*100</f>
        <v>98.089461370368483</v>
      </c>
    </row>
    <row r="10" spans="1:10" x14ac:dyDescent="0.2">
      <c r="A10" s="11"/>
      <c r="B10" s="18" t="s">
        <v>17</v>
      </c>
      <c r="C10" s="19">
        <v>167723923.30000001</v>
      </c>
      <c r="D10" s="19">
        <v>82969548.900000006</v>
      </c>
      <c r="E10" s="20">
        <f t="shared" ref="E10:E19" si="1">D10/C10*100</f>
        <v>49.467927572619566</v>
      </c>
      <c r="F10" s="21">
        <v>169909682.69999999</v>
      </c>
      <c r="G10" s="21">
        <v>80014577.900000006</v>
      </c>
      <c r="H10" s="22">
        <f t="shared" si="0"/>
        <v>47.092417941405536</v>
      </c>
      <c r="I10" s="20">
        <f t="shared" ref="I10:I19" si="2">G10-D10</f>
        <v>-2954971</v>
      </c>
      <c r="J10" s="20">
        <f t="shared" ref="J10:J19" si="3">G10/D10*100</f>
        <v>96.438487325559024</v>
      </c>
    </row>
    <row r="11" spans="1:10" x14ac:dyDescent="0.2">
      <c r="A11" s="11"/>
      <c r="B11" s="18" t="s">
        <v>18</v>
      </c>
      <c r="C11" s="19">
        <v>160334973.59999999</v>
      </c>
      <c r="D11" s="19">
        <v>78420428.900000006</v>
      </c>
      <c r="E11" s="20">
        <f t="shared" si="1"/>
        <v>48.910370045428451</v>
      </c>
      <c r="F11" s="21">
        <v>162062133.5</v>
      </c>
      <c r="G11" s="21">
        <v>75262582.5</v>
      </c>
      <c r="H11" s="22">
        <f t="shared" si="0"/>
        <v>46.440572436373607</v>
      </c>
      <c r="I11" s="20">
        <f t="shared" si="2"/>
        <v>-3157846.400000006</v>
      </c>
      <c r="J11" s="20">
        <f t="shared" si="3"/>
        <v>95.973183972218749</v>
      </c>
    </row>
    <row r="12" spans="1:10" x14ac:dyDescent="0.2">
      <c r="A12" s="11"/>
      <c r="B12" s="18" t="s">
        <v>19</v>
      </c>
      <c r="C12" s="23">
        <v>62527931.299999997</v>
      </c>
      <c r="D12" s="20">
        <v>37047871.299999997</v>
      </c>
      <c r="E12" s="20">
        <f t="shared" si="1"/>
        <v>59.25011515613663</v>
      </c>
      <c r="F12" s="21">
        <v>63279700</v>
      </c>
      <c r="G12" s="21">
        <v>29333336.600000001</v>
      </c>
      <c r="H12" s="22">
        <f t="shared" si="0"/>
        <v>46.355050039744185</v>
      </c>
      <c r="I12" s="20">
        <f t="shared" si="2"/>
        <v>-7714534.6999999955</v>
      </c>
      <c r="J12" s="20">
        <f t="shared" si="3"/>
        <v>79.17684760473675</v>
      </c>
    </row>
    <row r="13" spans="1:10" x14ac:dyDescent="0.2">
      <c r="A13" s="11"/>
      <c r="B13" s="24" t="s">
        <v>20</v>
      </c>
      <c r="C13" s="25">
        <v>49186655.799999997</v>
      </c>
      <c r="D13" s="23">
        <v>20956255.100000001</v>
      </c>
      <c r="E13" s="20">
        <f t="shared" si="1"/>
        <v>42.605570066017791</v>
      </c>
      <c r="F13" s="21">
        <v>49208119.5</v>
      </c>
      <c r="G13" s="21">
        <v>22781415.100000001</v>
      </c>
      <c r="H13" s="22">
        <f t="shared" si="0"/>
        <v>46.296048968097637</v>
      </c>
      <c r="I13" s="20">
        <f t="shared" si="2"/>
        <v>1825160</v>
      </c>
      <c r="J13" s="20">
        <f t="shared" si="3"/>
        <v>108.70938052285879</v>
      </c>
    </row>
    <row r="14" spans="1:10" ht="15" customHeight="1" x14ac:dyDescent="0.2">
      <c r="A14" s="11"/>
      <c r="B14" s="26" t="s">
        <v>21</v>
      </c>
      <c r="C14" s="25">
        <v>30942897.399999999</v>
      </c>
      <c r="D14" s="23">
        <v>12254550.300000001</v>
      </c>
      <c r="E14" s="20">
        <f t="shared" si="1"/>
        <v>39.603758308683794</v>
      </c>
      <c r="F14" s="21">
        <v>29974492.5</v>
      </c>
      <c r="G14" s="21">
        <v>13284483.6</v>
      </c>
      <c r="H14" s="22">
        <f>G14/F14*100</f>
        <v>44.319294480131731</v>
      </c>
      <c r="I14" s="20">
        <f t="shared" si="2"/>
        <v>1029933.2999999989</v>
      </c>
      <c r="J14" s="20">
        <f t="shared" si="3"/>
        <v>108.40449689940885</v>
      </c>
    </row>
    <row r="15" spans="1:10" ht="15" customHeight="1" x14ac:dyDescent="0.2">
      <c r="A15" s="11"/>
      <c r="B15" s="26" t="s">
        <v>22</v>
      </c>
      <c r="C15" s="25">
        <v>4134678</v>
      </c>
      <c r="D15" s="23">
        <v>1632932.6</v>
      </c>
      <c r="E15" s="20">
        <f t="shared" si="1"/>
        <v>39.49358571574377</v>
      </c>
      <c r="F15" s="21">
        <v>4213929.7</v>
      </c>
      <c r="G15" s="21">
        <v>1764921.6</v>
      </c>
      <c r="H15" s="22">
        <f>G15/F15*100</f>
        <v>41.883033786728809</v>
      </c>
      <c r="I15" s="20">
        <f t="shared" si="2"/>
        <v>131989</v>
      </c>
      <c r="J15" s="20">
        <f t="shared" si="3"/>
        <v>108.08294230882525</v>
      </c>
    </row>
    <row r="16" spans="1:10" x14ac:dyDescent="0.2">
      <c r="A16" s="11"/>
      <c r="B16" s="26" t="s">
        <v>23</v>
      </c>
      <c r="C16" s="25">
        <v>11392520.4</v>
      </c>
      <c r="D16" s="23">
        <v>5180610.5999999996</v>
      </c>
      <c r="E16" s="20">
        <f t="shared" si="1"/>
        <v>45.473788223368025</v>
      </c>
      <c r="F16" s="27">
        <v>12368611.699999999</v>
      </c>
      <c r="G16" s="27">
        <v>5375253.2999999998</v>
      </c>
      <c r="H16" s="22">
        <f>G16/F16*100</f>
        <v>43.458824889781283</v>
      </c>
      <c r="I16" s="20">
        <f t="shared" si="2"/>
        <v>194642.70000000019</v>
      </c>
      <c r="J16" s="20">
        <f t="shared" si="3"/>
        <v>103.75713820297554</v>
      </c>
    </row>
    <row r="17" spans="1:10" ht="15" customHeight="1" x14ac:dyDescent="0.2">
      <c r="A17" s="11"/>
      <c r="B17" s="26" t="s">
        <v>24</v>
      </c>
      <c r="C17" s="25">
        <v>7388949.7000000002</v>
      </c>
      <c r="D17" s="23">
        <v>4549120</v>
      </c>
      <c r="E17" s="20">
        <f t="shared" si="1"/>
        <v>61.566530896806611</v>
      </c>
      <c r="F17" s="27">
        <v>7847549.2000000002</v>
      </c>
      <c r="G17" s="27">
        <v>4751995.4000000004</v>
      </c>
      <c r="H17" s="22">
        <f>G17/F17*100</f>
        <v>60.55387840066043</v>
      </c>
      <c r="I17" s="20">
        <f t="shared" si="2"/>
        <v>202875.40000000037</v>
      </c>
      <c r="J17" s="20">
        <f t="shared" si="3"/>
        <v>104.45966252813732</v>
      </c>
    </row>
    <row r="18" spans="1:10" x14ac:dyDescent="0.2">
      <c r="A18" s="11"/>
      <c r="B18" s="28" t="s">
        <v>25</v>
      </c>
      <c r="C18" s="25">
        <v>13035404.5</v>
      </c>
      <c r="D18" s="23">
        <v>8114340.9000000004</v>
      </c>
      <c r="E18" s="20">
        <f t="shared" si="1"/>
        <v>62.248477981638395</v>
      </c>
      <c r="F18" s="27">
        <v>21325565.399999999</v>
      </c>
      <c r="G18" s="27">
        <v>9329119</v>
      </c>
      <c r="H18" s="22">
        <f t="shared" si="0"/>
        <v>43.746174251492533</v>
      </c>
      <c r="I18" s="20">
        <f t="shared" si="2"/>
        <v>1214778.0999999996</v>
      </c>
      <c r="J18" s="20">
        <f t="shared" si="3"/>
        <v>114.97075504924868</v>
      </c>
    </row>
    <row r="19" spans="1:10" x14ac:dyDescent="0.2">
      <c r="A19" s="11"/>
      <c r="B19" s="28" t="s">
        <v>26</v>
      </c>
      <c r="C19" s="25">
        <v>11510372.800000001</v>
      </c>
      <c r="D19" s="23">
        <v>7029415.2000000002</v>
      </c>
      <c r="E19" s="20">
        <f t="shared" si="1"/>
        <v>61.070265248055208</v>
      </c>
      <c r="F19" s="27">
        <v>19043193.699999999</v>
      </c>
      <c r="G19" s="27">
        <v>8767204.1999999993</v>
      </c>
      <c r="H19" s="22">
        <f t="shared" si="0"/>
        <v>46.038518213465423</v>
      </c>
      <c r="I19" s="20">
        <f t="shared" si="2"/>
        <v>1737788.9999999991</v>
      </c>
      <c r="J19" s="20">
        <f t="shared" si="3"/>
        <v>124.72167243727472</v>
      </c>
    </row>
    <row r="20" spans="1:10" x14ac:dyDescent="0.2">
      <c r="A20" s="11"/>
      <c r="B20" s="29"/>
      <c r="C20" s="19"/>
      <c r="D20" s="19"/>
      <c r="E20" s="20"/>
      <c r="F20" s="30"/>
      <c r="G20" s="30"/>
      <c r="H20" s="22"/>
      <c r="I20" s="20"/>
      <c r="J20" s="20"/>
    </row>
    <row r="21" spans="1:10" x14ac:dyDescent="0.2">
      <c r="A21" s="11"/>
      <c r="B21" s="31" t="s">
        <v>27</v>
      </c>
      <c r="C21" s="32">
        <f>C22+C27+C28+C31+C36+C37+C38+C39+C40+C41+C42+C43+C45+C46</f>
        <v>210984794.30000001</v>
      </c>
      <c r="D21" s="32">
        <f>D22+D27+D28+D31+D36+D37+D38+D39+D40+D41+D42+D43+D45+D46</f>
        <v>84869597.100000009</v>
      </c>
      <c r="E21" s="14">
        <f t="shared" ref="E21:E46" si="4">D21/C21*100</f>
        <v>40.225456711976896</v>
      </c>
      <c r="F21" s="32">
        <f>F22+F27+F28+F31+F36+F37+F38+F39+F40+F41+F42+F43+F45+F46</f>
        <v>218627332.70000002</v>
      </c>
      <c r="G21" s="32">
        <f>G22+G27+G28+G31+G36+G37+G38+G39+G40+G41+G42+G43+G45+G46</f>
        <v>94667811.599999994</v>
      </c>
      <c r="H21" s="16">
        <f>G21/F21*100</f>
        <v>43.300995548394205</v>
      </c>
      <c r="I21" s="17">
        <f t="shared" ref="I21:I47" si="5">G21-D21</f>
        <v>9798214.4999999851</v>
      </c>
      <c r="J21" s="17">
        <f t="shared" ref="J21:J45" si="6">G21/D21*100</f>
        <v>111.54502299387019</v>
      </c>
    </row>
    <row r="22" spans="1:10" x14ac:dyDescent="0.2">
      <c r="A22" s="33" t="s">
        <v>28</v>
      </c>
      <c r="B22" s="12" t="s">
        <v>29</v>
      </c>
      <c r="C22" s="34">
        <v>18056089.199999999</v>
      </c>
      <c r="D22" s="34">
        <v>6444024.4000000004</v>
      </c>
      <c r="E22" s="14">
        <f t="shared" si="4"/>
        <v>35.68892648137782</v>
      </c>
      <c r="F22" s="35">
        <v>18409165.100000001</v>
      </c>
      <c r="G22" s="35">
        <v>6872191.5</v>
      </c>
      <c r="H22" s="16">
        <f t="shared" ref="H22:H46" si="7">G22/F22*100</f>
        <v>37.330272517356036</v>
      </c>
      <c r="I22" s="17">
        <f t="shared" si="5"/>
        <v>428167.09999999963</v>
      </c>
      <c r="J22" s="17">
        <f t="shared" si="6"/>
        <v>106.64440531913566</v>
      </c>
    </row>
    <row r="23" spans="1:10" x14ac:dyDescent="0.2">
      <c r="A23" s="36" t="s">
        <v>30</v>
      </c>
      <c r="B23" s="18" t="s">
        <v>31</v>
      </c>
      <c r="C23" s="37">
        <v>8527359.8000000007</v>
      </c>
      <c r="D23" s="37">
        <v>3503166.6</v>
      </c>
      <c r="E23" s="20">
        <f t="shared" si="4"/>
        <v>41.08149160071796</v>
      </c>
      <c r="F23" s="37">
        <v>9202746.8000000007</v>
      </c>
      <c r="G23" s="37">
        <v>3738405.2</v>
      </c>
      <c r="H23" s="22">
        <f t="shared" si="7"/>
        <v>40.622710602012866</v>
      </c>
      <c r="I23" s="38">
        <f t="shared" si="5"/>
        <v>235238.60000000009</v>
      </c>
      <c r="J23" s="38">
        <f t="shared" si="6"/>
        <v>106.71502748399119</v>
      </c>
    </row>
    <row r="24" spans="1:10" x14ac:dyDescent="0.2">
      <c r="A24" s="36" t="s">
        <v>32</v>
      </c>
      <c r="B24" s="18" t="s">
        <v>33</v>
      </c>
      <c r="C24" s="37">
        <v>398820.5</v>
      </c>
      <c r="D24" s="37">
        <v>179611.7</v>
      </c>
      <c r="E24" s="20">
        <f t="shared" si="4"/>
        <v>45.035724091414565</v>
      </c>
      <c r="F24" s="37">
        <v>441868.5</v>
      </c>
      <c r="G24" s="37">
        <v>215351</v>
      </c>
      <c r="H24" s="22">
        <f t="shared" si="7"/>
        <v>48.73644534516491</v>
      </c>
      <c r="I24" s="38">
        <f t="shared" si="5"/>
        <v>35739.299999999988</v>
      </c>
      <c r="J24" s="38">
        <f t="shared" si="6"/>
        <v>119.89809127133699</v>
      </c>
    </row>
    <row r="25" spans="1:10" ht="20.25" customHeight="1" x14ac:dyDescent="0.2">
      <c r="A25" s="36" t="s">
        <v>34</v>
      </c>
      <c r="B25" s="18" t="s">
        <v>35</v>
      </c>
      <c r="C25" s="37">
        <v>584501.9</v>
      </c>
      <c r="D25" s="37">
        <v>242402.4</v>
      </c>
      <c r="E25" s="20">
        <f t="shared" si="4"/>
        <v>41.471618826217671</v>
      </c>
      <c r="F25" s="37">
        <v>579994</v>
      </c>
      <c r="G25" s="37">
        <v>237045.2</v>
      </c>
      <c r="H25" s="22">
        <f t="shared" si="7"/>
        <v>40.870284865015847</v>
      </c>
      <c r="I25" s="38">
        <f t="shared" si="5"/>
        <v>-5357.1999999999825</v>
      </c>
      <c r="J25" s="38">
        <f t="shared" si="6"/>
        <v>97.789955875024347</v>
      </c>
    </row>
    <row r="26" spans="1:10" ht="15.75" customHeight="1" x14ac:dyDescent="0.2">
      <c r="A26" s="36" t="s">
        <v>36</v>
      </c>
      <c r="B26" s="18" t="s">
        <v>37</v>
      </c>
      <c r="C26" s="37">
        <v>310014.59999999998</v>
      </c>
      <c r="D26" s="37">
        <v>32954.400000000001</v>
      </c>
      <c r="E26" s="20">
        <f t="shared" si="4"/>
        <v>10.629950976502398</v>
      </c>
      <c r="F26" s="37">
        <v>215593.3</v>
      </c>
      <c r="G26" s="37">
        <v>32968.1</v>
      </c>
      <c r="H26" s="22">
        <f t="shared" si="7"/>
        <v>15.291801739664452</v>
      </c>
      <c r="I26" s="38">
        <f t="shared" si="5"/>
        <v>13.69999999999709</v>
      </c>
      <c r="J26" s="38">
        <f t="shared" si="6"/>
        <v>100.04157259728595</v>
      </c>
    </row>
    <row r="27" spans="1:10" ht="18" customHeight="1" x14ac:dyDescent="0.2">
      <c r="A27" s="33" t="s">
        <v>38</v>
      </c>
      <c r="B27" s="12" t="s">
        <v>39</v>
      </c>
      <c r="C27" s="34">
        <v>71376.3</v>
      </c>
      <c r="D27" s="34">
        <v>28956.9</v>
      </c>
      <c r="E27" s="14">
        <f t="shared" si="4"/>
        <v>40.569348649341592</v>
      </c>
      <c r="F27" s="35">
        <v>78850.5</v>
      </c>
      <c r="G27" s="35">
        <v>30738.799999999999</v>
      </c>
      <c r="H27" s="16">
        <f t="shared" si="7"/>
        <v>38.983646267303314</v>
      </c>
      <c r="I27" s="14">
        <f t="shared" si="5"/>
        <v>1781.8999999999978</v>
      </c>
      <c r="J27" s="14">
        <f t="shared" si="6"/>
        <v>106.15362832347384</v>
      </c>
    </row>
    <row r="28" spans="1:10" ht="15.75" customHeight="1" x14ac:dyDescent="0.2">
      <c r="A28" s="33" t="s">
        <v>40</v>
      </c>
      <c r="B28" s="12" t="s">
        <v>41</v>
      </c>
      <c r="C28" s="34">
        <v>3286526.1</v>
      </c>
      <c r="D28" s="34">
        <v>1275865</v>
      </c>
      <c r="E28" s="14">
        <f t="shared" si="4"/>
        <v>38.821082236346761</v>
      </c>
      <c r="F28" s="35">
        <v>2953460</v>
      </c>
      <c r="G28" s="35">
        <v>1305808.5</v>
      </c>
      <c r="H28" s="16">
        <f t="shared" si="7"/>
        <v>44.212838501283244</v>
      </c>
      <c r="I28" s="14">
        <f t="shared" si="5"/>
        <v>29943.5</v>
      </c>
      <c r="J28" s="14">
        <f t="shared" si="6"/>
        <v>102.34691758140555</v>
      </c>
    </row>
    <row r="29" spans="1:10" ht="24.75" customHeight="1" x14ac:dyDescent="0.2">
      <c r="A29" s="36" t="s">
        <v>42</v>
      </c>
      <c r="B29" s="18" t="s">
        <v>43</v>
      </c>
      <c r="C29" s="39">
        <v>997656.5</v>
      </c>
      <c r="D29" s="39">
        <v>310583.8</v>
      </c>
      <c r="E29" s="20">
        <f t="shared" si="4"/>
        <v>31.131336286587619</v>
      </c>
      <c r="F29" s="39">
        <v>689859.4</v>
      </c>
      <c r="G29" s="39">
        <v>239107.5</v>
      </c>
      <c r="H29" s="22">
        <f t="shared" si="7"/>
        <v>34.660323538390578</v>
      </c>
      <c r="I29" s="38">
        <f t="shared" si="5"/>
        <v>-71476.299999999988</v>
      </c>
      <c r="J29" s="38">
        <f t="shared" si="6"/>
        <v>76.986468708284207</v>
      </c>
    </row>
    <row r="30" spans="1:10" x14ac:dyDescent="0.2">
      <c r="A30" s="36" t="s">
        <v>44</v>
      </c>
      <c r="B30" s="18" t="s">
        <v>45</v>
      </c>
      <c r="C30" s="39">
        <v>1676725.7</v>
      </c>
      <c r="D30" s="39">
        <v>753557.6</v>
      </c>
      <c r="E30" s="20">
        <f t="shared" si="4"/>
        <v>44.942210881600971</v>
      </c>
      <c r="F30" s="39">
        <v>1764788.8</v>
      </c>
      <c r="G30" s="39">
        <v>792188.5</v>
      </c>
      <c r="H30" s="22">
        <f t="shared" si="7"/>
        <v>44.888572502273362</v>
      </c>
      <c r="I30" s="38">
        <f t="shared" si="5"/>
        <v>38630.900000000023</v>
      </c>
      <c r="J30" s="38">
        <f t="shared" si="6"/>
        <v>105.12646942980868</v>
      </c>
    </row>
    <row r="31" spans="1:10" x14ac:dyDescent="0.2">
      <c r="A31" s="33" t="s">
        <v>46</v>
      </c>
      <c r="B31" s="12" t="s">
        <v>47</v>
      </c>
      <c r="C31" s="34">
        <v>33426254.899999999</v>
      </c>
      <c r="D31" s="34">
        <v>10511072</v>
      </c>
      <c r="E31" s="14">
        <f t="shared" si="4"/>
        <v>31.445556887678734</v>
      </c>
      <c r="F31" s="35">
        <v>35694267.600000001</v>
      </c>
      <c r="G31" s="35">
        <v>13316707.9</v>
      </c>
      <c r="H31" s="16">
        <f t="shared" si="7"/>
        <v>37.307693350738482</v>
      </c>
      <c r="I31" s="14">
        <f t="shared" si="5"/>
        <v>2805635.9000000004</v>
      </c>
      <c r="J31" s="14">
        <f t="shared" si="6"/>
        <v>126.69219562000909</v>
      </c>
    </row>
    <row r="32" spans="1:10" x14ac:dyDescent="0.2">
      <c r="A32" s="36" t="s">
        <v>48</v>
      </c>
      <c r="B32" s="18" t="s">
        <v>49</v>
      </c>
      <c r="C32" s="37">
        <v>6080834</v>
      </c>
      <c r="D32" s="37">
        <v>3204646.2</v>
      </c>
      <c r="E32" s="20">
        <f t="shared" si="4"/>
        <v>52.700767690747682</v>
      </c>
      <c r="F32" s="37">
        <v>5460335.5</v>
      </c>
      <c r="G32" s="37">
        <v>2953406.1</v>
      </c>
      <c r="H32" s="22">
        <f t="shared" si="7"/>
        <v>54.088363251671993</v>
      </c>
      <c r="I32" s="20">
        <f t="shared" si="5"/>
        <v>-251240.10000000009</v>
      </c>
      <c r="J32" s="20">
        <f t="shared" si="6"/>
        <v>92.160129876427547</v>
      </c>
    </row>
    <row r="33" spans="1:10" x14ac:dyDescent="0.2">
      <c r="A33" s="36" t="s">
        <v>50</v>
      </c>
      <c r="B33" s="18" t="s">
        <v>51</v>
      </c>
      <c r="C33" s="37">
        <v>1684647.2</v>
      </c>
      <c r="D33" s="37">
        <v>649574.9</v>
      </c>
      <c r="E33" s="20">
        <f t="shared" si="4"/>
        <v>38.558512429189925</v>
      </c>
      <c r="F33" s="37">
        <v>1715698.4</v>
      </c>
      <c r="G33" s="37">
        <v>658681.9</v>
      </c>
      <c r="H33" s="22">
        <f t="shared" si="7"/>
        <v>38.391473699573311</v>
      </c>
      <c r="I33" s="20">
        <f t="shared" si="5"/>
        <v>9107</v>
      </c>
      <c r="J33" s="20">
        <f t="shared" si="6"/>
        <v>101.4019938270398</v>
      </c>
    </row>
    <row r="34" spans="1:10" x14ac:dyDescent="0.2">
      <c r="A34" s="36" t="s">
        <v>52</v>
      </c>
      <c r="B34" s="18" t="s">
        <v>53</v>
      </c>
      <c r="C34" s="37">
        <v>19009438.199999999</v>
      </c>
      <c r="D34" s="37">
        <v>4449627.0999999996</v>
      </c>
      <c r="E34" s="20">
        <f t="shared" si="4"/>
        <v>23.407462404649074</v>
      </c>
      <c r="F34" s="37">
        <v>20559030.5</v>
      </c>
      <c r="G34" s="37">
        <v>6349418.4000000004</v>
      </c>
      <c r="H34" s="22">
        <f t="shared" si="7"/>
        <v>30.883841531340693</v>
      </c>
      <c r="I34" s="20">
        <f t="shared" si="5"/>
        <v>1899791.3000000007</v>
      </c>
      <c r="J34" s="20">
        <f t="shared" si="6"/>
        <v>142.6955171142319</v>
      </c>
    </row>
    <row r="35" spans="1:10" x14ac:dyDescent="0.2">
      <c r="A35" s="36" t="s">
        <v>54</v>
      </c>
      <c r="B35" s="18" t="s">
        <v>55</v>
      </c>
      <c r="C35" s="37">
        <v>1522702.4</v>
      </c>
      <c r="D35" s="37">
        <v>286699.3</v>
      </c>
      <c r="E35" s="20">
        <f t="shared" si="4"/>
        <v>18.828321279325493</v>
      </c>
      <c r="F35" s="37">
        <v>1700605</v>
      </c>
      <c r="G35" s="37">
        <v>519274.6</v>
      </c>
      <c r="H35" s="22">
        <f t="shared" si="7"/>
        <v>30.534697945731075</v>
      </c>
      <c r="I35" s="20">
        <f t="shared" si="5"/>
        <v>232575.3</v>
      </c>
      <c r="J35" s="38">
        <f t="shared" si="6"/>
        <v>181.1216839385377</v>
      </c>
    </row>
    <row r="36" spans="1:10" x14ac:dyDescent="0.2">
      <c r="A36" s="33" t="s">
        <v>56</v>
      </c>
      <c r="B36" s="12" t="s">
        <v>57</v>
      </c>
      <c r="C36" s="34">
        <v>26624831.100000001</v>
      </c>
      <c r="D36" s="34">
        <v>7137617.2000000002</v>
      </c>
      <c r="E36" s="14">
        <f t="shared" si="4"/>
        <v>26.808121986546613</v>
      </c>
      <c r="F36" s="35">
        <v>27183781.600000001</v>
      </c>
      <c r="G36" s="35">
        <v>8356654.5999999996</v>
      </c>
      <c r="H36" s="16">
        <f t="shared" si="7"/>
        <v>30.741324819943372</v>
      </c>
      <c r="I36" s="17">
        <f t="shared" si="5"/>
        <v>1219037.3999999994</v>
      </c>
      <c r="J36" s="17">
        <f t="shared" si="6"/>
        <v>117.07905265639631</v>
      </c>
    </row>
    <row r="37" spans="1:10" x14ac:dyDescent="0.2">
      <c r="A37" s="33" t="s">
        <v>58</v>
      </c>
      <c r="B37" s="12" t="s">
        <v>59</v>
      </c>
      <c r="C37" s="34">
        <v>726445</v>
      </c>
      <c r="D37" s="34">
        <v>160486.79999999999</v>
      </c>
      <c r="E37" s="14">
        <f t="shared" si="4"/>
        <v>22.092078546896186</v>
      </c>
      <c r="F37" s="35">
        <v>639481.19999999995</v>
      </c>
      <c r="G37" s="35">
        <v>142915.4</v>
      </c>
      <c r="H37" s="16">
        <f t="shared" si="7"/>
        <v>22.348647622478975</v>
      </c>
      <c r="I37" s="17">
        <f t="shared" si="5"/>
        <v>-17571.399999999994</v>
      </c>
      <c r="J37" s="17">
        <f t="shared" si="6"/>
        <v>89.051186764269701</v>
      </c>
    </row>
    <row r="38" spans="1:10" x14ac:dyDescent="0.2">
      <c r="A38" s="33" t="s">
        <v>60</v>
      </c>
      <c r="B38" s="12" t="s">
        <v>61</v>
      </c>
      <c r="C38" s="34">
        <v>55598376</v>
      </c>
      <c r="D38" s="34">
        <v>25166273.100000001</v>
      </c>
      <c r="E38" s="14">
        <f t="shared" si="4"/>
        <v>45.26440322645395</v>
      </c>
      <c r="F38" s="35">
        <v>56342541.600000001</v>
      </c>
      <c r="G38" s="35">
        <v>28265661.5</v>
      </c>
      <c r="H38" s="16">
        <f>G38/F38*100</f>
        <v>50.167530071096401</v>
      </c>
      <c r="I38" s="17">
        <f t="shared" si="5"/>
        <v>3099388.3999999985</v>
      </c>
      <c r="J38" s="17">
        <f t="shared" si="6"/>
        <v>112.3156431931115</v>
      </c>
    </row>
    <row r="39" spans="1:10" x14ac:dyDescent="0.2">
      <c r="A39" s="33" t="s">
        <v>62</v>
      </c>
      <c r="B39" s="12" t="s">
        <v>63</v>
      </c>
      <c r="C39" s="40">
        <v>8784890.5</v>
      </c>
      <c r="D39" s="41">
        <v>3367279.5</v>
      </c>
      <c r="E39" s="14">
        <f t="shared" si="4"/>
        <v>38.330352552487703</v>
      </c>
      <c r="F39" s="42">
        <v>9318497.0999999996</v>
      </c>
      <c r="G39" s="32">
        <v>3845588.9</v>
      </c>
      <c r="H39" s="16">
        <f>G39/F39*100</f>
        <v>41.26833821732906</v>
      </c>
      <c r="I39" s="14">
        <f t="shared" si="5"/>
        <v>478309.39999999991</v>
      </c>
      <c r="J39" s="14">
        <f t="shared" si="6"/>
        <v>114.20462423745934</v>
      </c>
    </row>
    <row r="40" spans="1:10" x14ac:dyDescent="0.2">
      <c r="A40" s="33" t="s">
        <v>64</v>
      </c>
      <c r="B40" s="12" t="s">
        <v>65</v>
      </c>
      <c r="C40" s="34">
        <v>24847402</v>
      </c>
      <c r="D40" s="34">
        <v>13236818.800000001</v>
      </c>
      <c r="E40" s="14">
        <f t="shared" si="4"/>
        <v>53.272445948272583</v>
      </c>
      <c r="F40" s="35">
        <v>22550359.100000001</v>
      </c>
      <c r="G40" s="35">
        <v>12305515.4</v>
      </c>
      <c r="H40" s="16">
        <f>G40/F40*100</f>
        <v>54.569044091187003</v>
      </c>
      <c r="I40" s="14">
        <f t="shared" si="5"/>
        <v>-931303.40000000037</v>
      </c>
      <c r="J40" s="14">
        <f t="shared" si="6"/>
        <v>92.964295922823993</v>
      </c>
    </row>
    <row r="41" spans="1:10" x14ac:dyDescent="0.2">
      <c r="A41" s="33" t="s">
        <v>66</v>
      </c>
      <c r="B41" s="12" t="s">
        <v>67</v>
      </c>
      <c r="C41" s="34">
        <v>32836574.5</v>
      </c>
      <c r="D41" s="34">
        <v>15338802.300000001</v>
      </c>
      <c r="E41" s="14">
        <f t="shared" si="4"/>
        <v>46.712553101420497</v>
      </c>
      <c r="F41" s="35">
        <v>38449213.100000001</v>
      </c>
      <c r="G41" s="35">
        <v>18244490.199999999</v>
      </c>
      <c r="H41" s="16">
        <f>G41/F41*100</f>
        <v>47.450880600726776</v>
      </c>
      <c r="I41" s="14">
        <f t="shared" si="5"/>
        <v>2905687.8999999985</v>
      </c>
      <c r="J41" s="14">
        <f t="shared" si="6"/>
        <v>118.94338190929025</v>
      </c>
    </row>
    <row r="42" spans="1:10" x14ac:dyDescent="0.2">
      <c r="A42" s="33" t="s">
        <v>68</v>
      </c>
      <c r="B42" s="12" t="s">
        <v>69</v>
      </c>
      <c r="C42" s="34">
        <v>5092009.4000000004</v>
      </c>
      <c r="D42" s="34">
        <v>1805752.4</v>
      </c>
      <c r="E42" s="14">
        <f t="shared" si="4"/>
        <v>35.462471848539792</v>
      </c>
      <c r="F42" s="35">
        <v>5510783.9000000004</v>
      </c>
      <c r="G42" s="35">
        <v>1578399.1</v>
      </c>
      <c r="H42" s="16">
        <f t="shared" si="7"/>
        <v>28.642006811408443</v>
      </c>
      <c r="I42" s="14">
        <f t="shared" si="5"/>
        <v>-227353.29999999981</v>
      </c>
      <c r="J42" s="14">
        <f t="shared" si="6"/>
        <v>87.409497559023052</v>
      </c>
    </row>
    <row r="43" spans="1:10" ht="15" customHeight="1" x14ac:dyDescent="0.2">
      <c r="A43" s="33" t="s">
        <v>70</v>
      </c>
      <c r="B43" s="12" t="s">
        <v>71</v>
      </c>
      <c r="C43" s="34">
        <v>600532.4</v>
      </c>
      <c r="D43" s="34">
        <v>392329.9</v>
      </c>
      <c r="E43" s="14">
        <f t="shared" si="4"/>
        <v>65.330346872208736</v>
      </c>
      <c r="F43" s="35">
        <v>587862.80000000005</v>
      </c>
      <c r="G43" s="35">
        <v>399442.5</v>
      </c>
      <c r="H43" s="16">
        <f t="shared" si="7"/>
        <v>67.948252551445677</v>
      </c>
      <c r="I43" s="14">
        <f t="shared" si="5"/>
        <v>7112.5999999999767</v>
      </c>
      <c r="J43" s="14">
        <f t="shared" si="6"/>
        <v>101.81291306117632</v>
      </c>
    </row>
    <row r="44" spans="1:10" x14ac:dyDescent="0.2">
      <c r="A44" s="33"/>
      <c r="B44" s="12" t="s">
        <v>72</v>
      </c>
      <c r="C44" s="14">
        <f>C38+C39+C40+C41+C42+C43</f>
        <v>127759784.80000001</v>
      </c>
      <c r="D44" s="14">
        <f>D38+D39+D40+D41+D42+D43</f>
        <v>59307256</v>
      </c>
      <c r="E44" s="14">
        <f t="shared" si="4"/>
        <v>46.420911003287785</v>
      </c>
      <c r="F44" s="17">
        <f>F38+F39+F40+F41+F42+F43</f>
        <v>132759257.60000001</v>
      </c>
      <c r="G44" s="17">
        <f>G38+G39+G40+G41+G42+G43</f>
        <v>64639097.600000001</v>
      </c>
      <c r="H44" s="16">
        <f t="shared" si="7"/>
        <v>48.688956814413523</v>
      </c>
      <c r="I44" s="14">
        <f t="shared" si="5"/>
        <v>5331841.6000000015</v>
      </c>
      <c r="J44" s="14">
        <f t="shared" si="6"/>
        <v>108.99020113154452</v>
      </c>
    </row>
    <row r="45" spans="1:10" x14ac:dyDescent="0.2">
      <c r="A45" s="43" t="s">
        <v>73</v>
      </c>
      <c r="B45" s="44" t="s">
        <v>74</v>
      </c>
      <c r="C45" s="34">
        <v>24259</v>
      </c>
      <c r="D45" s="34">
        <v>4318.8</v>
      </c>
      <c r="E45" s="17">
        <f t="shared" si="4"/>
        <v>17.802877282657985</v>
      </c>
      <c r="F45" s="35">
        <v>29785.9</v>
      </c>
      <c r="G45" s="35">
        <v>2581</v>
      </c>
      <c r="H45" s="16">
        <f t="shared" si="7"/>
        <v>8.6651737902833226</v>
      </c>
      <c r="I45" s="17">
        <f t="shared" si="5"/>
        <v>-1737.8000000000002</v>
      </c>
      <c r="J45" s="17">
        <f t="shared" si="6"/>
        <v>59.761970917847549</v>
      </c>
    </row>
    <row r="46" spans="1:10" x14ac:dyDescent="0.2">
      <c r="A46" s="33" t="s">
        <v>75</v>
      </c>
      <c r="B46" s="12" t="s">
        <v>76</v>
      </c>
      <c r="C46" s="34">
        <v>1009227.9</v>
      </c>
      <c r="D46" s="34">
        <v>0</v>
      </c>
      <c r="E46" s="14">
        <f t="shared" si="4"/>
        <v>0</v>
      </c>
      <c r="F46" s="35">
        <v>879283.19999999995</v>
      </c>
      <c r="G46" s="35">
        <v>1116.3</v>
      </c>
      <c r="H46" s="16">
        <f t="shared" si="7"/>
        <v>0.12695568390252424</v>
      </c>
      <c r="I46" s="14">
        <f t="shared" si="5"/>
        <v>1116.3</v>
      </c>
      <c r="J46" s="17"/>
    </row>
    <row r="47" spans="1:10" s="5" customFormat="1" x14ac:dyDescent="0.2">
      <c r="A47" s="33"/>
      <c r="B47" s="12" t="s">
        <v>77</v>
      </c>
      <c r="C47" s="45">
        <v>-23120143.300000001</v>
      </c>
      <c r="D47" s="45">
        <v>6214292.7000000002</v>
      </c>
      <c r="E47" s="14"/>
      <c r="F47" s="35">
        <v>-26231237.800000001</v>
      </c>
      <c r="G47" s="35">
        <v>-5324114.7</v>
      </c>
      <c r="H47" s="46"/>
      <c r="I47" s="14">
        <f t="shared" si="5"/>
        <v>-11538407.4</v>
      </c>
      <c r="J47" s="14"/>
    </row>
    <row r="48" spans="1:10" x14ac:dyDescent="0.2">
      <c r="A48" s="33"/>
      <c r="B48" s="12"/>
      <c r="C48" s="14"/>
      <c r="D48" s="14"/>
      <c r="E48" s="14"/>
      <c r="F48" s="47"/>
      <c r="G48" s="47"/>
      <c r="H48" s="47"/>
      <c r="I48" s="14"/>
      <c r="J48" s="17"/>
    </row>
    <row r="49" spans="1:10" x14ac:dyDescent="0.2">
      <c r="A49" s="36"/>
      <c r="B49" s="12" t="s">
        <v>78</v>
      </c>
      <c r="C49" s="14">
        <f>SUM(C50:C60)</f>
        <v>23120143.335000001</v>
      </c>
      <c r="D49" s="14">
        <f>SUM(D50:D60)</f>
        <v>-6214292.6999999993</v>
      </c>
      <c r="E49" s="14"/>
      <c r="F49" s="48">
        <f>SUM(F50:F60)</f>
        <v>26231237.800000004</v>
      </c>
      <c r="G49" s="48">
        <f>SUM(G50:G60)</f>
        <v>5324114.6999999993</v>
      </c>
      <c r="H49" s="47"/>
      <c r="I49" s="14">
        <f t="shared" ref="I49:I64" si="8">G49-D49</f>
        <v>11538407.399999999</v>
      </c>
      <c r="J49" s="17"/>
    </row>
    <row r="50" spans="1:10" x14ac:dyDescent="0.2">
      <c r="A50" s="36"/>
      <c r="B50" s="49" t="s">
        <v>79</v>
      </c>
      <c r="C50" s="20">
        <v>-27500</v>
      </c>
      <c r="D50" s="20">
        <v>-27500</v>
      </c>
      <c r="E50" s="20"/>
      <c r="F50" s="50">
        <v>-27500</v>
      </c>
      <c r="G50" s="50">
        <v>0</v>
      </c>
      <c r="H50" s="51"/>
      <c r="I50" s="52">
        <f t="shared" si="8"/>
        <v>27500</v>
      </c>
      <c r="J50" s="17"/>
    </row>
    <row r="51" spans="1:10" x14ac:dyDescent="0.2">
      <c r="A51" s="36"/>
      <c r="B51" s="49" t="s">
        <v>80</v>
      </c>
      <c r="C51" s="20">
        <v>756948.4</v>
      </c>
      <c r="D51" s="20">
        <v>-22613</v>
      </c>
      <c r="E51" s="20"/>
      <c r="F51" s="50">
        <v>2075505.4</v>
      </c>
      <c r="G51" s="50">
        <v>-7951.2</v>
      </c>
      <c r="H51" s="51"/>
      <c r="I51" s="52">
        <f t="shared" si="8"/>
        <v>14661.8</v>
      </c>
      <c r="J51" s="17"/>
    </row>
    <row r="52" spans="1:10" ht="15" customHeight="1" x14ac:dyDescent="0.2">
      <c r="A52" s="36"/>
      <c r="B52" s="49" t="s">
        <v>81</v>
      </c>
      <c r="C52" s="20">
        <v>-301760.25</v>
      </c>
      <c r="D52" s="20">
        <v>0</v>
      </c>
      <c r="E52" s="20"/>
      <c r="F52" s="50">
        <v>-104180.8</v>
      </c>
      <c r="G52" s="50">
        <v>0</v>
      </c>
      <c r="H52" s="51"/>
      <c r="I52" s="52">
        <f t="shared" si="8"/>
        <v>0</v>
      </c>
      <c r="J52" s="17"/>
    </row>
    <row r="53" spans="1:10" x14ac:dyDescent="0.2">
      <c r="A53" s="36"/>
      <c r="B53" s="49" t="s">
        <v>82</v>
      </c>
      <c r="C53" s="20">
        <v>22670534.699999999</v>
      </c>
      <c r="D53" s="20">
        <v>-694129.7</v>
      </c>
      <c r="E53" s="20"/>
      <c r="F53" s="50">
        <v>15035435.199999999</v>
      </c>
      <c r="G53" s="50">
        <v>1686468</v>
      </c>
      <c r="H53" s="51"/>
      <c r="I53" s="52">
        <f t="shared" si="8"/>
        <v>2380597.7000000002</v>
      </c>
      <c r="J53" s="17"/>
    </row>
    <row r="54" spans="1:10" ht="16.5" customHeight="1" x14ac:dyDescent="0.2">
      <c r="A54" s="36"/>
      <c r="B54" s="49" t="s">
        <v>83</v>
      </c>
      <c r="C54" s="20">
        <v>0</v>
      </c>
      <c r="D54" s="20">
        <v>-11700000</v>
      </c>
      <c r="E54" s="20"/>
      <c r="F54" s="50">
        <v>9234249.9000000004</v>
      </c>
      <c r="G54" s="50">
        <v>2100000</v>
      </c>
      <c r="H54" s="51"/>
      <c r="I54" s="52">
        <f t="shared" si="8"/>
        <v>13800000</v>
      </c>
      <c r="J54" s="17"/>
    </row>
    <row r="55" spans="1:10" ht="17.25" customHeight="1" x14ac:dyDescent="0.2">
      <c r="A55" s="36"/>
      <c r="B55" s="49" t="s">
        <v>84</v>
      </c>
      <c r="C55" s="20">
        <v>5000</v>
      </c>
      <c r="D55" s="20">
        <v>3660</v>
      </c>
      <c r="E55" s="20"/>
      <c r="F55" s="50">
        <v>2508.5</v>
      </c>
      <c r="G55" s="50">
        <v>12954</v>
      </c>
      <c r="H55" s="51"/>
      <c r="I55" s="52">
        <f t="shared" si="8"/>
        <v>9294</v>
      </c>
      <c r="J55" s="17"/>
    </row>
    <row r="56" spans="1:10" ht="15.75" customHeight="1" x14ac:dyDescent="0.2">
      <c r="A56" s="36"/>
      <c r="B56" s="49" t="s">
        <v>85</v>
      </c>
      <c r="C56" s="53">
        <v>-87644.9</v>
      </c>
      <c r="D56" s="53">
        <v>0</v>
      </c>
      <c r="E56" s="20"/>
      <c r="F56" s="50">
        <v>-26000</v>
      </c>
      <c r="G56" s="50">
        <v>0</v>
      </c>
      <c r="H56" s="51"/>
      <c r="I56" s="52">
        <f t="shared" si="8"/>
        <v>0</v>
      </c>
      <c r="J56" s="17"/>
    </row>
    <row r="57" spans="1:10" ht="15.75" customHeight="1" x14ac:dyDescent="0.2">
      <c r="A57" s="36"/>
      <c r="B57" s="49" t="s">
        <v>86</v>
      </c>
      <c r="C57" s="20">
        <v>43837.084999999999</v>
      </c>
      <c r="D57" s="20">
        <v>0</v>
      </c>
      <c r="E57" s="20"/>
      <c r="F57" s="50">
        <v>5219.6000000000004</v>
      </c>
      <c r="G57" s="50">
        <v>0</v>
      </c>
      <c r="H57" s="51"/>
      <c r="I57" s="52">
        <f t="shared" si="8"/>
        <v>0</v>
      </c>
      <c r="J57" s="17"/>
    </row>
    <row r="58" spans="1:10" ht="15.75" customHeight="1" x14ac:dyDescent="0.2">
      <c r="A58" s="11"/>
      <c r="B58" s="54" t="s">
        <v>87</v>
      </c>
      <c r="C58" s="20">
        <v>60728.3</v>
      </c>
      <c r="D58" s="20">
        <v>0</v>
      </c>
      <c r="E58" s="20"/>
      <c r="F58" s="50">
        <v>36000</v>
      </c>
      <c r="G58" s="50">
        <v>0</v>
      </c>
      <c r="H58" s="51"/>
      <c r="I58" s="52">
        <f t="shared" si="8"/>
        <v>0</v>
      </c>
      <c r="J58" s="17"/>
    </row>
    <row r="59" spans="1:10" ht="20.25" customHeight="1" x14ac:dyDescent="0.2">
      <c r="A59" s="11"/>
      <c r="B59" s="55" t="s">
        <v>88</v>
      </c>
      <c r="C59" s="20">
        <v>0</v>
      </c>
      <c r="D59" s="20">
        <v>6226290</v>
      </c>
      <c r="E59" s="20"/>
      <c r="F59" s="50">
        <v>0</v>
      </c>
      <c r="G59" s="50">
        <v>3082643.9</v>
      </c>
      <c r="H59" s="51"/>
      <c r="I59" s="52">
        <f t="shared" si="8"/>
        <v>-3143646.1</v>
      </c>
      <c r="J59" s="17"/>
    </row>
    <row r="60" spans="1:10" ht="15.75" customHeight="1" x14ac:dyDescent="0.2">
      <c r="A60" s="11"/>
      <c r="B60" s="55" t="s">
        <v>89</v>
      </c>
      <c r="C60" s="52">
        <v>0</v>
      </c>
      <c r="D60" s="52">
        <v>0</v>
      </c>
      <c r="E60" s="52"/>
      <c r="F60" s="50">
        <v>0</v>
      </c>
      <c r="G60" s="50">
        <v>-1550000</v>
      </c>
      <c r="H60" s="51"/>
      <c r="I60" s="52">
        <f>G60-D60</f>
        <v>-1550000</v>
      </c>
      <c r="J60" s="17"/>
    </row>
    <row r="61" spans="1:10" ht="15.75" customHeight="1" x14ac:dyDescent="0.2">
      <c r="A61" s="56"/>
      <c r="B61" s="57"/>
      <c r="C61" s="58"/>
      <c r="D61" s="58"/>
      <c r="E61" s="58"/>
      <c r="F61" s="59"/>
      <c r="G61" s="59"/>
      <c r="H61" s="59"/>
      <c r="I61" s="58"/>
      <c r="J61" s="60"/>
    </row>
    <row r="62" spans="1:10" ht="15.75" customHeight="1" x14ac:dyDescent="0.2">
      <c r="A62" s="61"/>
      <c r="B62" s="62" t="s">
        <v>90</v>
      </c>
      <c r="C62" s="63"/>
      <c r="D62" s="52">
        <v>3379928.9</v>
      </c>
      <c r="E62" s="17"/>
      <c r="F62" s="46"/>
      <c r="G62" s="22">
        <v>3300611.7</v>
      </c>
      <c r="H62" s="46"/>
      <c r="I62" s="52">
        <f t="shared" si="8"/>
        <v>-79317.199999999721</v>
      </c>
      <c r="J62" s="38"/>
    </row>
    <row r="63" spans="1:10" ht="15.75" customHeight="1" x14ac:dyDescent="0.2">
      <c r="A63" s="61"/>
      <c r="B63" s="64" t="s">
        <v>91</v>
      </c>
      <c r="C63" s="63"/>
      <c r="D63" s="38">
        <f>D62/C10*100</f>
        <v>2.0151740035048413</v>
      </c>
      <c r="E63" s="17"/>
      <c r="F63" s="46"/>
      <c r="G63" s="22">
        <f>G62/F10*100</f>
        <v>1.942568338396409</v>
      </c>
      <c r="H63" s="65"/>
      <c r="I63" s="52"/>
      <c r="J63" s="17"/>
    </row>
    <row r="64" spans="1:10" ht="15.75" customHeight="1" x14ac:dyDescent="0.2">
      <c r="A64" s="61"/>
      <c r="B64" s="64" t="s">
        <v>92</v>
      </c>
      <c r="C64" s="63"/>
      <c r="D64" s="58">
        <v>35113</v>
      </c>
      <c r="E64" s="38"/>
      <c r="F64" s="66"/>
      <c r="G64" s="22">
        <v>37148.800000000003</v>
      </c>
      <c r="H64" s="65"/>
      <c r="I64" s="52">
        <f t="shared" si="8"/>
        <v>2035.8000000000029</v>
      </c>
      <c r="J64" s="38"/>
    </row>
    <row r="65" spans="1:10" ht="15.75" customHeight="1" x14ac:dyDescent="0.2">
      <c r="A65" s="61"/>
      <c r="B65" s="64" t="s">
        <v>91</v>
      </c>
      <c r="C65" s="63"/>
      <c r="D65" s="67">
        <f>D64/C10*100</f>
        <v>2.0934998006930116E-2</v>
      </c>
      <c r="E65" s="38"/>
      <c r="F65" s="66"/>
      <c r="G65" s="68">
        <f>G64/F10*100</f>
        <v>2.1863851082337408E-2</v>
      </c>
      <c r="H65" s="65"/>
      <c r="I65" s="52"/>
      <c r="J65" s="63"/>
    </row>
    <row r="66" spans="1:10" ht="9.75" customHeight="1" x14ac:dyDescent="0.2">
      <c r="A66" s="56"/>
      <c r="B66" s="69"/>
      <c r="C66" s="58"/>
      <c r="D66" s="58"/>
      <c r="E66" s="58"/>
      <c r="F66" s="58"/>
      <c r="G66" s="58"/>
      <c r="H66" s="58"/>
      <c r="I66" s="58"/>
      <c r="J66" s="69"/>
    </row>
    <row r="67" spans="1:10" x14ac:dyDescent="0.2">
      <c r="A67" s="70"/>
      <c r="B67" s="5"/>
      <c r="C67" s="71"/>
      <c r="D67" s="71"/>
      <c r="E67" s="71"/>
      <c r="F67" s="72"/>
      <c r="G67" s="71"/>
      <c r="H67" s="71"/>
      <c r="I67" s="71"/>
      <c r="J67" s="5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78740157480314965" right="0.78740157480314965" top="0.78740157480314965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2021-07-22T07:01:09Z</dcterms:created>
  <dcterms:modified xsi:type="dcterms:W3CDTF">2021-07-29T08:13:51Z</dcterms:modified>
</cp:coreProperties>
</file>