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на 01.04.2020" sheetId="1" r:id="rId1"/>
  </sheets>
  <definedNames>
    <definedName name="_xlnm._FilterDatabase" localSheetId="0" hidden="1">'на 01.04.2020'!$A$6:$J$29</definedName>
    <definedName name="APPT" localSheetId="0">'на 01.04.2020'!#REF!</definedName>
    <definedName name="FIO" localSheetId="0">'на 01.04.2020'!#REF!</definedName>
    <definedName name="LAST_CELL" localSheetId="0">'на 01.04.2020'!#REF!</definedName>
    <definedName name="SIGN" localSheetId="0">'на 01.04.2020'!#REF!</definedName>
    <definedName name="_xlnm.Print_Titles" localSheetId="0">'на 01.04.2020'!$5:$6</definedName>
  </definedNames>
  <calcPr calcId="145621"/>
</workbook>
</file>

<file path=xl/calcChain.xml><?xml version="1.0" encoding="utf-8"?>
<calcChain xmlns="http://schemas.openxmlformats.org/spreadsheetml/2006/main">
  <c r="F27" i="1" l="1"/>
  <c r="E27" i="1"/>
  <c r="E28" i="1" l="1"/>
  <c r="H8" i="1"/>
  <c r="H7" i="1"/>
  <c r="F28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C28" i="1"/>
  <c r="D28" i="1" s="1"/>
  <c r="C27" i="1"/>
  <c r="C29" i="1" l="1"/>
  <c r="D29" i="1" s="1"/>
  <c r="D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 l="1"/>
  <c r="H26" i="1" l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I28" i="1" l="1"/>
  <c r="H27" i="1" l="1"/>
  <c r="I27" i="1"/>
  <c r="H28" i="1"/>
  <c r="F29" i="1"/>
  <c r="E29" i="1"/>
  <c r="I29" i="1" l="1"/>
  <c r="G26" i="1"/>
  <c r="G24" i="1"/>
  <c r="G22" i="1"/>
  <c r="G20" i="1"/>
  <c r="G18" i="1"/>
  <c r="G16" i="1"/>
  <c r="G14" i="1"/>
  <c r="G12" i="1"/>
  <c r="G10" i="1"/>
  <c r="G8" i="1"/>
  <c r="G17" i="1"/>
  <c r="G13" i="1"/>
  <c r="G11" i="1"/>
  <c r="G7" i="1"/>
  <c r="G25" i="1"/>
  <c r="G23" i="1"/>
  <c r="G21" i="1"/>
  <c r="G19" i="1"/>
  <c r="G15" i="1"/>
  <c r="G9" i="1"/>
  <c r="H29" i="1"/>
  <c r="G29" i="1"/>
  <c r="G28" i="1"/>
  <c r="G27" i="1"/>
</calcChain>
</file>

<file path=xl/sharedStrings.xml><?xml version="1.0" encoding="utf-8"?>
<sst xmlns="http://schemas.openxmlformats.org/spreadsheetml/2006/main" count="60" uniqueCount="59">
  <si>
    <t>КЦСР</t>
  </si>
  <si>
    <t>5000000000</t>
  </si>
  <si>
    <t>Государственная программа Ленинградской области "Содействие занятости населения Ленинградской области"</t>
  </si>
  <si>
    <t>5100000000</t>
  </si>
  <si>
    <t>Государственная программа Ленинградской области "Развитие здравоохранения в Ленинградской области"</t>
  </si>
  <si>
    <t>5200000000</t>
  </si>
  <si>
    <t>Государственная программа Ленинградской области "Современное образование Ленинградской области"</t>
  </si>
  <si>
    <t>5300000000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</si>
  <si>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</si>
  <si>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5400000000</t>
  </si>
  <si>
    <t>Государственная программа Ленинградской области "Развитие физической культуры и спорта в Ленинградской области"</t>
  </si>
  <si>
    <t>5500000000</t>
  </si>
  <si>
    <t>5600000000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</si>
  <si>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</si>
  <si>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5700000000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</si>
  <si>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</si>
  <si>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5800000000</t>
  </si>
  <si>
    <t>Государственная программа Ленинградской области "Безопасность Ленинградской области"</t>
  </si>
  <si>
    <t>5900000000</t>
  </si>
  <si>
    <t>Государственная программа Ленинградской области "Охрана окружающей среды Ленинградской области"</t>
  </si>
  <si>
    <t>6000000000</t>
  </si>
  <si>
    <t>Государственная программа Ленинградской области "Цифровое развитие Ленинградской области"</t>
  </si>
  <si>
    <t>6100000000</t>
  </si>
  <si>
    <t>Государственная программа Ленинградской области "Стимулирование экономической активности Ленинградской области"</t>
  </si>
  <si>
    <t>6200000000</t>
  </si>
  <si>
    <t>Государственная программа Ленинградской области "Развитие транспортной системы Ленинградской области"</t>
  </si>
  <si>
    <t>6300000000</t>
  </si>
  <si>
    <t>Государственная программа Ленинградской области "Развитие сельского хозяйства Ленинградской области"</t>
  </si>
  <si>
    <t>6400000000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</si>
  <si>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</si>
  <si>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6600000000</t>
  </si>
  <si>
    <t>Государственная программа Ленинградской области "Устойчивое общественное развитие в Ленинградской области"</t>
  </si>
  <si>
    <t>6700000000</t>
  </si>
  <si>
    <t>Обеспечение деятельности государственных органов Ленинградской области</t>
  </si>
  <si>
    <t>6800000000</t>
  </si>
  <si>
    <t>Непрограммные расходы органов государственной власти Ленинградской области</t>
  </si>
  <si>
    <t>Наименование программы (подпрограммы)</t>
  </si>
  <si>
    <t>1</t>
  </si>
  <si>
    <t>2</t>
  </si>
  <si>
    <t>Темп роста к соответсвующему периоду прошлого года</t>
  </si>
  <si>
    <t>Удельный  вес</t>
  </si>
  <si>
    <t>Приложение 9.2</t>
  </si>
  <si>
    <t>тыс.руб.</t>
  </si>
  <si>
    <t>Фактически исполнено по состоянию на  01.04.2019г</t>
  </si>
  <si>
    <t xml:space="preserve">ИТОГО по непрограммным расходам </t>
  </si>
  <si>
    <t>ИТОГО по государственным програмам (подпрограммам)</t>
  </si>
  <si>
    <t xml:space="preserve">ИТОГО РАСХОДОВ </t>
  </si>
  <si>
    <t>3</t>
  </si>
  <si>
    <t>4800000000</t>
  </si>
  <si>
    <t>Государственная программа Ленинградской области "Комплексное развитие сельских территорий Ленинградской области"</t>
  </si>
  <si>
    <t>4900000000</t>
  </si>
  <si>
    <t>Государственная программа Ленинградской области "Развитие внутреннего и въездного туризма в Ленинградской области"</t>
  </si>
  <si>
    <t>Утвержденные бюджетные назначения                        2020 года</t>
  </si>
  <si>
    <t>Фактически исполнено по состоянию на  01.04.2020г</t>
  </si>
  <si>
    <t>% исполнения утвержденных бюджетных назначений по состоянию на 01.04.2020г</t>
  </si>
  <si>
    <t>8=6/5*100</t>
  </si>
  <si>
    <t xml:space="preserve">Информация об исполнении областного бюджета Ленинградской области в 2020 году
по государственным программам и непрограммным направлениям                     </t>
  </si>
  <si>
    <t>по состоянию на 01 апреля 2020 года</t>
  </si>
  <si>
    <t>Государственная программа Ленинградской области "Развитие культуры в Ленинградской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</si>
</sst>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2" borderId="0" xfId="0" applyFont="1" applyFill="1" applyAlignment="1">
      <alignment vertical="top" wrapText="1"/>
    </xf>
    <xf numFmtId="0" fontId="1" fillId="0" borderId="0" xfId="0" applyFont="1"/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49" fontId="3" fillId="0" borderId="1" xfId="0" applyNumberFormat="1" applyFont="1" applyBorder="1" applyAlignment="1" applyProtection="1">
      <alignment horizontal="center" vertical="top" wrapText="1"/>
    </xf>
    <xf numFmtId="49" fontId="3" fillId="0" borderId="1" xfId="0" applyNumberFormat="1" applyFont="1" applyBorder="1" applyAlignment="1" applyProtection="1">
      <alignment horizontal="left" vertical="top" wrapText="1" shrinkToFit="1"/>
    </xf>
    <xf numFmtId="49" fontId="3" fillId="2" borderId="1" xfId="0" applyNumberFormat="1" applyFont="1" applyFill="1" applyBorder="1" applyAlignment="1" applyProtection="1">
      <alignment horizontal="left" vertical="top" wrapText="1" shrinkToFit="1"/>
    </xf>
    <xf numFmtId="49" fontId="4" fillId="0" borderId="1" xfId="0" applyNumberFormat="1" applyFont="1" applyBorder="1" applyAlignment="1" applyProtection="1">
      <alignment horizontal="left" vertical="top" wrapText="1" shrinkToFit="1"/>
    </xf>
    <xf numFmtId="164" fontId="6" fillId="0" borderId="1" xfId="0" applyNumberFormat="1" applyFont="1" applyBorder="1" applyAlignment="1" applyProtection="1">
      <alignment horizontal="center" vertical="top" wrapText="1"/>
    </xf>
    <xf numFmtId="164" fontId="6" fillId="2" borderId="1" xfId="0" applyNumberFormat="1" applyFont="1" applyFill="1" applyBorder="1" applyAlignment="1" applyProtection="1">
      <alignment horizontal="center" vertical="top" wrapText="1"/>
    </xf>
    <xf numFmtId="164" fontId="5" fillId="0" borderId="1" xfId="0" applyNumberFormat="1" applyFont="1" applyBorder="1" applyAlignment="1" applyProtection="1">
      <alignment horizontal="center" vertical="top" wrapText="1"/>
    </xf>
    <xf numFmtId="49" fontId="6" fillId="0" borderId="1" xfId="0" applyNumberFormat="1" applyFont="1" applyBorder="1" applyAlignment="1" applyProtection="1">
      <alignment horizontal="center" vertical="top" wrapText="1"/>
    </xf>
    <xf numFmtId="49" fontId="6" fillId="2" borderId="1" xfId="0" applyNumberFormat="1" applyFont="1" applyFill="1" applyBorder="1" applyAlignment="1" applyProtection="1">
      <alignment horizontal="center" vertical="top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right" vertical="top" wrapText="1"/>
    </xf>
    <xf numFmtId="0" fontId="3" fillId="0" borderId="2" xfId="0" applyFont="1" applyBorder="1" applyAlignment="1">
      <alignment horizontal="left" vertical="top"/>
    </xf>
    <xf numFmtId="0" fontId="4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 wrapText="1" shrinkToFit="1"/>
    </xf>
    <xf numFmtId="49" fontId="3" fillId="0" borderId="1" xfId="0" applyNumberFormat="1" applyFont="1" applyBorder="1" applyAlignment="1" applyProtection="1">
      <alignment horizontal="center" vertical="top" wrapText="1" shrinkToFit="1"/>
    </xf>
    <xf numFmtId="49" fontId="1" fillId="0" borderId="1" xfId="0" applyNumberFormat="1" applyFont="1" applyBorder="1" applyAlignment="1" applyProtection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33"/>
  <sheetViews>
    <sheetView showGridLines="0" tabSelected="1" topLeftCell="A25" zoomScale="70" zoomScaleNormal="70" workbookViewId="0">
      <selection activeCell="F44" sqref="F44"/>
    </sheetView>
  </sheetViews>
  <sheetFormatPr defaultRowHeight="12.75" customHeight="1" x14ac:dyDescent="0.2"/>
  <cols>
    <col min="1" max="1" width="20" style="9" customWidth="1"/>
    <col min="2" max="2" width="56.140625" style="9" customWidth="1"/>
    <col min="3" max="3" width="20.85546875" style="1" customWidth="1"/>
    <col min="4" max="4" width="14.7109375" style="1" customWidth="1"/>
    <col min="5" max="5" width="24.5703125" style="2" customWidth="1"/>
    <col min="6" max="6" width="20.85546875" style="2" customWidth="1"/>
    <col min="7" max="7" width="17.7109375" style="2" customWidth="1"/>
    <col min="8" max="8" width="23.7109375" style="2" customWidth="1"/>
    <col min="9" max="9" width="26.28515625" style="2" customWidth="1"/>
    <col min="10" max="10" width="9.140625" style="1" customWidth="1"/>
    <col min="11" max="16384" width="9.140625" style="1"/>
  </cols>
  <sheetData>
    <row r="1" spans="1:9" ht="20.25" customHeight="1" x14ac:dyDescent="0.2">
      <c r="G1" s="1"/>
      <c r="H1" s="23" t="s">
        <v>41</v>
      </c>
      <c r="I1" s="23"/>
    </row>
    <row r="2" spans="1:9" ht="64.5" customHeight="1" x14ac:dyDescent="0.2">
      <c r="A2" s="24" t="s">
        <v>56</v>
      </c>
      <c r="B2" s="24"/>
      <c r="C2" s="24"/>
      <c r="D2" s="24"/>
      <c r="E2" s="24"/>
      <c r="F2" s="24"/>
      <c r="G2" s="24"/>
      <c r="H2" s="24"/>
      <c r="I2" s="24"/>
    </row>
    <row r="3" spans="1:9" ht="34.5" customHeight="1" x14ac:dyDescent="0.2">
      <c r="A3" s="24" t="s">
        <v>57</v>
      </c>
      <c r="B3" s="24"/>
      <c r="C3" s="24"/>
      <c r="D3" s="24"/>
      <c r="E3" s="24"/>
      <c r="F3" s="24"/>
      <c r="G3" s="24"/>
      <c r="H3" s="24"/>
      <c r="I3" s="24"/>
    </row>
    <row r="4" spans="1:9" ht="22.5" customHeight="1" x14ac:dyDescent="0.2">
      <c r="G4" s="3"/>
      <c r="H4" s="3"/>
      <c r="I4" s="21" t="s">
        <v>42</v>
      </c>
    </row>
    <row r="5" spans="1:9" ht="120" customHeight="1" x14ac:dyDescent="0.2">
      <c r="A5" s="19" t="s">
        <v>0</v>
      </c>
      <c r="B5" s="19" t="s">
        <v>36</v>
      </c>
      <c r="C5" s="19" t="s">
        <v>43</v>
      </c>
      <c r="D5" s="19" t="s">
        <v>40</v>
      </c>
      <c r="E5" s="19" t="s">
        <v>52</v>
      </c>
      <c r="F5" s="19" t="s">
        <v>53</v>
      </c>
      <c r="G5" s="19" t="s">
        <v>40</v>
      </c>
      <c r="H5" s="19" t="s">
        <v>54</v>
      </c>
      <c r="I5" s="19" t="s">
        <v>39</v>
      </c>
    </row>
    <row r="6" spans="1:9" s="20" customFormat="1" ht="18.75" x14ac:dyDescent="0.2">
      <c r="A6" s="25" t="s">
        <v>37</v>
      </c>
      <c r="B6" s="25" t="s">
        <v>38</v>
      </c>
      <c r="C6" s="26" t="s">
        <v>47</v>
      </c>
      <c r="D6" s="26">
        <v>4</v>
      </c>
      <c r="E6" s="26">
        <v>5</v>
      </c>
      <c r="F6" s="26">
        <v>6</v>
      </c>
      <c r="G6" s="26">
        <v>7</v>
      </c>
      <c r="H6" s="26" t="s">
        <v>55</v>
      </c>
      <c r="I6" s="26">
        <v>9</v>
      </c>
    </row>
    <row r="7" spans="1:9" ht="69" customHeight="1" x14ac:dyDescent="0.2">
      <c r="A7" s="17" t="s">
        <v>48</v>
      </c>
      <c r="B7" s="11" t="s">
        <v>49</v>
      </c>
      <c r="C7" s="14">
        <v>0</v>
      </c>
      <c r="D7" s="14"/>
      <c r="E7" s="14">
        <v>1787843.2</v>
      </c>
      <c r="F7" s="14">
        <v>8624.2000000000007</v>
      </c>
      <c r="G7" s="14">
        <f t="shared" ref="G7:G26" si="0">F7/$F$29*100</f>
        <v>2.9159390413953021E-2</v>
      </c>
      <c r="H7" s="14">
        <f t="shared" ref="H7:H8" si="1">F7/E7*100</f>
        <v>0.48238011029155137</v>
      </c>
      <c r="I7" s="14"/>
    </row>
    <row r="8" spans="1:9" ht="69" customHeight="1" x14ac:dyDescent="0.2">
      <c r="A8" s="17" t="s">
        <v>50</v>
      </c>
      <c r="B8" s="11" t="s">
        <v>51</v>
      </c>
      <c r="C8" s="14">
        <v>0</v>
      </c>
      <c r="D8" s="14"/>
      <c r="E8" s="14">
        <v>305421.59999999998</v>
      </c>
      <c r="F8" s="14">
        <v>58679.7</v>
      </c>
      <c r="G8" s="14">
        <f t="shared" si="0"/>
        <v>0.19840266710809568</v>
      </c>
      <c r="H8" s="14">
        <f t="shared" si="1"/>
        <v>19.2126882970949</v>
      </c>
      <c r="I8" s="14"/>
    </row>
    <row r="9" spans="1:9" ht="69" customHeight="1" x14ac:dyDescent="0.2">
      <c r="A9" s="17" t="s">
        <v>1</v>
      </c>
      <c r="B9" s="11" t="s">
        <v>2</v>
      </c>
      <c r="C9" s="14">
        <v>119057.4</v>
      </c>
      <c r="D9" s="14">
        <f>C9/25392573.1*100</f>
        <v>0.4688670168680148</v>
      </c>
      <c r="E9" s="14">
        <v>829940.5</v>
      </c>
      <c r="F9" s="14">
        <v>163325.1</v>
      </c>
      <c r="G9" s="14">
        <f t="shared" si="0"/>
        <v>0.55222053701188722</v>
      </c>
      <c r="H9" s="14">
        <f>F9/E9*100</f>
        <v>19.679133624639359</v>
      </c>
      <c r="I9" s="14">
        <f>F9/C9*100</f>
        <v>137.18181314223224</v>
      </c>
    </row>
    <row r="10" spans="1:9" ht="69" customHeight="1" x14ac:dyDescent="0.2">
      <c r="A10" s="17" t="s">
        <v>3</v>
      </c>
      <c r="B10" s="11" t="s">
        <v>4</v>
      </c>
      <c r="C10" s="14">
        <v>5952844.5999999996</v>
      </c>
      <c r="D10" s="14">
        <f t="shared" ref="D10:D29" si="2">C10/25392573.1*100</f>
        <v>23.443250814152425</v>
      </c>
      <c r="E10" s="14">
        <v>26031812.399999999</v>
      </c>
      <c r="F10" s="14">
        <v>6753338.9000000004</v>
      </c>
      <c r="G10" s="14">
        <f t="shared" si="0"/>
        <v>22.83379856483338</v>
      </c>
      <c r="H10" s="14">
        <f t="shared" ref="H10:H29" si="3">F10/E10*100</f>
        <v>25.942638169903226</v>
      </c>
      <c r="I10" s="14">
        <f t="shared" ref="I10:I29" si="4">F10/C10*100</f>
        <v>113.44725679551588</v>
      </c>
    </row>
    <row r="11" spans="1:9" ht="69" customHeight="1" x14ac:dyDescent="0.2">
      <c r="A11" s="17" t="s">
        <v>5</v>
      </c>
      <c r="B11" s="11" t="s">
        <v>6</v>
      </c>
      <c r="C11" s="14">
        <v>6912102.5999999996</v>
      </c>
      <c r="D11" s="14">
        <f t="shared" si="2"/>
        <v>27.220961707106394</v>
      </c>
      <c r="E11" s="14">
        <v>35837181.299999997</v>
      </c>
      <c r="F11" s="14">
        <v>8036918.2000000002</v>
      </c>
      <c r="G11" s="14">
        <f t="shared" si="0"/>
        <v>27.173724579532543</v>
      </c>
      <c r="H11" s="14">
        <f t="shared" si="3"/>
        <v>22.426200690063762</v>
      </c>
      <c r="I11" s="14">
        <f t="shared" si="4"/>
        <v>116.2731322882852</v>
      </c>
    </row>
    <row r="12" spans="1:9" ht="69" customHeight="1" x14ac:dyDescent="0.2">
      <c r="A12" s="17" t="s">
        <v>7</v>
      </c>
      <c r="B12" s="11" t="s">
        <v>8</v>
      </c>
      <c r="C12" s="14">
        <v>4319857.5999999996</v>
      </c>
      <c r="D12" s="14">
        <f t="shared" si="2"/>
        <v>17.012287738575022</v>
      </c>
      <c r="E12" s="14">
        <v>21624436.300000001</v>
      </c>
      <c r="F12" s="14">
        <v>4850182.5999999996</v>
      </c>
      <c r="G12" s="14">
        <f t="shared" si="0"/>
        <v>16.399013011335743</v>
      </c>
      <c r="H12" s="14">
        <f t="shared" si="3"/>
        <v>22.429174720267735</v>
      </c>
      <c r="I12" s="14">
        <f t="shared" si="4"/>
        <v>112.27644633471252</v>
      </c>
    </row>
    <row r="13" spans="1:9" ht="69" customHeight="1" x14ac:dyDescent="0.2">
      <c r="A13" s="17" t="s">
        <v>9</v>
      </c>
      <c r="B13" s="11" t="s">
        <v>10</v>
      </c>
      <c r="C13" s="14">
        <v>264296.59999999998</v>
      </c>
      <c r="D13" s="14">
        <f t="shared" si="2"/>
        <v>1.0408421350571988</v>
      </c>
      <c r="E13" s="14">
        <v>2412135.1</v>
      </c>
      <c r="F13" s="14">
        <v>442398.6</v>
      </c>
      <c r="G13" s="14">
        <f t="shared" si="0"/>
        <v>1.4957994360040623</v>
      </c>
      <c r="H13" s="14">
        <f t="shared" si="3"/>
        <v>18.340539881037341</v>
      </c>
      <c r="I13" s="14">
        <f t="shared" si="4"/>
        <v>167.38717032303862</v>
      </c>
    </row>
    <row r="14" spans="1:9" ht="69" customHeight="1" x14ac:dyDescent="0.2">
      <c r="A14" s="17" t="s">
        <v>11</v>
      </c>
      <c r="B14" s="11" t="s">
        <v>58</v>
      </c>
      <c r="C14" s="14">
        <v>351240.8</v>
      </c>
      <c r="D14" s="14">
        <f t="shared" si="2"/>
        <v>1.3832422520425862</v>
      </c>
      <c r="E14" s="14">
        <v>3540049.1</v>
      </c>
      <c r="F14" s="14">
        <v>483332.7</v>
      </c>
      <c r="G14" s="14">
        <f t="shared" si="0"/>
        <v>1.6342022331497448</v>
      </c>
      <c r="H14" s="14">
        <f t="shared" si="3"/>
        <v>13.6532767299753</v>
      </c>
      <c r="I14" s="14">
        <f t="shared" si="4"/>
        <v>137.60721989017222</v>
      </c>
    </row>
    <row r="15" spans="1:9" ht="92.25" customHeight="1" x14ac:dyDescent="0.2">
      <c r="A15" s="17" t="s">
        <v>12</v>
      </c>
      <c r="B15" s="11" t="s">
        <v>13</v>
      </c>
      <c r="C15" s="14">
        <v>169582</v>
      </c>
      <c r="D15" s="14">
        <f t="shared" si="2"/>
        <v>0.6678409444059058</v>
      </c>
      <c r="E15" s="14">
        <v>7756172.0999999996</v>
      </c>
      <c r="F15" s="14">
        <v>324589.59999999998</v>
      </c>
      <c r="G15" s="14">
        <f t="shared" si="0"/>
        <v>1.0974739536083165</v>
      </c>
      <c r="H15" s="14">
        <f t="shared" si="3"/>
        <v>4.1849200329115952</v>
      </c>
      <c r="I15" s="14">
        <f t="shared" si="4"/>
        <v>191.40569164180158</v>
      </c>
    </row>
    <row r="16" spans="1:9" ht="126.75" customHeight="1" x14ac:dyDescent="0.2">
      <c r="A16" s="17" t="s">
        <v>14</v>
      </c>
      <c r="B16" s="11" t="s">
        <v>15</v>
      </c>
      <c r="C16" s="14">
        <v>946821.3</v>
      </c>
      <c r="D16" s="14">
        <f t="shared" si="2"/>
        <v>3.7287331861614295</v>
      </c>
      <c r="E16" s="14">
        <v>10213984.199999999</v>
      </c>
      <c r="F16" s="14">
        <v>1332526.8</v>
      </c>
      <c r="G16" s="14">
        <f t="shared" si="0"/>
        <v>4.5054230187444038</v>
      </c>
      <c r="H16" s="14">
        <f t="shared" si="3"/>
        <v>13.046102029411797</v>
      </c>
      <c r="I16" s="14">
        <f t="shared" si="4"/>
        <v>140.7368845631166</v>
      </c>
    </row>
    <row r="17" spans="1:9" ht="46.5" customHeight="1" x14ac:dyDescent="0.2">
      <c r="A17" s="17" t="s">
        <v>16</v>
      </c>
      <c r="B17" s="11" t="s">
        <v>17</v>
      </c>
      <c r="C17" s="14">
        <v>387109.8</v>
      </c>
      <c r="D17" s="14">
        <f t="shared" si="2"/>
        <v>1.5245000909340691</v>
      </c>
      <c r="E17" s="14">
        <v>2888152.8</v>
      </c>
      <c r="F17" s="14">
        <v>480146.5</v>
      </c>
      <c r="G17" s="14">
        <f t="shared" si="0"/>
        <v>1.6234293325054026</v>
      </c>
      <c r="H17" s="14">
        <f t="shared" si="3"/>
        <v>16.624691740686298</v>
      </c>
      <c r="I17" s="14">
        <f t="shared" si="4"/>
        <v>124.03367210026717</v>
      </c>
    </row>
    <row r="18" spans="1:9" ht="69" customHeight="1" x14ac:dyDescent="0.2">
      <c r="A18" s="17" t="s">
        <v>18</v>
      </c>
      <c r="B18" s="11" t="s">
        <v>19</v>
      </c>
      <c r="C18" s="14">
        <v>242534.39999999999</v>
      </c>
      <c r="D18" s="14">
        <f t="shared" si="2"/>
        <v>0.9551391229429993</v>
      </c>
      <c r="E18" s="14">
        <v>2299736.2999999998</v>
      </c>
      <c r="F18" s="14">
        <v>240624.7</v>
      </c>
      <c r="G18" s="14">
        <f t="shared" si="0"/>
        <v>0.81357918074027968</v>
      </c>
      <c r="H18" s="14">
        <f t="shared" si="3"/>
        <v>10.463143100363292</v>
      </c>
      <c r="I18" s="14">
        <f t="shared" si="4"/>
        <v>99.212606541587505</v>
      </c>
    </row>
    <row r="19" spans="1:9" ht="69" customHeight="1" x14ac:dyDescent="0.2">
      <c r="A19" s="18" t="s">
        <v>20</v>
      </c>
      <c r="B19" s="12" t="s">
        <v>21</v>
      </c>
      <c r="C19" s="15">
        <v>327802.7</v>
      </c>
      <c r="D19" s="14">
        <f t="shared" si="2"/>
        <v>1.2909392786192275</v>
      </c>
      <c r="E19" s="15">
        <v>2881058.4</v>
      </c>
      <c r="F19" s="15">
        <v>320448.3</v>
      </c>
      <c r="G19" s="14">
        <f t="shared" si="0"/>
        <v>1.0834717524161708</v>
      </c>
      <c r="H19" s="15">
        <f t="shared" si="3"/>
        <v>11.122589531680442</v>
      </c>
      <c r="I19" s="15">
        <f t="shared" si="4"/>
        <v>97.756455331209892</v>
      </c>
    </row>
    <row r="20" spans="1:9" ht="69" customHeight="1" x14ac:dyDescent="0.2">
      <c r="A20" s="17" t="s">
        <v>22</v>
      </c>
      <c r="B20" s="11" t="s">
        <v>23</v>
      </c>
      <c r="C20" s="14">
        <v>555724.6</v>
      </c>
      <c r="D20" s="14">
        <f t="shared" si="2"/>
        <v>2.188532047585205</v>
      </c>
      <c r="E20" s="14">
        <v>2260383.6</v>
      </c>
      <c r="F20" s="14">
        <v>552454.19999999995</v>
      </c>
      <c r="G20" s="14">
        <f t="shared" si="0"/>
        <v>1.8679098007499919</v>
      </c>
      <c r="H20" s="14">
        <f t="shared" si="3"/>
        <v>24.440727671179349</v>
      </c>
      <c r="I20" s="14">
        <f t="shared" si="4"/>
        <v>99.411507066629753</v>
      </c>
    </row>
    <row r="21" spans="1:9" ht="69" customHeight="1" x14ac:dyDescent="0.2">
      <c r="A21" s="17" t="s">
        <v>24</v>
      </c>
      <c r="B21" s="11" t="s">
        <v>25</v>
      </c>
      <c r="C21" s="14">
        <v>1187318.1000000001</v>
      </c>
      <c r="D21" s="14">
        <f t="shared" si="2"/>
        <v>4.6758479155466128</v>
      </c>
      <c r="E21" s="14">
        <v>11338895.1</v>
      </c>
      <c r="F21" s="14">
        <v>1363375.8</v>
      </c>
      <c r="G21" s="14">
        <f t="shared" si="0"/>
        <v>4.6097269582263314</v>
      </c>
      <c r="H21" s="14">
        <f t="shared" si="3"/>
        <v>12.023885819351129</v>
      </c>
      <c r="I21" s="14">
        <f t="shared" si="4"/>
        <v>114.82818294440219</v>
      </c>
    </row>
    <row r="22" spans="1:9" s="4" customFormat="1" ht="69" customHeight="1" x14ac:dyDescent="0.2">
      <c r="A22" s="18" t="s">
        <v>26</v>
      </c>
      <c r="B22" s="12" t="s">
        <v>27</v>
      </c>
      <c r="C22" s="15">
        <v>1417293</v>
      </c>
      <c r="D22" s="14">
        <f t="shared" si="2"/>
        <v>5.5815257257248962</v>
      </c>
      <c r="E22" s="15">
        <v>5441961</v>
      </c>
      <c r="F22" s="15">
        <v>1376080.1</v>
      </c>
      <c r="G22" s="14">
        <f t="shared" si="0"/>
        <v>4.6526816257474906</v>
      </c>
      <c r="H22" s="15">
        <f t="shared" si="3"/>
        <v>25.2864748571333</v>
      </c>
      <c r="I22" s="15">
        <f t="shared" si="4"/>
        <v>97.092139733985846</v>
      </c>
    </row>
    <row r="23" spans="1:9" ht="92.25" customHeight="1" x14ac:dyDescent="0.2">
      <c r="A23" s="17" t="s">
        <v>28</v>
      </c>
      <c r="B23" s="11" t="s">
        <v>29</v>
      </c>
      <c r="C23" s="14">
        <v>851246.5</v>
      </c>
      <c r="D23" s="14">
        <f t="shared" si="2"/>
        <v>3.3523443908092947</v>
      </c>
      <c r="E23" s="14">
        <v>4371103.0999999996</v>
      </c>
      <c r="F23" s="14">
        <v>1149927.1000000001</v>
      </c>
      <c r="G23" s="14">
        <f t="shared" si="0"/>
        <v>3.8880328907591188</v>
      </c>
      <c r="H23" s="14">
        <f t="shared" si="3"/>
        <v>26.307480599119256</v>
      </c>
      <c r="I23" s="14">
        <f t="shared" si="4"/>
        <v>135.08743941972156</v>
      </c>
    </row>
    <row r="24" spans="1:9" ht="69" customHeight="1" x14ac:dyDescent="0.2">
      <c r="A24" s="17" t="s">
        <v>30</v>
      </c>
      <c r="B24" s="11" t="s">
        <v>31</v>
      </c>
      <c r="C24" s="14">
        <v>224555</v>
      </c>
      <c r="D24" s="14">
        <f t="shared" si="2"/>
        <v>0.88433338014098295</v>
      </c>
      <c r="E24" s="14">
        <v>2185580.4</v>
      </c>
      <c r="F24" s="14">
        <v>377486.6</v>
      </c>
      <c r="G24" s="14">
        <f t="shared" si="0"/>
        <v>1.2763246614683932</v>
      </c>
      <c r="H24" s="14">
        <f t="shared" si="3"/>
        <v>17.271686733647503</v>
      </c>
      <c r="I24" s="14">
        <f t="shared" si="4"/>
        <v>168.1042951615417</v>
      </c>
    </row>
    <row r="25" spans="1:9" ht="51" customHeight="1" x14ac:dyDescent="0.2">
      <c r="A25" s="17" t="s">
        <v>32</v>
      </c>
      <c r="B25" s="11" t="s">
        <v>33</v>
      </c>
      <c r="C25" s="14">
        <v>749240.6</v>
      </c>
      <c r="D25" s="14">
        <f t="shared" si="2"/>
        <v>2.9506288986522593</v>
      </c>
      <c r="E25" s="14">
        <v>4479841.7</v>
      </c>
      <c r="F25" s="14">
        <v>772761.5</v>
      </c>
      <c r="G25" s="14">
        <f t="shared" si="0"/>
        <v>2.6127935664029072</v>
      </c>
      <c r="H25" s="14">
        <f t="shared" si="3"/>
        <v>17.249750141840948</v>
      </c>
      <c r="I25" s="14">
        <f t="shared" si="4"/>
        <v>103.13929864452088</v>
      </c>
    </row>
    <row r="26" spans="1:9" ht="46.5" customHeight="1" x14ac:dyDescent="0.2">
      <c r="A26" s="17" t="s">
        <v>34</v>
      </c>
      <c r="B26" s="11" t="s">
        <v>35</v>
      </c>
      <c r="C26" s="14">
        <v>413945.5</v>
      </c>
      <c r="D26" s="14">
        <f t="shared" si="2"/>
        <v>1.630183354675466</v>
      </c>
      <c r="E26" s="14">
        <v>5942062.7999999998</v>
      </c>
      <c r="F26" s="14">
        <v>488842.9</v>
      </c>
      <c r="G26" s="14">
        <f t="shared" si="0"/>
        <v>1.6528328392417839</v>
      </c>
      <c r="H26" s="14">
        <f t="shared" si="3"/>
        <v>8.2268215004392093</v>
      </c>
      <c r="I26" s="14">
        <f t="shared" si="4"/>
        <v>118.0935412995189</v>
      </c>
    </row>
    <row r="27" spans="1:9" s="5" customFormat="1" ht="47.25" customHeight="1" x14ac:dyDescent="0.25">
      <c r="A27" s="10"/>
      <c r="B27" s="13" t="s">
        <v>44</v>
      </c>
      <c r="C27" s="16">
        <f>C25+C26</f>
        <v>1163186.1000000001</v>
      </c>
      <c r="D27" s="16">
        <f t="shared" si="2"/>
        <v>4.5808122533277267</v>
      </c>
      <c r="E27" s="16">
        <f t="shared" ref="E27:F27" si="5">E25+E26</f>
        <v>10421904.5</v>
      </c>
      <c r="F27" s="16">
        <f t="shared" si="5"/>
        <v>1261604.3999999999</v>
      </c>
      <c r="G27" s="16">
        <f t="shared" ref="G27:G29" si="6">F27/$F$29*100</f>
        <v>4.2656264056446913</v>
      </c>
      <c r="H27" s="16">
        <f t="shared" si="3"/>
        <v>12.10531530009702</v>
      </c>
      <c r="I27" s="16">
        <f t="shared" si="4"/>
        <v>108.46109663793264</v>
      </c>
    </row>
    <row r="28" spans="1:9" s="5" customFormat="1" ht="47.25" customHeight="1" x14ac:dyDescent="0.25">
      <c r="A28" s="10"/>
      <c r="B28" s="13" t="s">
        <v>45</v>
      </c>
      <c r="C28" s="16">
        <f>C9+C11+C12+C13+C14+C15+C16+C17+C18+C19+C20+C21+C22+C23+C24+C10</f>
        <v>24229387</v>
      </c>
      <c r="D28" s="16">
        <f t="shared" si="2"/>
        <v>95.419187746672279</v>
      </c>
      <c r="E28" s="16">
        <f>E7+E8+E9+E11+E12+E13+E14+E15+E16+E17+E18+E19+E20+E21+E22+E23+E24+E10</f>
        <v>144005846.49999997</v>
      </c>
      <c r="F28" s="16">
        <f>F7+F8+F9+F11+F12+F13+F14+F15+F16+F17+F18+F19+F20+F21+F22+F23+F24+F10</f>
        <v>28314459.700000003</v>
      </c>
      <c r="G28" s="16">
        <f t="shared" si="6"/>
        <v>95.734373594355318</v>
      </c>
      <c r="H28" s="16">
        <f t="shared" si="3"/>
        <v>19.662020944406596</v>
      </c>
      <c r="I28" s="16">
        <f t="shared" si="4"/>
        <v>116.85999195935086</v>
      </c>
    </row>
    <row r="29" spans="1:9" s="5" customFormat="1" ht="25.5" customHeight="1" x14ac:dyDescent="0.25">
      <c r="A29" s="10"/>
      <c r="B29" s="13" t="s">
        <v>46</v>
      </c>
      <c r="C29" s="16">
        <f>C27+C28</f>
        <v>25392573.100000001</v>
      </c>
      <c r="D29" s="16">
        <f t="shared" si="2"/>
        <v>100</v>
      </c>
      <c r="E29" s="16">
        <f>E27+E28</f>
        <v>154427750.99999997</v>
      </c>
      <c r="F29" s="16">
        <f>F27+F28</f>
        <v>29576064.100000001</v>
      </c>
      <c r="G29" s="16">
        <f t="shared" si="6"/>
        <v>100</v>
      </c>
      <c r="H29" s="16">
        <f t="shared" si="3"/>
        <v>19.152039648625077</v>
      </c>
      <c r="I29" s="16">
        <f t="shared" si="4"/>
        <v>116.47525433332315</v>
      </c>
    </row>
    <row r="30" spans="1:9" s="5" customFormat="1" ht="15" customHeight="1" x14ac:dyDescent="0.25">
      <c r="A30" s="22"/>
      <c r="B30" s="22"/>
      <c r="C30" s="6"/>
      <c r="D30" s="6"/>
      <c r="E30" s="7"/>
      <c r="F30" s="7"/>
      <c r="G30" s="7"/>
      <c r="H30" s="7"/>
      <c r="I30" s="7"/>
    </row>
    <row r="33" spans="5:5" ht="12.75" customHeight="1" x14ac:dyDescent="0.2">
      <c r="E33" s="8"/>
    </row>
  </sheetData>
  <mergeCells count="4">
    <mergeCell ref="A30:B30"/>
    <mergeCell ref="H1:I1"/>
    <mergeCell ref="A2:I2"/>
    <mergeCell ref="A3:I3"/>
  </mergeCells>
  <pageMargins left="0.78740157480314965" right="0.39370078740157483" top="0.78740157480314965" bottom="0.39370078740157483" header="0.51181102362204722" footer="0.51181102362204722"/>
  <pageSetup paperSize="9" scale="41" fitToHeight="2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01.04.2020</vt:lpstr>
      <vt:lpstr>'на 01.04.2020'!Заголовки_для_печати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dc:description>POI HSSF rep:2.47.0.154</dc:description>
  <cp:lastModifiedBy>Васютина Ольга Валерьевна</cp:lastModifiedBy>
  <cp:lastPrinted>2020-04-23T14:37:23Z</cp:lastPrinted>
  <dcterms:created xsi:type="dcterms:W3CDTF">2019-04-10T13:14:40Z</dcterms:created>
  <dcterms:modified xsi:type="dcterms:W3CDTF">2020-04-24T12:14:47Z</dcterms:modified>
</cp:coreProperties>
</file>