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04.2020" sheetId="3" r:id="rId1"/>
  </sheets>
  <definedNames>
    <definedName name="_xlnm._FilterDatabase" localSheetId="0" hidden="1">'на 01.04.2020'!$A$8:$O$90</definedName>
    <definedName name="APPT" localSheetId="0">'на 01.04.2020'!$A$18</definedName>
    <definedName name="FIO" localSheetId="0">'на 01.04.2020'!$F$18</definedName>
    <definedName name="SIGN" localSheetId="0">'на 01.04.2020'!$A$18:$G$19</definedName>
    <definedName name="_xlnm.Print_Titles" localSheetId="0">'на 01.04.2020'!$6:$8</definedName>
    <definedName name="_xlnm.Print_Area" localSheetId="0">'на 01.04.2020'!$A$1:$K$90</definedName>
  </definedNames>
  <calcPr calcId="145621"/>
</workbook>
</file>

<file path=xl/calcChain.xml><?xml version="1.0" encoding="utf-8"?>
<calcChain xmlns="http://schemas.openxmlformats.org/spreadsheetml/2006/main">
  <c r="N9" i="3" l="1"/>
  <c r="M9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H9" i="3"/>
  <c r="J90" i="3" s="1"/>
  <c r="G9" i="3"/>
  <c r="J10" i="3" l="1"/>
  <c r="J12" i="3"/>
  <c r="J14" i="3"/>
  <c r="J16" i="3"/>
  <c r="J18" i="3"/>
  <c r="J20" i="3"/>
  <c r="J22" i="3"/>
  <c r="J24" i="3"/>
  <c r="J26" i="3"/>
  <c r="J28" i="3"/>
  <c r="J30" i="3"/>
  <c r="J32" i="3"/>
  <c r="J34" i="3"/>
  <c r="J36" i="3"/>
  <c r="J38" i="3"/>
  <c r="J40" i="3"/>
  <c r="J42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" i="3"/>
  <c r="J11" i="3"/>
  <c r="J13" i="3"/>
  <c r="J15" i="3"/>
  <c r="J17" i="3"/>
  <c r="J19" i="3"/>
  <c r="J21" i="3"/>
  <c r="J23" i="3"/>
  <c r="J25" i="3"/>
  <c r="J27" i="3"/>
  <c r="J29" i="3"/>
  <c r="J31" i="3"/>
  <c r="J33" i="3"/>
  <c r="J35" i="3"/>
  <c r="J37" i="3"/>
  <c r="J39" i="3"/>
  <c r="J41" i="3"/>
  <c r="J44" i="3"/>
  <c r="J46" i="3"/>
  <c r="J48" i="3"/>
  <c r="J50" i="3"/>
  <c r="J52" i="3"/>
  <c r="J54" i="3"/>
  <c r="J56" i="3"/>
  <c r="J58" i="3"/>
  <c r="J60" i="3"/>
  <c r="J62" i="3"/>
  <c r="J64" i="3"/>
  <c r="J66" i="3"/>
  <c r="J68" i="3"/>
  <c r="J70" i="3"/>
  <c r="J72" i="3"/>
  <c r="J74" i="3"/>
  <c r="J76" i="3"/>
  <c r="J78" i="3"/>
  <c r="J80" i="3"/>
  <c r="J82" i="3"/>
  <c r="J84" i="3"/>
  <c r="J86" i="3"/>
  <c r="J88" i="3"/>
  <c r="I9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59" i="3"/>
  <c r="K58" i="3"/>
  <c r="K57" i="3"/>
  <c r="K56" i="3"/>
  <c r="K55" i="3"/>
  <c r="K54" i="3"/>
  <c r="K53" i="3"/>
  <c r="K52" i="3"/>
  <c r="K51" i="3"/>
  <c r="K50" i="3"/>
  <c r="K49" i="3"/>
  <c r="K48" i="3"/>
  <c r="K46" i="3"/>
  <c r="K44" i="3"/>
  <c r="K43" i="3"/>
  <c r="K42" i="3"/>
  <c r="K41" i="3"/>
  <c r="K40" i="3"/>
  <c r="K39" i="3"/>
  <c r="K38" i="3"/>
  <c r="K36" i="3"/>
  <c r="K35" i="3"/>
  <c r="K34" i="3"/>
  <c r="K33" i="3"/>
  <c r="K32" i="3"/>
  <c r="K31" i="3"/>
  <c r="K29" i="3"/>
  <c r="K28" i="3"/>
  <c r="K27" i="3"/>
  <c r="K26" i="3"/>
  <c r="K25" i="3"/>
  <c r="K24" i="3"/>
  <c r="K23" i="3"/>
  <c r="K22" i="3"/>
  <c r="K21" i="3"/>
  <c r="K20" i="3"/>
  <c r="K16" i="3"/>
  <c r="K15" i="3"/>
  <c r="K14" i="3"/>
  <c r="K13" i="3"/>
  <c r="K12" i="3"/>
  <c r="K11" i="3"/>
  <c r="K10" i="3"/>
  <c r="E90" i="3" l="1"/>
  <c r="E89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C9" i="3"/>
  <c r="F88" i="3" l="1"/>
  <c r="F90" i="3"/>
  <c r="F86" i="3"/>
  <c r="F82" i="3"/>
  <c r="F78" i="3"/>
  <c r="F74" i="3"/>
  <c r="F70" i="3"/>
  <c r="F66" i="3"/>
  <c r="F62" i="3"/>
  <c r="F58" i="3"/>
  <c r="F54" i="3"/>
  <c r="F50" i="3"/>
  <c r="F46" i="3"/>
  <c r="F39" i="3"/>
  <c r="F35" i="3"/>
  <c r="F31" i="3"/>
  <c r="F27" i="3"/>
  <c r="F24" i="3"/>
  <c r="F20" i="3"/>
  <c r="F16" i="3"/>
  <c r="F12" i="3"/>
  <c r="F13" i="3"/>
  <c r="F89" i="3"/>
  <c r="F85" i="3"/>
  <c r="F81" i="3"/>
  <c r="F77" i="3"/>
  <c r="F73" i="3"/>
  <c r="F69" i="3"/>
  <c r="F65" i="3"/>
  <c r="F61" i="3"/>
  <c r="F57" i="3"/>
  <c r="F53" i="3"/>
  <c r="F49" i="3"/>
  <c r="F45" i="3"/>
  <c r="F42" i="3"/>
  <c r="F38" i="3"/>
  <c r="F34" i="3"/>
  <c r="F30" i="3"/>
  <c r="F26" i="3"/>
  <c r="F23" i="3"/>
  <c r="F19" i="3"/>
  <c r="F15" i="3"/>
  <c r="F11" i="3"/>
  <c r="F43" i="3"/>
  <c r="F28" i="3"/>
  <c r="F17" i="3"/>
  <c r="F84" i="3"/>
  <c r="F80" i="3"/>
  <c r="F76" i="3"/>
  <c r="F72" i="3"/>
  <c r="F68" i="3"/>
  <c r="F64" i="3"/>
  <c r="F60" i="3"/>
  <c r="F56" i="3"/>
  <c r="F52" i="3"/>
  <c r="F48" i="3"/>
  <c r="F44" i="3"/>
  <c r="F41" i="3"/>
  <c r="F37" i="3"/>
  <c r="F33" i="3"/>
  <c r="F29" i="3"/>
  <c r="F22" i="3"/>
  <c r="F18" i="3"/>
  <c r="F14" i="3"/>
  <c r="F10" i="3"/>
  <c r="F59" i="3"/>
  <c r="F51" i="3"/>
  <c r="F40" i="3"/>
  <c r="F32" i="3"/>
  <c r="F25" i="3"/>
  <c r="F9" i="3"/>
  <c r="F87" i="3"/>
  <c r="F83" i="3"/>
  <c r="F79" i="3"/>
  <c r="F75" i="3"/>
  <c r="F71" i="3"/>
  <c r="F67" i="3"/>
  <c r="F63" i="3"/>
  <c r="F55" i="3"/>
  <c r="F47" i="3"/>
  <c r="F36" i="3"/>
  <c r="F21" i="3"/>
  <c r="E9" i="3"/>
  <c r="K9" i="3" l="1"/>
</calcChain>
</file>

<file path=xl/sharedStrings.xml><?xml version="1.0" encoding="utf-8"?>
<sst xmlns="http://schemas.openxmlformats.org/spreadsheetml/2006/main" count="191" uniqueCount="186">
  <si>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</si>
  <si>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</si>
  <si>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</si>
  <si>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</si>
  <si>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</si>
  <si>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</si>
  <si>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</si>
  <si>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</si>
  <si>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</si>
  <si>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</si>
  <si>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</si>
  <si>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</si>
  <si>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</si>
  <si>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</si>
  <si>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</si>
  <si>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</si>
  <si>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</si>
  <si>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</si>
  <si>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</si>
  <si>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</si>
  <si>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</si>
  <si>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</si>
  <si>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</si>
  <si>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</si>
  <si>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</si>
  <si>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</si>
  <si>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</si>
  <si>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</si>
  <si>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</si>
  <si>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</si>
  <si>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</si>
  <si>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</si>
  <si>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</si>
  <si>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</si>
  <si>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</si>
  <si>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</si>
  <si>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</si>
  <si>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</si>
  <si>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</si>
  <si>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</si>
  <si>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</si>
  <si>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</si>
  <si>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</si>
  <si>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</si>
  <si>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</si>
  <si>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</si>
  <si>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</si>
  <si>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</si>
  <si>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</si>
  <si>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</si>
  <si>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</si>
  <si>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</si>
  <si>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</si>
  <si>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</si>
  <si>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</si>
  <si>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</si>
  <si>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</si>
  <si>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</si>
  <si>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</si>
  <si>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</si>
  <si>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</si>
  <si>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</si>
  <si>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</si>
  <si>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</si>
  <si>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</si>
  <si>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</si>
  <si>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</si>
  <si>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</si>
  <si>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</si>
  <si>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</si>
  <si>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</si>
  <si>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</si>
  <si>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</si>
  <si>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</si>
  <si>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</si>
  <si>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</si>
  <si>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</si>
  <si>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</si>
  <si>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</si>
  <si>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</si>
  <si>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</si>
  <si>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</si>
  <si>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</si>
  <si>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</si>
  <si>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</si>
  <si>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</si>
  <si>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</si>
  <si>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</si>
  <si>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</si>
  <si>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</si>
  <si>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</si>
  <si>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</si>
  <si>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</si>
  <si>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</si>
  <si>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</si>
  <si>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</si>
  <si>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</si>
  <si>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</si>
  <si>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</si>
  <si>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</si>
  <si>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</si>
  <si>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</si>
  <si>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</si>
  <si>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</si>
  <si>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</si>
  <si>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</si>
  <si>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</si>
  <si>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</si>
  <si>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</si>
  <si>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</si>
  <si>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</si>
  <si>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</si>
  <si>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</si>
  <si>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</si>
  <si>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</si>
  <si>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</si>
  <si>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</si>
  <si>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</si>
  <si>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</si>
  <si>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</si>
  <si>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</si>
  <si>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</si>
  <si>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</si>
  <si>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</si>
  <si>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</si>
  <si>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</si>
  <si>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</si>
  <si>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</si>
  <si>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</si>
  <si>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</si>
  <si>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</si>
  <si>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</si>
  <si>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</si>
  <si>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</si>
  <si>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</si>
  <si>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</si>
  <si>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</si>
  <si>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</si>
  <si>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</si>
  <si>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</si>
  <si>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</si>
  <si>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</si>
  <si>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</si>
  <si>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</si>
  <si>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</si>
  <si>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</si>
  <si>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</si>
  <si>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</si>
  <si>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</si>
  <si>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</si>
  <si>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</si>
  <si>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</si>
  <si>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</si>
  <si>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</si>
  <si>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</si>
  <si>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</si>
  <si>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</si>
  <si>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</si>
  <si>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</si>
  <si>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Экологический контроль</t>
  </si>
  <si>
    <t>Другие вопросы в области физической культуры и спорта</t>
  </si>
  <si>
    <t>Другие вопросы в области средств массовой информации</t>
  </si>
  <si>
    <t xml:space="preserve">  Прикладные научные исследования в области охраны окружающей среды</t>
  </si>
  <si>
    <t>Начальное профессиональное образование</t>
  </si>
  <si>
    <t>4</t>
  </si>
  <si>
    <t>5=4/3</t>
  </si>
  <si>
    <t>8</t>
  </si>
  <si>
    <t>9=8/7</t>
  </si>
  <si>
    <t>10</t>
  </si>
  <si>
    <t>11=4/8</t>
  </si>
  <si>
    <t>0108</t>
  </si>
  <si>
    <t>0402</t>
  </si>
  <si>
    <t>0601</t>
  </si>
  <si>
    <t>0604</t>
  </si>
  <si>
    <t>0703</t>
  </si>
  <si>
    <t>1204</t>
  </si>
  <si>
    <t>0100</t>
  </si>
  <si>
    <t>Приложение 8</t>
  </si>
  <si>
    <t>Международные отношения и международное сотрудничество</t>
  </si>
  <si>
    <t>исполнено за первый квартал</t>
  </si>
  <si>
    <t>2019 год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</si>
  <si>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</si>
  <si>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</si>
  <si>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первый квартал  2020 года в сравнении с аналогичным периодом 2019 года </t>
  </si>
  <si>
    <t>2020 год</t>
  </si>
  <si>
    <t>Темп роста исполнеиия 2020 к 2019,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</si>
</sst>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0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38">
    <xf numFmtId="0" fontId="0" fillId="0" borderId="0" xfId="0"/>
    <xf numFmtId="0" fontId="25" fillId="0" borderId="0" xfId="0" applyFont="1"/>
    <xf numFmtId="0" fontId="25" fillId="0" borderId="0" xfId="0" applyFont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1" xfId="2" applyFont="1" applyBorder="1" applyAlignment="1">
      <alignment horizontal="center" wrapText="1"/>
    </xf>
    <xf numFmtId="0" fontId="27" fillId="5" borderId="0" xfId="0" applyFont="1" applyFill="1" applyBorder="1" applyAlignment="1">
      <alignment horizontal="right"/>
    </xf>
    <xf numFmtId="0" fontId="25" fillId="5" borderId="0" xfId="0" applyFont="1" applyFill="1" applyBorder="1" applyAlignment="1">
      <alignment horizontal="right"/>
    </xf>
    <xf numFmtId="0" fontId="27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/>
    <xf numFmtId="49" fontId="26" fillId="5" borderId="0" xfId="0" applyNumberFormat="1" applyFont="1" applyFill="1" applyBorder="1" applyAlignment="1">
      <alignment horizontal="center" vertical="center" wrapText="1"/>
    </xf>
    <xf numFmtId="49" fontId="25" fillId="5" borderId="0" xfId="0" applyNumberFormat="1" applyFont="1" applyFill="1" applyBorder="1" applyAlignment="1">
      <alignment horizontal="center" vertical="center" wrapText="1"/>
    </xf>
    <xf numFmtId="164" fontId="26" fillId="5" borderId="0" xfId="0" applyNumberFormat="1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 vertical="center" wrapText="1"/>
    </xf>
    <xf numFmtId="164" fontId="25" fillId="5" borderId="0" xfId="0" applyNumberFormat="1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5" borderId="0" xfId="0" applyFont="1" applyFill="1" applyBorder="1" applyAlignment="1">
      <alignment wrapText="1"/>
    </xf>
    <xf numFmtId="49" fontId="29" fillId="5" borderId="0" xfId="2" applyNumberFormat="1" applyFont="1" applyFill="1" applyBorder="1" applyAlignment="1">
      <alignment horizontal="center" vertical="center" wrapText="1"/>
    </xf>
    <xf numFmtId="49" fontId="28" fillId="5" borderId="0" xfId="0" applyNumberFormat="1" applyFont="1" applyFill="1" applyBorder="1" applyAlignment="1">
      <alignment horizontal="center" vertical="center" wrapText="1"/>
    </xf>
    <xf numFmtId="164" fontId="29" fillId="5" borderId="0" xfId="0" applyNumberFormat="1" applyFont="1" applyFill="1" applyBorder="1" applyAlignment="1">
      <alignment horizontal="center"/>
    </xf>
    <xf numFmtId="164" fontId="28" fillId="5" borderId="0" xfId="0" applyNumberFormat="1" applyFont="1" applyFill="1" applyBorder="1" applyAlignment="1">
      <alignment horizontal="center" vertical="center" wrapText="1"/>
    </xf>
    <xf numFmtId="164" fontId="29" fillId="5" borderId="0" xfId="0" applyNumberFormat="1" applyFont="1" applyFill="1" applyBorder="1" applyAlignment="1">
      <alignment horizontal="center" vertical="center" wrapText="1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90"/>
  <sheetViews>
    <sheetView showGridLines="0" tabSelected="1" zoomScaleNormal="100" workbookViewId="0">
      <selection activeCell="K9" sqref="K9"/>
    </sheetView>
  </sheetViews>
  <sheetFormatPr defaultColWidth="9.140625" defaultRowHeight="12.75" x14ac:dyDescent="0.2"/>
  <cols>
    <col min="1" max="1" width="9.42578125" style="1" customWidth="1"/>
    <col min="2" max="2" width="41.140625" style="1" customWidth="1"/>
    <col min="3" max="3" width="14.28515625" style="1" customWidth="1"/>
    <col min="4" max="4" width="15" style="1" customWidth="1"/>
    <col min="5" max="5" width="11.140625" style="1" customWidth="1"/>
    <col min="6" max="6" width="10" style="1" customWidth="1"/>
    <col min="7" max="7" width="14.285156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2" width="10.85546875" style="25" customWidth="1"/>
    <col min="13" max="14" width="16.140625" style="31" customWidth="1"/>
    <col min="15" max="16384" width="9.140625" style="1"/>
  </cols>
  <sheetData>
    <row r="1" spans="1:14" ht="15.75" x14ac:dyDescent="0.25">
      <c r="J1" s="17" t="s">
        <v>177</v>
      </c>
      <c r="K1" s="17"/>
      <c r="L1" s="22"/>
    </row>
    <row r="2" spans="1:14" x14ac:dyDescent="0.2">
      <c r="K2" s="8"/>
      <c r="L2" s="23"/>
    </row>
    <row r="3" spans="1:14" ht="30" customHeight="1" x14ac:dyDescent="0.2">
      <c r="B3" s="19" t="s">
        <v>183</v>
      </c>
      <c r="C3" s="19"/>
      <c r="D3" s="19"/>
      <c r="E3" s="19"/>
      <c r="F3" s="19"/>
      <c r="G3" s="19"/>
      <c r="H3" s="19"/>
      <c r="I3" s="19"/>
      <c r="J3" s="19"/>
      <c r="K3" s="19"/>
      <c r="L3" s="24"/>
    </row>
    <row r="4" spans="1:14" ht="8.25" customHeight="1" x14ac:dyDescent="0.2">
      <c r="A4" s="20"/>
      <c r="B4" s="20"/>
      <c r="C4" s="20"/>
      <c r="D4" s="20"/>
      <c r="E4" s="20"/>
      <c r="F4" s="20"/>
    </row>
    <row r="5" spans="1:14" x14ac:dyDescent="0.2">
      <c r="A5" s="2"/>
      <c r="B5" s="2"/>
      <c r="C5" s="2"/>
      <c r="D5" s="2"/>
      <c r="E5" s="2"/>
      <c r="F5" s="2"/>
      <c r="G5" s="2"/>
      <c r="I5" s="2"/>
      <c r="J5" s="2"/>
      <c r="K5" s="8" t="s">
        <v>0</v>
      </c>
      <c r="L5" s="23"/>
      <c r="M5" s="32"/>
    </row>
    <row r="6" spans="1:14" x14ac:dyDescent="0.2">
      <c r="A6" s="18" t="s">
        <v>1</v>
      </c>
      <c r="B6" s="18" t="s">
        <v>156</v>
      </c>
      <c r="C6" s="21" t="s">
        <v>184</v>
      </c>
      <c r="D6" s="21"/>
      <c r="E6" s="21"/>
      <c r="F6" s="21"/>
      <c r="G6" s="21" t="s">
        <v>180</v>
      </c>
      <c r="H6" s="21"/>
      <c r="I6" s="21"/>
      <c r="J6" s="21"/>
      <c r="K6" s="18" t="s">
        <v>185</v>
      </c>
      <c r="L6" s="26"/>
    </row>
    <row r="7" spans="1:14" ht="76.5" x14ac:dyDescent="0.2">
      <c r="A7" s="18"/>
      <c r="B7" s="18"/>
      <c r="C7" s="15" t="s">
        <v>149</v>
      </c>
      <c r="D7" s="15" t="s">
        <v>179</v>
      </c>
      <c r="E7" s="16" t="s">
        <v>148</v>
      </c>
      <c r="F7" s="16" t="s">
        <v>157</v>
      </c>
      <c r="G7" s="15" t="s">
        <v>149</v>
      </c>
      <c r="H7" s="15" t="s">
        <v>179</v>
      </c>
      <c r="I7" s="16" t="s">
        <v>148</v>
      </c>
      <c r="J7" s="16" t="s">
        <v>157</v>
      </c>
      <c r="K7" s="18"/>
      <c r="L7" s="26"/>
      <c r="M7" s="33"/>
      <c r="N7" s="33"/>
    </row>
    <row r="8" spans="1:14" x14ac:dyDescent="0.2">
      <c r="A8" s="4" t="s">
        <v>151</v>
      </c>
      <c r="B8" s="4" t="s">
        <v>152</v>
      </c>
      <c r="C8" s="4" t="s">
        <v>153</v>
      </c>
      <c r="D8" s="4" t="s">
        <v>164</v>
      </c>
      <c r="E8" s="4" t="s">
        <v>165</v>
      </c>
      <c r="F8" s="4" t="s">
        <v>154</v>
      </c>
      <c r="G8" s="4" t="s">
        <v>155</v>
      </c>
      <c r="H8" s="4" t="s">
        <v>166</v>
      </c>
      <c r="I8" s="4" t="s">
        <v>167</v>
      </c>
      <c r="J8" s="4" t="s">
        <v>168</v>
      </c>
      <c r="K8" s="4" t="s">
        <v>169</v>
      </c>
      <c r="L8" s="27"/>
      <c r="M8" s="34"/>
      <c r="N8" s="34"/>
    </row>
    <row r="9" spans="1:14" x14ac:dyDescent="0.2">
      <c r="A9" s="14" t="s">
        <v>147</v>
      </c>
      <c r="B9" s="10" t="s">
        <v>150</v>
      </c>
      <c r="C9" s="5">
        <f>C10+C21+C23+C27+C39+C44+C49+C58+C62+C70+C76+C81+C85+C87</f>
        <v>199541804.00016001</v>
      </c>
      <c r="D9" s="5">
        <f>D10+D21+D23+D27+D39+D44+D49+D58+D62+D70+D76+D81+D85+D87</f>
        <v>34890732.525410004</v>
      </c>
      <c r="E9" s="5">
        <f>D9/C9*100</f>
        <v>17.485425021707243</v>
      </c>
      <c r="F9" s="5">
        <f>D9/$D$9*100</f>
        <v>100</v>
      </c>
      <c r="G9" s="5">
        <f>G10+G21+G23+G27+G39+G44+G49+G58+G62+G70+G76+G81+G85+G87</f>
        <v>166615705.57530001</v>
      </c>
      <c r="H9" s="5">
        <f>H10+H21+H23+H27+H39+H44+H49+H58+H62+H70+H76+H81+H85+H87</f>
        <v>30454289.49862</v>
      </c>
      <c r="I9" s="5">
        <f>H9/G9*100</f>
        <v>18.278162549842303</v>
      </c>
      <c r="J9" s="5">
        <f>H9/$H$9*100</f>
        <v>100</v>
      </c>
      <c r="K9" s="5">
        <f>D9/H9*100</f>
        <v>114.56754729737182</v>
      </c>
      <c r="L9" s="28"/>
      <c r="M9" s="35">
        <f>M10+M21+M23+M27+M39+M44+M49+M58+M62+M70+M76+M81+M85+M87</f>
        <v>199541804000.16006</v>
      </c>
      <c r="N9" s="35">
        <f>N10+N21+N23+N27+N39+N44+N49+N58+N62+N70+N76+N81+N85+N87</f>
        <v>34890732525.410011</v>
      </c>
    </row>
    <row r="10" spans="1:14" x14ac:dyDescent="0.2">
      <c r="A10" s="9" t="s">
        <v>176</v>
      </c>
      <c r="B10" s="11" t="s">
        <v>2</v>
      </c>
      <c r="C10" s="6">
        <f>M10/1000</f>
        <v>19478407.619890001</v>
      </c>
      <c r="D10" s="6">
        <f>N10/1000</f>
        <v>2735247.7204999998</v>
      </c>
      <c r="E10" s="6">
        <f t="shared" ref="E10:E71" si="0">D10/C10*100</f>
        <v>14.042460625513115</v>
      </c>
      <c r="F10" s="6">
        <f t="shared" ref="F10:F71" si="1">D10/$D$9*100</f>
        <v>7.8394677397729913</v>
      </c>
      <c r="G10" s="6">
        <v>19143384.977790002</v>
      </c>
      <c r="H10" s="6">
        <v>2493531.4999499996</v>
      </c>
      <c r="I10" s="6">
        <f t="shared" ref="I10:I42" si="2">H10/G10*100</f>
        <v>13.02555166102011</v>
      </c>
      <c r="J10" s="6">
        <f t="shared" ref="J10:J72" si="3">H10/$H$9*100</f>
        <v>8.1877841873900579</v>
      </c>
      <c r="K10" s="6">
        <f t="shared" ref="K10:K72" si="4">D10/H10*100</f>
        <v>109.69373038017956</v>
      </c>
      <c r="L10" s="29"/>
      <c r="M10" s="35">
        <v>19478407619.889999</v>
      </c>
      <c r="N10" s="35">
        <v>2735247720.5</v>
      </c>
    </row>
    <row r="11" spans="1:14" ht="38.25" x14ac:dyDescent="0.2">
      <c r="A11" s="4" t="s">
        <v>3</v>
      </c>
      <c r="B11" s="12" t="s">
        <v>4</v>
      </c>
      <c r="C11" s="7">
        <f>M11/1000</f>
        <v>126138.99904000001</v>
      </c>
      <c r="D11" s="7">
        <f>N11/1000</f>
        <v>21724.640629999998</v>
      </c>
      <c r="E11" s="7">
        <f t="shared" si="0"/>
        <v>17.222778676966417</v>
      </c>
      <c r="F11" s="7">
        <f t="shared" si="1"/>
        <v>6.2264787975370009E-2</v>
      </c>
      <c r="G11" s="7">
        <v>122177.25356999999</v>
      </c>
      <c r="H11" s="7">
        <v>22976.071120000001</v>
      </c>
      <c r="I11" s="7">
        <f t="shared" si="2"/>
        <v>18.805522671890916</v>
      </c>
      <c r="J11" s="7">
        <f t="shared" si="3"/>
        <v>7.5444449692517485E-2</v>
      </c>
      <c r="K11" s="7">
        <f t="shared" si="4"/>
        <v>94.553331231157841</v>
      </c>
      <c r="L11" s="30"/>
      <c r="M11" s="36">
        <v>126138999.04000001</v>
      </c>
      <c r="N11" s="36">
        <v>21724640.629999999</v>
      </c>
    </row>
    <row r="12" spans="1:14" ht="51" x14ac:dyDescent="0.2">
      <c r="A12" s="4" t="s">
        <v>5</v>
      </c>
      <c r="B12" s="12" t="s">
        <v>6</v>
      </c>
      <c r="C12" s="7">
        <f>M12/1000</f>
        <v>859536.06345000002</v>
      </c>
      <c r="D12" s="7">
        <f>N12/1000</f>
        <v>137776.60288999998</v>
      </c>
      <c r="E12" s="7">
        <f t="shared" si="0"/>
        <v>16.029182340179325</v>
      </c>
      <c r="F12" s="7">
        <f t="shared" si="1"/>
        <v>0.39488022439672454</v>
      </c>
      <c r="G12" s="7">
        <v>808388.90809000004</v>
      </c>
      <c r="H12" s="7">
        <v>135715.54119999998</v>
      </c>
      <c r="I12" s="7">
        <f t="shared" si="2"/>
        <v>16.788397248133744</v>
      </c>
      <c r="J12" s="7">
        <f t="shared" si="3"/>
        <v>0.44563686572346328</v>
      </c>
      <c r="K12" s="7">
        <f t="shared" si="4"/>
        <v>101.5186629856655</v>
      </c>
      <c r="L12" s="30"/>
      <c r="M12" s="36">
        <v>859536063.45000005</v>
      </c>
      <c r="N12" s="36">
        <v>137776602.88999999</v>
      </c>
    </row>
    <row r="13" spans="1:14" ht="51" x14ac:dyDescent="0.2">
      <c r="A13" s="4" t="s">
        <v>7</v>
      </c>
      <c r="B13" s="12" t="s">
        <v>8</v>
      </c>
      <c r="C13" s="7">
        <f>M13/1000</f>
        <v>7504945.4111899994</v>
      </c>
      <c r="D13" s="7">
        <f>N13/1000</f>
        <v>1369369.4885999998</v>
      </c>
      <c r="E13" s="7">
        <f t="shared" si="0"/>
        <v>18.246228500986124</v>
      </c>
      <c r="F13" s="7">
        <f t="shared" si="1"/>
        <v>3.9247369988655989</v>
      </c>
      <c r="G13" s="7">
        <v>6750987.7750200005</v>
      </c>
      <c r="H13" s="7">
        <v>1268186.7849900001</v>
      </c>
      <c r="I13" s="7">
        <f t="shared" si="2"/>
        <v>18.785203399160991</v>
      </c>
      <c r="J13" s="7">
        <f t="shared" si="3"/>
        <v>4.1642304117699629</v>
      </c>
      <c r="K13" s="7">
        <f t="shared" si="4"/>
        <v>107.97853319460332</v>
      </c>
      <c r="L13" s="30"/>
      <c r="M13" s="36">
        <v>7504945411.1899996</v>
      </c>
      <c r="N13" s="36">
        <v>1369369488.5999999</v>
      </c>
    </row>
    <row r="14" spans="1:14" x14ac:dyDescent="0.2">
      <c r="A14" s="4" t="s">
        <v>9</v>
      </c>
      <c r="B14" s="12" t="s">
        <v>10</v>
      </c>
      <c r="C14" s="7">
        <f>M14/1000</f>
        <v>383444.52341000002</v>
      </c>
      <c r="D14" s="7">
        <f>N14/1000</f>
        <v>70511.812749999997</v>
      </c>
      <c r="E14" s="7">
        <f t="shared" si="0"/>
        <v>18.389051986695058</v>
      </c>
      <c r="F14" s="7">
        <f t="shared" si="1"/>
        <v>0.2020932426645044</v>
      </c>
      <c r="G14" s="7">
        <v>322767.75193000003</v>
      </c>
      <c r="H14" s="7">
        <v>62016.731200000002</v>
      </c>
      <c r="I14" s="7">
        <f t="shared" si="2"/>
        <v>19.214041932370563</v>
      </c>
      <c r="J14" s="7">
        <f t="shared" si="3"/>
        <v>0.20363873930734855</v>
      </c>
      <c r="K14" s="7">
        <f t="shared" si="4"/>
        <v>113.69804790678808</v>
      </c>
      <c r="L14" s="30"/>
      <c r="M14" s="36">
        <v>383444523.41000003</v>
      </c>
      <c r="N14" s="36">
        <v>70511812.75</v>
      </c>
    </row>
    <row r="15" spans="1:14" ht="38.25" x14ac:dyDescent="0.2">
      <c r="A15" s="4" t="s">
        <v>11</v>
      </c>
      <c r="B15" s="12" t="s">
        <v>12</v>
      </c>
      <c r="C15" s="7">
        <f>M15/1000</f>
        <v>581522.57926000003</v>
      </c>
      <c r="D15" s="7">
        <f>N15/1000</f>
        <v>103720.86872</v>
      </c>
      <c r="E15" s="7">
        <f t="shared" si="0"/>
        <v>17.83608623623644</v>
      </c>
      <c r="F15" s="7">
        <f t="shared" si="1"/>
        <v>0.29727340532177943</v>
      </c>
      <c r="G15" s="7">
        <v>541501.96622000006</v>
      </c>
      <c r="H15" s="7">
        <v>93688.894819999987</v>
      </c>
      <c r="I15" s="7">
        <f t="shared" si="2"/>
        <v>17.301672138700287</v>
      </c>
      <c r="J15" s="7">
        <f t="shared" si="3"/>
        <v>0.30763776256952369</v>
      </c>
      <c r="K15" s="7">
        <f t="shared" si="4"/>
        <v>110.70775135011888</v>
      </c>
      <c r="L15" s="30"/>
      <c r="M15" s="36">
        <v>581522579.25999999</v>
      </c>
      <c r="N15" s="36">
        <v>103720868.72</v>
      </c>
    </row>
    <row r="16" spans="1:14" ht="25.5" x14ac:dyDescent="0.2">
      <c r="A16" s="4" t="s">
        <v>13</v>
      </c>
      <c r="B16" s="12" t="s">
        <v>14</v>
      </c>
      <c r="C16" s="7">
        <f>M16/1000</f>
        <v>262055.5</v>
      </c>
      <c r="D16" s="7">
        <f>N16/1000</f>
        <v>12569.71235</v>
      </c>
      <c r="E16" s="7">
        <f t="shared" si="0"/>
        <v>4.7965840632995675</v>
      </c>
      <c r="F16" s="7">
        <f t="shared" si="1"/>
        <v>3.6025934224355446E-2</v>
      </c>
      <c r="G16" s="7">
        <v>234646.15638999999</v>
      </c>
      <c r="H16" s="7">
        <v>14819.28514</v>
      </c>
      <c r="I16" s="7">
        <f t="shared" si="2"/>
        <v>6.3155882746995466</v>
      </c>
      <c r="J16" s="7">
        <f t="shared" si="3"/>
        <v>4.8660748236045756E-2</v>
      </c>
      <c r="K16" s="7">
        <f t="shared" si="4"/>
        <v>84.819964197004438</v>
      </c>
      <c r="L16" s="30"/>
      <c r="M16" s="36">
        <v>262055500</v>
      </c>
      <c r="N16" s="36">
        <v>12569712.35</v>
      </c>
    </row>
    <row r="17" spans="1:14" ht="25.5" x14ac:dyDescent="0.2">
      <c r="A17" s="4" t="s">
        <v>170</v>
      </c>
      <c r="B17" s="12" t="s">
        <v>178</v>
      </c>
      <c r="C17" s="7">
        <f>M17/1000</f>
        <v>166</v>
      </c>
      <c r="D17" s="7">
        <f>N17/1000</f>
        <v>0</v>
      </c>
      <c r="E17" s="7">
        <f t="shared" si="0"/>
        <v>0</v>
      </c>
      <c r="F17" s="7">
        <f t="shared" si="1"/>
        <v>0</v>
      </c>
      <c r="G17" s="7">
        <v>155</v>
      </c>
      <c r="H17" s="7">
        <v>0</v>
      </c>
      <c r="I17" s="7">
        <f t="shared" si="2"/>
        <v>0</v>
      </c>
      <c r="J17" s="7">
        <f t="shared" si="3"/>
        <v>0</v>
      </c>
      <c r="K17" s="7"/>
      <c r="L17" s="30"/>
      <c r="M17" s="36">
        <v>166000</v>
      </c>
      <c r="N17" s="36">
        <v>0</v>
      </c>
    </row>
    <row r="18" spans="1:14" x14ac:dyDescent="0.2">
      <c r="A18" s="4" t="s">
        <v>15</v>
      </c>
      <c r="B18" s="12" t="s">
        <v>16</v>
      </c>
      <c r="C18" s="7">
        <f>M18/1000</f>
        <v>519339.92442</v>
      </c>
      <c r="D18" s="7">
        <f>N18/1000</f>
        <v>0</v>
      </c>
      <c r="E18" s="7">
        <f t="shared" si="0"/>
        <v>0</v>
      </c>
      <c r="F18" s="7">
        <f t="shared" si="1"/>
        <v>0</v>
      </c>
      <c r="G18" s="7">
        <v>702391.35745000001</v>
      </c>
      <c r="H18" s="7">
        <v>0</v>
      </c>
      <c r="I18" s="7">
        <f t="shared" si="2"/>
        <v>0</v>
      </c>
      <c r="J18" s="7">
        <f t="shared" si="3"/>
        <v>0</v>
      </c>
      <c r="K18" s="7"/>
      <c r="L18" s="30"/>
      <c r="M18" s="36">
        <v>519339924.42000002</v>
      </c>
      <c r="N18" s="36">
        <v>0</v>
      </c>
    </row>
    <row r="19" spans="1:14" ht="25.5" x14ac:dyDescent="0.2">
      <c r="A19" s="4" t="s">
        <v>17</v>
      </c>
      <c r="B19" s="12" t="s">
        <v>18</v>
      </c>
      <c r="C19" s="7">
        <f>M19/1000</f>
        <v>26500</v>
      </c>
      <c r="D19" s="7">
        <f>N19/1000</f>
        <v>0</v>
      </c>
      <c r="E19" s="7">
        <f t="shared" si="0"/>
        <v>0</v>
      </c>
      <c r="F19" s="7">
        <f t="shared" si="1"/>
        <v>0</v>
      </c>
      <c r="G19" s="7">
        <v>27100</v>
      </c>
      <c r="H19" s="7">
        <v>0</v>
      </c>
      <c r="I19" s="7">
        <f t="shared" si="2"/>
        <v>0</v>
      </c>
      <c r="J19" s="7">
        <f t="shared" si="3"/>
        <v>0</v>
      </c>
      <c r="K19" s="7"/>
      <c r="L19" s="30"/>
      <c r="M19" s="36">
        <v>26500000</v>
      </c>
      <c r="N19" s="36">
        <v>0</v>
      </c>
    </row>
    <row r="20" spans="1:14" x14ac:dyDescent="0.2">
      <c r="A20" s="4" t="s">
        <v>19</v>
      </c>
      <c r="B20" s="12" t="s">
        <v>20</v>
      </c>
      <c r="C20" s="7">
        <f>M20/1000</f>
        <v>9214758.6191199999</v>
      </c>
      <c r="D20" s="7">
        <f>N20/1000</f>
        <v>1019574.59456</v>
      </c>
      <c r="E20" s="7">
        <f t="shared" si="0"/>
        <v>11.064582770995779</v>
      </c>
      <c r="F20" s="7">
        <f t="shared" si="1"/>
        <v>2.9221931463246595</v>
      </c>
      <c r="G20" s="7">
        <v>9633268.8091200013</v>
      </c>
      <c r="H20" s="7">
        <v>896128.19148000004</v>
      </c>
      <c r="I20" s="7">
        <f t="shared" si="2"/>
        <v>9.3024310775135657</v>
      </c>
      <c r="J20" s="7">
        <f t="shared" si="3"/>
        <v>2.9425352100911994</v>
      </c>
      <c r="K20" s="7">
        <f t="shared" si="4"/>
        <v>113.77552946706456</v>
      </c>
      <c r="L20" s="30"/>
      <c r="M20" s="36">
        <v>9214758619.1200008</v>
      </c>
      <c r="N20" s="36">
        <v>1019574594.5599999</v>
      </c>
    </row>
    <row r="21" spans="1:14" x14ac:dyDescent="0.2">
      <c r="A21" s="3" t="s">
        <v>21</v>
      </c>
      <c r="B21" s="13" t="s">
        <v>22</v>
      </c>
      <c r="C21" s="6">
        <f>M21/1000</f>
        <v>71380.800000000003</v>
      </c>
      <c r="D21" s="6">
        <f>N21/1000</f>
        <v>12364.31554</v>
      </c>
      <c r="E21" s="6">
        <f t="shared" si="0"/>
        <v>17.321626459776297</v>
      </c>
      <c r="F21" s="6">
        <f t="shared" si="1"/>
        <v>3.5437248360994981E-2</v>
      </c>
      <c r="G21" s="6">
        <v>74243.199999999997</v>
      </c>
      <c r="H21" s="6">
        <v>11694.543369999999</v>
      </c>
      <c r="I21" s="6">
        <f t="shared" si="2"/>
        <v>15.751669338067325</v>
      </c>
      <c r="J21" s="6">
        <f t="shared" si="3"/>
        <v>3.8400315891559129E-2</v>
      </c>
      <c r="K21" s="6">
        <f t="shared" si="4"/>
        <v>105.72721951434347</v>
      </c>
      <c r="L21" s="29"/>
      <c r="M21" s="37">
        <v>71380800</v>
      </c>
      <c r="N21" s="37">
        <v>12364315.539999999</v>
      </c>
    </row>
    <row r="22" spans="1:14" x14ac:dyDescent="0.2">
      <c r="A22" s="4" t="s">
        <v>23</v>
      </c>
      <c r="B22" s="12" t="s">
        <v>24</v>
      </c>
      <c r="C22" s="7">
        <f>M22/1000</f>
        <v>71380.800000000003</v>
      </c>
      <c r="D22" s="7">
        <f>N22/1000</f>
        <v>12364.31554</v>
      </c>
      <c r="E22" s="7">
        <f t="shared" si="0"/>
        <v>17.321626459776297</v>
      </c>
      <c r="F22" s="7">
        <f t="shared" si="1"/>
        <v>3.5437248360994981E-2</v>
      </c>
      <c r="G22" s="7">
        <v>74243.199999999997</v>
      </c>
      <c r="H22" s="7">
        <v>11694.543369999999</v>
      </c>
      <c r="I22" s="7">
        <f t="shared" si="2"/>
        <v>15.751669338067325</v>
      </c>
      <c r="J22" s="7">
        <f t="shared" si="3"/>
        <v>3.8400315891559129E-2</v>
      </c>
      <c r="K22" s="7">
        <f t="shared" si="4"/>
        <v>105.72721951434347</v>
      </c>
      <c r="L22" s="30"/>
      <c r="M22" s="36">
        <v>71380800</v>
      </c>
      <c r="N22" s="36">
        <v>12364315.539999999</v>
      </c>
    </row>
    <row r="23" spans="1:14" ht="25.5" x14ac:dyDescent="0.2">
      <c r="A23" s="3" t="s">
        <v>25</v>
      </c>
      <c r="B23" s="13" t="s">
        <v>26</v>
      </c>
      <c r="C23" s="6">
        <f>M23/1000</f>
        <v>3210450.9413899998</v>
      </c>
      <c r="D23" s="6">
        <f>N23/1000</f>
        <v>503789.04551999999</v>
      </c>
      <c r="E23" s="6">
        <f t="shared" si="0"/>
        <v>15.6921583514956</v>
      </c>
      <c r="F23" s="6">
        <f t="shared" si="1"/>
        <v>1.4439050402656455</v>
      </c>
      <c r="G23" s="6">
        <v>2378640.9359599999</v>
      </c>
      <c r="H23" s="6">
        <v>409326.05471</v>
      </c>
      <c r="I23" s="6">
        <f t="shared" si="2"/>
        <v>17.208400331544759</v>
      </c>
      <c r="J23" s="6">
        <f t="shared" si="3"/>
        <v>1.344066998274736</v>
      </c>
      <c r="K23" s="6">
        <f t="shared" si="4"/>
        <v>123.07768824462575</v>
      </c>
      <c r="L23" s="29"/>
      <c r="M23" s="37">
        <v>3210450941.3899999</v>
      </c>
      <c r="N23" s="37">
        <v>503789045.51999998</v>
      </c>
    </row>
    <row r="24" spans="1:14" ht="38.25" x14ac:dyDescent="0.2">
      <c r="A24" s="4" t="s">
        <v>27</v>
      </c>
      <c r="B24" s="12" t="s">
        <v>28</v>
      </c>
      <c r="C24" s="7">
        <f>M24/1000</f>
        <v>930900.77872000006</v>
      </c>
      <c r="D24" s="7">
        <f>N24/1000</f>
        <v>104792.95154000001</v>
      </c>
      <c r="E24" s="7">
        <f t="shared" si="0"/>
        <v>11.257155857586842</v>
      </c>
      <c r="F24" s="7">
        <f t="shared" si="1"/>
        <v>0.30034609179868049</v>
      </c>
      <c r="G24" s="7">
        <v>662106.91845</v>
      </c>
      <c r="H24" s="7">
        <v>66275.537620000003</v>
      </c>
      <c r="I24" s="7">
        <f t="shared" si="2"/>
        <v>10.009793852502222</v>
      </c>
      <c r="J24" s="7">
        <f t="shared" si="3"/>
        <v>0.21762299732194773</v>
      </c>
      <c r="K24" s="7">
        <f t="shared" si="4"/>
        <v>158.11709011075089</v>
      </c>
      <c r="L24" s="30"/>
      <c r="M24" s="36">
        <v>930900778.72000003</v>
      </c>
      <c r="N24" s="36">
        <v>104792951.54000001</v>
      </c>
    </row>
    <row r="25" spans="1:14" x14ac:dyDescent="0.2">
      <c r="A25" s="4" t="s">
        <v>29</v>
      </c>
      <c r="B25" s="12" t="s">
        <v>30</v>
      </c>
      <c r="C25" s="7">
        <f>M25/1000</f>
        <v>1673985.8125</v>
      </c>
      <c r="D25" s="7">
        <f>N25/1000</f>
        <v>254858.00037999998</v>
      </c>
      <c r="E25" s="7">
        <f t="shared" si="0"/>
        <v>15.22462128871836</v>
      </c>
      <c r="F25" s="7">
        <f t="shared" si="1"/>
        <v>0.730446115438802</v>
      </c>
      <c r="G25" s="7">
        <v>1359214.4146099999</v>
      </c>
      <c r="H25" s="7">
        <v>214533.21638</v>
      </c>
      <c r="I25" s="7">
        <f t="shared" si="2"/>
        <v>15.783618395597735</v>
      </c>
      <c r="J25" s="7">
        <f t="shared" si="3"/>
        <v>0.70444334742966608</v>
      </c>
      <c r="K25" s="7">
        <f t="shared" si="4"/>
        <v>118.79652236629559</v>
      </c>
      <c r="L25" s="30"/>
      <c r="M25" s="36">
        <v>1673985812.5</v>
      </c>
      <c r="N25" s="36">
        <v>254858000.38</v>
      </c>
    </row>
    <row r="26" spans="1:14" ht="38.25" x14ac:dyDescent="0.2">
      <c r="A26" s="4" t="s">
        <v>31</v>
      </c>
      <c r="B26" s="12" t="s">
        <v>32</v>
      </c>
      <c r="C26" s="7">
        <f>M26/1000</f>
        <v>605564.35016999999</v>
      </c>
      <c r="D26" s="7">
        <f>N26/1000</f>
        <v>144138.09359999999</v>
      </c>
      <c r="E26" s="7">
        <f t="shared" si="0"/>
        <v>23.802275275870539</v>
      </c>
      <c r="F26" s="7">
        <f t="shared" si="1"/>
        <v>0.41311283302816298</v>
      </c>
      <c r="G26" s="7">
        <v>357319.6029</v>
      </c>
      <c r="H26" s="7">
        <v>128517.30071</v>
      </c>
      <c r="I26" s="7">
        <f t="shared" si="2"/>
        <v>35.967044535747746</v>
      </c>
      <c r="J26" s="7">
        <f t="shared" si="3"/>
        <v>0.42200065352312222</v>
      </c>
      <c r="K26" s="7">
        <f t="shared" si="4"/>
        <v>112.15462261010944</v>
      </c>
      <c r="L26" s="30"/>
      <c r="M26" s="36">
        <v>605564350.16999996</v>
      </c>
      <c r="N26" s="36">
        <v>144138093.59999999</v>
      </c>
    </row>
    <row r="27" spans="1:14" x14ac:dyDescent="0.2">
      <c r="A27" s="3" t="s">
        <v>33</v>
      </c>
      <c r="B27" s="13" t="s">
        <v>34</v>
      </c>
      <c r="C27" s="6">
        <f>M27/1000</f>
        <v>30030701.370900001</v>
      </c>
      <c r="D27" s="6">
        <f>N27/1000</f>
        <v>4113497.5691399998</v>
      </c>
      <c r="E27" s="6">
        <f t="shared" si="0"/>
        <v>13.697640685561922</v>
      </c>
      <c r="F27" s="6">
        <f t="shared" si="1"/>
        <v>11.789656654941961</v>
      </c>
      <c r="G27" s="6">
        <v>22821708.534159999</v>
      </c>
      <c r="H27" s="6">
        <v>4344659.0182400001</v>
      </c>
      <c r="I27" s="6">
        <f t="shared" si="2"/>
        <v>19.037395958925803</v>
      </c>
      <c r="J27" s="6">
        <f t="shared" si="3"/>
        <v>14.266164437810552</v>
      </c>
      <c r="K27" s="6">
        <f t="shared" si="4"/>
        <v>94.67941101638759</v>
      </c>
      <c r="L27" s="29"/>
      <c r="M27" s="37">
        <v>30030701370.900002</v>
      </c>
      <c r="N27" s="37">
        <v>4113497569.1399999</v>
      </c>
    </row>
    <row r="28" spans="1:14" x14ac:dyDescent="0.2">
      <c r="A28" s="4" t="s">
        <v>35</v>
      </c>
      <c r="B28" s="12" t="s">
        <v>36</v>
      </c>
      <c r="C28" s="7">
        <f>M28/1000</f>
        <v>157670.10936999999</v>
      </c>
      <c r="D28" s="7">
        <f>N28/1000</f>
        <v>26450.26456</v>
      </c>
      <c r="E28" s="7">
        <f t="shared" si="0"/>
        <v>16.775700014217605</v>
      </c>
      <c r="F28" s="7">
        <f t="shared" si="1"/>
        <v>7.5808854230093814E-2</v>
      </c>
      <c r="G28" s="7">
        <v>87606.995999999999</v>
      </c>
      <c r="H28" s="7">
        <v>7416.5427499999996</v>
      </c>
      <c r="I28" s="7">
        <f t="shared" si="2"/>
        <v>8.4656969062151166</v>
      </c>
      <c r="J28" s="7">
        <f t="shared" si="3"/>
        <v>2.4353031615911024E-2</v>
      </c>
      <c r="K28" s="7">
        <f t="shared" si="4"/>
        <v>356.63873925623903</v>
      </c>
      <c r="L28" s="30"/>
      <c r="M28" s="36">
        <v>157670109.37</v>
      </c>
      <c r="N28" s="36">
        <v>26450264.559999999</v>
      </c>
    </row>
    <row r="29" spans="1:14" x14ac:dyDescent="0.2">
      <c r="A29" s="4" t="s">
        <v>171</v>
      </c>
      <c r="B29" s="12" t="s">
        <v>158</v>
      </c>
      <c r="C29" s="7">
        <f>M29/1000</f>
        <v>364.97</v>
      </c>
      <c r="D29" s="7">
        <f>N29/1000</f>
        <v>50.957999999999998</v>
      </c>
      <c r="E29" s="7">
        <f t="shared" si="0"/>
        <v>13.962243472066197</v>
      </c>
      <c r="F29" s="7">
        <f t="shared" si="1"/>
        <v>1.4605024403797949E-4</v>
      </c>
      <c r="G29" s="7">
        <v>1840</v>
      </c>
      <c r="H29" s="7">
        <v>12.824999999999999</v>
      </c>
      <c r="I29" s="7">
        <f t="shared" si="2"/>
        <v>0.69701086956521741</v>
      </c>
      <c r="J29" s="7">
        <f t="shared" si="3"/>
        <v>4.2112294232249777E-5</v>
      </c>
      <c r="K29" s="7">
        <f t="shared" si="4"/>
        <v>397.33333333333337</v>
      </c>
      <c r="L29" s="30"/>
      <c r="M29" s="36">
        <v>364970</v>
      </c>
      <c r="N29" s="36">
        <v>50958</v>
      </c>
    </row>
    <row r="30" spans="1:14" x14ac:dyDescent="0.2">
      <c r="A30" s="4" t="s">
        <v>37</v>
      </c>
      <c r="B30" s="12" t="s">
        <v>38</v>
      </c>
      <c r="C30" s="7">
        <f>M30/1000</f>
        <v>8761</v>
      </c>
      <c r="D30" s="7">
        <f>N30/1000</f>
        <v>0</v>
      </c>
      <c r="E30" s="7">
        <f t="shared" si="0"/>
        <v>0</v>
      </c>
      <c r="F30" s="7">
        <f t="shared" si="1"/>
        <v>0</v>
      </c>
      <c r="G30" s="7">
        <v>8424</v>
      </c>
      <c r="H30" s="7"/>
      <c r="I30" s="7">
        <f t="shared" si="2"/>
        <v>0</v>
      </c>
      <c r="J30" s="7">
        <f t="shared" si="3"/>
        <v>0</v>
      </c>
      <c r="K30" s="7"/>
      <c r="L30" s="30"/>
      <c r="M30" s="36">
        <v>8761000</v>
      </c>
      <c r="N30" s="36">
        <v>0</v>
      </c>
    </row>
    <row r="31" spans="1:14" x14ac:dyDescent="0.2">
      <c r="A31" s="4" t="s">
        <v>39</v>
      </c>
      <c r="B31" s="12" t="s">
        <v>40</v>
      </c>
      <c r="C31" s="7">
        <f>M31/1000</f>
        <v>5538968.97322</v>
      </c>
      <c r="D31" s="7">
        <f>N31/1000</f>
        <v>1372637.50951</v>
      </c>
      <c r="E31" s="7">
        <f t="shared" si="0"/>
        <v>24.781462328936588</v>
      </c>
      <c r="F31" s="7">
        <f t="shared" si="1"/>
        <v>3.9341034428278174</v>
      </c>
      <c r="G31" s="7">
        <v>4668621.5819799993</v>
      </c>
      <c r="H31" s="7">
        <v>1395298.79113</v>
      </c>
      <c r="I31" s="7">
        <f t="shared" si="2"/>
        <v>29.886739943018529</v>
      </c>
      <c r="J31" s="7">
        <f t="shared" si="3"/>
        <v>4.5816166264303311</v>
      </c>
      <c r="K31" s="7">
        <f t="shared" si="4"/>
        <v>98.375883232748478</v>
      </c>
      <c r="L31" s="30"/>
      <c r="M31" s="36">
        <v>5538968973.2200003</v>
      </c>
      <c r="N31" s="36">
        <v>1372637509.51</v>
      </c>
    </row>
    <row r="32" spans="1:14" x14ac:dyDescent="0.2">
      <c r="A32" s="4" t="s">
        <v>41</v>
      </c>
      <c r="B32" s="12" t="s">
        <v>42</v>
      </c>
      <c r="C32" s="7">
        <f>M32/1000</f>
        <v>69296.100000000006</v>
      </c>
      <c r="D32" s="7">
        <f>N32/1000</f>
        <v>58</v>
      </c>
      <c r="E32" s="7">
        <f t="shared" si="0"/>
        <v>8.3698794015824848E-2</v>
      </c>
      <c r="F32" s="7">
        <f t="shared" si="1"/>
        <v>1.6623325393859279E-4</v>
      </c>
      <c r="G32" s="7">
        <v>49155</v>
      </c>
      <c r="H32" s="7">
        <v>58</v>
      </c>
      <c r="I32" s="7">
        <f t="shared" si="2"/>
        <v>0.11799410029498525</v>
      </c>
      <c r="J32" s="7">
        <f t="shared" si="3"/>
        <v>1.9044936183005749E-4</v>
      </c>
      <c r="K32" s="7">
        <f t="shared" si="4"/>
        <v>100</v>
      </c>
      <c r="L32" s="30"/>
      <c r="M32" s="36">
        <v>69296100</v>
      </c>
      <c r="N32" s="36">
        <v>58000</v>
      </c>
    </row>
    <row r="33" spans="1:14" x14ac:dyDescent="0.2">
      <c r="A33" s="4" t="s">
        <v>43</v>
      </c>
      <c r="B33" s="12" t="s">
        <v>44</v>
      </c>
      <c r="C33" s="7">
        <f>M33/1000</f>
        <v>1589953.77777</v>
      </c>
      <c r="D33" s="7">
        <f>N33/1000</f>
        <v>198928.47044</v>
      </c>
      <c r="E33" s="7">
        <f t="shared" si="0"/>
        <v>12.511588275164101</v>
      </c>
      <c r="F33" s="7">
        <f t="shared" si="1"/>
        <v>0.57014701624600639</v>
      </c>
      <c r="G33" s="7">
        <v>1490184.2</v>
      </c>
      <c r="H33" s="7">
        <v>201707.02406999998</v>
      </c>
      <c r="I33" s="7">
        <f t="shared" si="2"/>
        <v>13.535710824876549</v>
      </c>
      <c r="J33" s="7">
        <f t="shared" si="3"/>
        <v>0.66232713811675059</v>
      </c>
      <c r="K33" s="7">
        <f t="shared" si="4"/>
        <v>98.622480479888637</v>
      </c>
      <c r="L33" s="30"/>
      <c r="M33" s="36">
        <v>1589953777.77</v>
      </c>
      <c r="N33" s="36">
        <v>198928470.44</v>
      </c>
    </row>
    <row r="34" spans="1:14" x14ac:dyDescent="0.2">
      <c r="A34" s="4" t="s">
        <v>45</v>
      </c>
      <c r="B34" s="12" t="s">
        <v>46</v>
      </c>
      <c r="C34" s="7">
        <f>M34/1000</f>
        <v>574036.61844000011</v>
      </c>
      <c r="D34" s="7">
        <f>N34/1000</f>
        <v>80138.81601000001</v>
      </c>
      <c r="E34" s="7">
        <f t="shared" si="0"/>
        <v>13.960575586237855</v>
      </c>
      <c r="F34" s="7">
        <f t="shared" si="1"/>
        <v>0.22968510607118098</v>
      </c>
      <c r="G34" s="7">
        <v>336280.50443000003</v>
      </c>
      <c r="H34" s="7">
        <v>71263.262969999996</v>
      </c>
      <c r="I34" s="7">
        <f t="shared" si="2"/>
        <v>21.191612963348021</v>
      </c>
      <c r="J34" s="7">
        <f t="shared" si="3"/>
        <v>0.23400074059593215</v>
      </c>
      <c r="K34" s="7">
        <f t="shared" si="4"/>
        <v>112.4545981619399</v>
      </c>
      <c r="L34" s="30"/>
      <c r="M34" s="36">
        <v>574036618.44000006</v>
      </c>
      <c r="N34" s="36">
        <v>80138816.010000005</v>
      </c>
    </row>
    <row r="35" spans="1:14" x14ac:dyDescent="0.2">
      <c r="A35" s="4" t="s">
        <v>47</v>
      </c>
      <c r="B35" s="12" t="s">
        <v>48</v>
      </c>
      <c r="C35" s="7">
        <f>M35/1000</f>
        <v>15389366.037249999</v>
      </c>
      <c r="D35" s="7">
        <f>N35/1000</f>
        <v>1628328.0598199998</v>
      </c>
      <c r="E35" s="7">
        <f t="shared" si="0"/>
        <v>10.580865097877506</v>
      </c>
      <c r="F35" s="7">
        <f t="shared" si="1"/>
        <v>4.6669357217826581</v>
      </c>
      <c r="G35" s="7">
        <v>11681243.167959999</v>
      </c>
      <c r="H35" s="7">
        <v>1577445.50716</v>
      </c>
      <c r="I35" s="7">
        <f t="shared" si="2"/>
        <v>13.504089286375876</v>
      </c>
      <c r="J35" s="7">
        <f t="shared" si="3"/>
        <v>5.1797153475916096</v>
      </c>
      <c r="K35" s="7">
        <f t="shared" si="4"/>
        <v>103.22562981916299</v>
      </c>
      <c r="L35" s="30"/>
      <c r="M35" s="36">
        <v>15389366037.25</v>
      </c>
      <c r="N35" s="36">
        <v>1628328059.8199999</v>
      </c>
    </row>
    <row r="36" spans="1:14" x14ac:dyDescent="0.2">
      <c r="A36" s="4" t="s">
        <v>49</v>
      </c>
      <c r="B36" s="12" t="s">
        <v>50</v>
      </c>
      <c r="C36" s="7">
        <f>M36/1000</f>
        <v>1962002.1285999999</v>
      </c>
      <c r="D36" s="7">
        <f>N36/1000</f>
        <v>85570.190239999996</v>
      </c>
      <c r="E36" s="7">
        <f t="shared" si="0"/>
        <v>4.3613709176278617</v>
      </c>
      <c r="F36" s="7">
        <f t="shared" si="1"/>
        <v>0.24525191661620024</v>
      </c>
      <c r="G36" s="7">
        <v>1127127.6071600001</v>
      </c>
      <c r="H36" s="7">
        <v>86859.8609</v>
      </c>
      <c r="I36" s="7">
        <f t="shared" si="2"/>
        <v>7.7063023164572266</v>
      </c>
      <c r="J36" s="7">
        <f t="shared" si="3"/>
        <v>0.28521388063883729</v>
      </c>
      <c r="K36" s="7">
        <f t="shared" si="4"/>
        <v>98.515228269263773</v>
      </c>
      <c r="L36" s="30"/>
      <c r="M36" s="36">
        <v>1962002128.5999999</v>
      </c>
      <c r="N36" s="36">
        <v>85570190.239999995</v>
      </c>
    </row>
    <row r="37" spans="1:14" ht="25.5" x14ac:dyDescent="0.2">
      <c r="A37" s="4" t="s">
        <v>51</v>
      </c>
      <c r="B37" s="12" t="s">
        <v>52</v>
      </c>
      <c r="C37" s="7">
        <f>M37/1000</f>
        <v>16972</v>
      </c>
      <c r="D37" s="7">
        <f>N37/1000</f>
        <v>0</v>
      </c>
      <c r="E37" s="7">
        <f t="shared" si="0"/>
        <v>0</v>
      </c>
      <c r="F37" s="7">
        <f t="shared" si="1"/>
        <v>0</v>
      </c>
      <c r="G37" s="7">
        <v>6800</v>
      </c>
      <c r="H37" s="7"/>
      <c r="I37" s="7">
        <f t="shared" si="2"/>
        <v>0</v>
      </c>
      <c r="J37" s="7">
        <f t="shared" si="3"/>
        <v>0</v>
      </c>
      <c r="K37" s="7"/>
      <c r="L37" s="30"/>
      <c r="M37" s="36">
        <v>16972000</v>
      </c>
      <c r="N37" s="36">
        <v>0</v>
      </c>
    </row>
    <row r="38" spans="1:14" ht="25.5" x14ac:dyDescent="0.2">
      <c r="A38" s="4" t="s">
        <v>53</v>
      </c>
      <c r="B38" s="12" t="s">
        <v>54</v>
      </c>
      <c r="C38" s="7">
        <f>M38/1000</f>
        <v>4723309.65625</v>
      </c>
      <c r="D38" s="7">
        <f>N38/1000</f>
        <v>721335.30055999989</v>
      </c>
      <c r="E38" s="7">
        <f t="shared" si="0"/>
        <v>15.27181897984417</v>
      </c>
      <c r="F38" s="7">
        <f t="shared" si="1"/>
        <v>2.0674123136700278</v>
      </c>
      <c r="G38" s="7">
        <v>3364425.4766299999</v>
      </c>
      <c r="H38" s="7">
        <v>1004597.20426</v>
      </c>
      <c r="I38" s="7">
        <f t="shared" si="2"/>
        <v>29.859398320400953</v>
      </c>
      <c r="J38" s="7">
        <f t="shared" si="3"/>
        <v>3.2987051111651193</v>
      </c>
      <c r="K38" s="7">
        <f t="shared" si="4"/>
        <v>71.803434998741139</v>
      </c>
      <c r="L38" s="30"/>
      <c r="M38" s="36">
        <v>4723309656.25</v>
      </c>
      <c r="N38" s="36">
        <v>721335300.55999994</v>
      </c>
    </row>
    <row r="39" spans="1:14" x14ac:dyDescent="0.2">
      <c r="A39" s="3" t="s">
        <v>55</v>
      </c>
      <c r="B39" s="13" t="s">
        <v>56</v>
      </c>
      <c r="C39" s="6">
        <f>M39/1000</f>
        <v>24996755.89232</v>
      </c>
      <c r="D39" s="6">
        <f>N39/1000</f>
        <v>2485186.6987199998</v>
      </c>
      <c r="E39" s="6">
        <f t="shared" si="0"/>
        <v>9.9420369164126132</v>
      </c>
      <c r="F39" s="6">
        <f t="shared" si="1"/>
        <v>7.1227701995368067</v>
      </c>
      <c r="G39" s="6">
        <v>19255024.286060002</v>
      </c>
      <c r="H39" s="6">
        <v>1888838.9741400001</v>
      </c>
      <c r="I39" s="6">
        <f t="shared" si="2"/>
        <v>9.8095901935966747</v>
      </c>
      <c r="J39" s="6">
        <f t="shared" si="3"/>
        <v>6.20220995215006</v>
      </c>
      <c r="K39" s="6">
        <f t="shared" si="4"/>
        <v>131.57218443417182</v>
      </c>
      <c r="L39" s="29"/>
      <c r="M39" s="37">
        <v>24996755892.32</v>
      </c>
      <c r="N39" s="37">
        <v>2485186698.7199998</v>
      </c>
    </row>
    <row r="40" spans="1:14" x14ac:dyDescent="0.2">
      <c r="A40" s="4" t="s">
        <v>57</v>
      </c>
      <c r="B40" s="12" t="s">
        <v>58</v>
      </c>
      <c r="C40" s="7">
        <f>M40/1000</f>
        <v>4426773.8481800007</v>
      </c>
      <c r="D40" s="7">
        <f>N40/1000</f>
        <v>215290.55843</v>
      </c>
      <c r="E40" s="7">
        <f t="shared" si="0"/>
        <v>4.8633737754304605</v>
      </c>
      <c r="F40" s="7">
        <f t="shared" si="1"/>
        <v>0.61704224258751106</v>
      </c>
      <c r="G40" s="7">
        <v>1993113.9162600001</v>
      </c>
      <c r="H40" s="7">
        <v>87492.720719999998</v>
      </c>
      <c r="I40" s="7">
        <f t="shared" si="2"/>
        <v>4.3897501294946881</v>
      </c>
      <c r="J40" s="7">
        <f t="shared" si="3"/>
        <v>0.28729194527412838</v>
      </c>
      <c r="K40" s="7">
        <f t="shared" si="4"/>
        <v>246.06682322634259</v>
      </c>
      <c r="L40" s="30"/>
      <c r="M40" s="36">
        <v>4426773848.1800003</v>
      </c>
      <c r="N40" s="36">
        <v>215290558.43000001</v>
      </c>
    </row>
    <row r="41" spans="1:14" x14ac:dyDescent="0.2">
      <c r="A41" s="4" t="s">
        <v>59</v>
      </c>
      <c r="B41" s="12" t="s">
        <v>60</v>
      </c>
      <c r="C41" s="7">
        <f>M41/1000</f>
        <v>12445753.93699</v>
      </c>
      <c r="D41" s="7">
        <f>N41/1000</f>
        <v>1437955.00973</v>
      </c>
      <c r="E41" s="7">
        <f t="shared" si="0"/>
        <v>11.553779843391061</v>
      </c>
      <c r="F41" s="7">
        <f t="shared" si="1"/>
        <v>4.1213093152537716</v>
      </c>
      <c r="G41" s="7">
        <v>10301472.52616</v>
      </c>
      <c r="H41" s="7">
        <v>1015833.7703999999</v>
      </c>
      <c r="I41" s="7">
        <f t="shared" si="2"/>
        <v>9.8610540174751549</v>
      </c>
      <c r="J41" s="7">
        <f t="shared" si="3"/>
        <v>3.3356016085879499</v>
      </c>
      <c r="K41" s="7">
        <f t="shared" si="4"/>
        <v>141.5541648279505</v>
      </c>
      <c r="L41" s="30"/>
      <c r="M41" s="36">
        <v>12445753936.99</v>
      </c>
      <c r="N41" s="36">
        <v>1437955009.73</v>
      </c>
    </row>
    <row r="42" spans="1:14" x14ac:dyDescent="0.2">
      <c r="A42" s="4" t="s">
        <v>61</v>
      </c>
      <c r="B42" s="12" t="s">
        <v>62</v>
      </c>
      <c r="C42" s="7">
        <f>M42/1000</f>
        <v>7226590.2114200005</v>
      </c>
      <c r="D42" s="7">
        <f>N42/1000</f>
        <v>637462.42410000006</v>
      </c>
      <c r="E42" s="7">
        <f t="shared" si="0"/>
        <v>8.8210678266028442</v>
      </c>
      <c r="F42" s="7">
        <f t="shared" si="1"/>
        <v>1.8270250520987283</v>
      </c>
      <c r="G42" s="7">
        <v>6243342.7519199997</v>
      </c>
      <c r="H42" s="7">
        <v>639816.19221000001</v>
      </c>
      <c r="I42" s="7">
        <f t="shared" si="2"/>
        <v>10.247974805055176</v>
      </c>
      <c r="J42" s="7">
        <f t="shared" si="3"/>
        <v>2.1009066464643431</v>
      </c>
      <c r="K42" s="7">
        <f t="shared" si="4"/>
        <v>99.632118077244996</v>
      </c>
      <c r="L42" s="30"/>
      <c r="M42" s="36">
        <v>7226590211.4200001</v>
      </c>
      <c r="N42" s="36">
        <v>637462424.10000002</v>
      </c>
    </row>
    <row r="43" spans="1:14" ht="25.5" x14ac:dyDescent="0.2">
      <c r="A43" s="4" t="s">
        <v>63</v>
      </c>
      <c r="B43" s="12" t="s">
        <v>64</v>
      </c>
      <c r="C43" s="7">
        <f>M43/1000</f>
        <v>897637.89572999999</v>
      </c>
      <c r="D43" s="7">
        <f>N43/1000</f>
        <v>194478.70646000002</v>
      </c>
      <c r="E43" s="7">
        <f t="shared" si="0"/>
        <v>21.665607856477703</v>
      </c>
      <c r="F43" s="7">
        <f t="shared" si="1"/>
        <v>0.55739358959679708</v>
      </c>
      <c r="G43" s="7">
        <v>717095.09172000003</v>
      </c>
      <c r="H43" s="7">
        <v>145696.29081000001</v>
      </c>
      <c r="I43" s="7">
        <f t="shared" ref="I43:I90" si="5">H43/G43*100</f>
        <v>20.31756910517095</v>
      </c>
      <c r="J43" s="7">
        <f t="shared" si="3"/>
        <v>0.47840975182363743</v>
      </c>
      <c r="K43" s="7">
        <f t="shared" si="4"/>
        <v>133.4822632606456</v>
      </c>
      <c r="L43" s="30"/>
      <c r="M43" s="36">
        <v>897637895.73000002</v>
      </c>
      <c r="N43" s="36">
        <v>194478706.46000001</v>
      </c>
    </row>
    <row r="44" spans="1:14" x14ac:dyDescent="0.2">
      <c r="A44" s="3" t="s">
        <v>65</v>
      </c>
      <c r="B44" s="13" t="s">
        <v>66</v>
      </c>
      <c r="C44" s="6">
        <f>M44/1000</f>
        <v>463137.859</v>
      </c>
      <c r="D44" s="6">
        <f>N44/1000</f>
        <v>41765.149560000005</v>
      </c>
      <c r="E44" s="6">
        <f t="shared" si="0"/>
        <v>9.0178655768238549</v>
      </c>
      <c r="F44" s="6">
        <f t="shared" si="1"/>
        <v>0.11970270194122047</v>
      </c>
      <c r="G44" s="6">
        <v>495255.42444999999</v>
      </c>
      <c r="H44" s="6">
        <v>43017.553359999998</v>
      </c>
      <c r="I44" s="6">
        <f t="shared" si="5"/>
        <v>8.6859328007911536</v>
      </c>
      <c r="J44" s="6">
        <f t="shared" si="3"/>
        <v>0.14125285491211112</v>
      </c>
      <c r="K44" s="6">
        <f t="shared" si="4"/>
        <v>97.088621499416689</v>
      </c>
      <c r="L44" s="29"/>
      <c r="M44" s="37">
        <v>463137859</v>
      </c>
      <c r="N44" s="37">
        <v>41765149.560000002</v>
      </c>
    </row>
    <row r="45" spans="1:14" x14ac:dyDescent="0.2">
      <c r="A45" s="4" t="s">
        <v>172</v>
      </c>
      <c r="B45" s="12" t="s">
        <v>159</v>
      </c>
      <c r="C45" s="7">
        <f>M45/1000</f>
        <v>1500.4649999999999</v>
      </c>
      <c r="D45" s="7">
        <f>N45/1000</f>
        <v>0</v>
      </c>
      <c r="E45" s="7">
        <f t="shared" si="0"/>
        <v>0</v>
      </c>
      <c r="F45" s="7">
        <f t="shared" si="1"/>
        <v>0</v>
      </c>
      <c r="G45" s="7">
        <v>1630.9844499999999</v>
      </c>
      <c r="H45" s="7">
        <v>0</v>
      </c>
      <c r="I45" s="7">
        <f t="shared" si="5"/>
        <v>0</v>
      </c>
      <c r="J45" s="7">
        <f t="shared" si="3"/>
        <v>0</v>
      </c>
      <c r="K45" s="7"/>
      <c r="L45" s="30"/>
      <c r="M45" s="36">
        <v>1500465</v>
      </c>
      <c r="N45" s="36">
        <v>0</v>
      </c>
    </row>
    <row r="46" spans="1:14" ht="25.5" x14ac:dyDescent="0.2">
      <c r="A46" s="4" t="s">
        <v>67</v>
      </c>
      <c r="B46" s="12" t="s">
        <v>68</v>
      </c>
      <c r="C46" s="7">
        <f>M46/1000</f>
        <v>124278.3</v>
      </c>
      <c r="D46" s="7">
        <f>N46/1000</f>
        <v>19184.481319999999</v>
      </c>
      <c r="E46" s="7">
        <f t="shared" si="0"/>
        <v>15.436710447439333</v>
      </c>
      <c r="F46" s="7">
        <f t="shared" si="1"/>
        <v>5.498446129220258E-2</v>
      </c>
      <c r="G46" s="7">
        <v>120000.9</v>
      </c>
      <c r="H46" s="7">
        <v>22018.26987</v>
      </c>
      <c r="I46" s="7">
        <f t="shared" si="5"/>
        <v>18.348420611845413</v>
      </c>
      <c r="J46" s="7">
        <f t="shared" si="3"/>
        <v>7.2299404230060038E-2</v>
      </c>
      <c r="K46" s="7">
        <f t="shared" si="4"/>
        <v>87.129830968867125</v>
      </c>
      <c r="L46" s="30"/>
      <c r="M46" s="36">
        <v>124278300</v>
      </c>
      <c r="N46" s="36">
        <v>19184481.32</v>
      </c>
    </row>
    <row r="47" spans="1:14" ht="25.5" x14ac:dyDescent="0.2">
      <c r="A47" s="4" t="s">
        <v>173</v>
      </c>
      <c r="B47" s="12" t="s">
        <v>162</v>
      </c>
      <c r="C47" s="7">
        <f>M47/1000</f>
        <v>0</v>
      </c>
      <c r="D47" s="7">
        <f>N47/1000</f>
        <v>0</v>
      </c>
      <c r="E47" s="7"/>
      <c r="F47" s="7">
        <f t="shared" si="1"/>
        <v>0</v>
      </c>
      <c r="G47" s="7">
        <v>180</v>
      </c>
      <c r="H47" s="7">
        <v>0</v>
      </c>
      <c r="I47" s="7">
        <f t="shared" si="5"/>
        <v>0</v>
      </c>
      <c r="J47" s="7">
        <f t="shared" si="3"/>
        <v>0</v>
      </c>
      <c r="K47" s="7"/>
      <c r="L47" s="30"/>
      <c r="M47" s="36"/>
      <c r="N47" s="36"/>
    </row>
    <row r="48" spans="1:14" ht="25.5" x14ac:dyDescent="0.2">
      <c r="A48" s="4" t="s">
        <v>69</v>
      </c>
      <c r="B48" s="12" t="s">
        <v>70</v>
      </c>
      <c r="C48" s="7">
        <f>M48/1000</f>
        <v>337359.09399999998</v>
      </c>
      <c r="D48" s="7">
        <f>N48/1000</f>
        <v>22580.668239999999</v>
      </c>
      <c r="E48" s="7">
        <f t="shared" si="0"/>
        <v>6.6933628414356603</v>
      </c>
      <c r="F48" s="7">
        <f t="shared" si="1"/>
        <v>6.4718240649017877E-2</v>
      </c>
      <c r="G48" s="7">
        <v>373443.54</v>
      </c>
      <c r="H48" s="7">
        <v>20999.283489999998</v>
      </c>
      <c r="I48" s="7">
        <f t="shared" si="5"/>
        <v>5.6231481444290079</v>
      </c>
      <c r="J48" s="7">
        <f t="shared" si="3"/>
        <v>6.8953450682051068E-2</v>
      </c>
      <c r="K48" s="7">
        <f t="shared" si="4"/>
        <v>107.53066051397929</v>
      </c>
      <c r="L48" s="30"/>
      <c r="M48" s="36">
        <v>337359094</v>
      </c>
      <c r="N48" s="36">
        <v>22580668.239999998</v>
      </c>
    </row>
    <row r="49" spans="1:14" x14ac:dyDescent="0.2">
      <c r="A49" s="3" t="s">
        <v>71</v>
      </c>
      <c r="B49" s="13" t="s">
        <v>72</v>
      </c>
      <c r="C49" s="6">
        <f>M49/1000</f>
        <v>54776988.206</v>
      </c>
      <c r="D49" s="6">
        <f>N49/1000</f>
        <v>10235116.09299</v>
      </c>
      <c r="E49" s="6">
        <f t="shared" si="0"/>
        <v>18.68506544116439</v>
      </c>
      <c r="F49" s="6">
        <f t="shared" si="1"/>
        <v>29.33476987201697</v>
      </c>
      <c r="G49" s="6">
        <v>45450891.254749998</v>
      </c>
      <c r="H49" s="6">
        <v>8954115.4522600006</v>
      </c>
      <c r="I49" s="6">
        <f t="shared" si="5"/>
        <v>19.700637776435727</v>
      </c>
      <c r="J49" s="6">
        <f t="shared" si="3"/>
        <v>29.4018202350961</v>
      </c>
      <c r="K49" s="6">
        <f t="shared" si="4"/>
        <v>114.30627790717929</v>
      </c>
      <c r="L49" s="29"/>
      <c r="M49" s="37">
        <v>54776988206</v>
      </c>
      <c r="N49" s="37">
        <v>10235116092.99</v>
      </c>
    </row>
    <row r="50" spans="1:14" x14ac:dyDescent="0.2">
      <c r="A50" s="4" t="s">
        <v>73</v>
      </c>
      <c r="B50" s="12" t="s">
        <v>74</v>
      </c>
      <c r="C50" s="7">
        <f>M50/1000</f>
        <v>17952283.539590001</v>
      </c>
      <c r="D50" s="7">
        <f>N50/1000</f>
        <v>3406763.6759499996</v>
      </c>
      <c r="E50" s="7">
        <f t="shared" si="0"/>
        <v>18.976770662278678</v>
      </c>
      <c r="F50" s="7">
        <f t="shared" si="1"/>
        <v>9.764093297465001</v>
      </c>
      <c r="G50" s="7">
        <v>14297486.416959999</v>
      </c>
      <c r="H50" s="7">
        <v>2939177.9281299999</v>
      </c>
      <c r="I50" s="7">
        <f t="shared" si="5"/>
        <v>20.557305266214353</v>
      </c>
      <c r="J50" s="7">
        <f t="shared" si="3"/>
        <v>9.6511131158163614</v>
      </c>
      <c r="K50" s="7">
        <f t="shared" si="4"/>
        <v>115.90872547540845</v>
      </c>
      <c r="L50" s="30"/>
      <c r="M50" s="36">
        <v>17952283539.59</v>
      </c>
      <c r="N50" s="36">
        <v>3406763675.9499998</v>
      </c>
    </row>
    <row r="51" spans="1:14" x14ac:dyDescent="0.2">
      <c r="A51" s="4" t="s">
        <v>75</v>
      </c>
      <c r="B51" s="12" t="s">
        <v>76</v>
      </c>
      <c r="C51" s="7">
        <f>M51/1000</f>
        <v>24989642.269919999</v>
      </c>
      <c r="D51" s="7">
        <f>N51/1000</f>
        <v>4299391.7612500004</v>
      </c>
      <c r="E51" s="7">
        <f t="shared" si="0"/>
        <v>17.204695108521715</v>
      </c>
      <c r="F51" s="7">
        <f t="shared" si="1"/>
        <v>12.322446248782155</v>
      </c>
      <c r="G51" s="7">
        <v>20451360.041669998</v>
      </c>
      <c r="H51" s="7">
        <v>3715902.0128600001</v>
      </c>
      <c r="I51" s="7">
        <f t="shared" si="5"/>
        <v>18.169461616678724</v>
      </c>
      <c r="J51" s="7">
        <f t="shared" si="3"/>
        <v>12.2015718443485</v>
      </c>
      <c r="K51" s="7">
        <f t="shared" si="4"/>
        <v>115.70250631934475</v>
      </c>
      <c r="L51" s="30"/>
      <c r="M51" s="36">
        <v>24989642269.919998</v>
      </c>
      <c r="N51" s="36">
        <v>4299391761.25</v>
      </c>
    </row>
    <row r="52" spans="1:14" x14ac:dyDescent="0.2">
      <c r="A52" s="4" t="s">
        <v>174</v>
      </c>
      <c r="B52" s="12" t="s">
        <v>163</v>
      </c>
      <c r="C52" s="7">
        <f>M52/1000</f>
        <v>4463780.2778599998</v>
      </c>
      <c r="D52" s="7">
        <f>N52/1000</f>
        <v>973526.44234000007</v>
      </c>
      <c r="E52" s="7">
        <f t="shared" si="0"/>
        <v>21.809461526782915</v>
      </c>
      <c r="F52" s="7">
        <f t="shared" si="1"/>
        <v>2.7902149707834489</v>
      </c>
      <c r="G52" s="7">
        <v>4298863.4736000001</v>
      </c>
      <c r="H52" s="7">
        <v>876399.72849999997</v>
      </c>
      <c r="I52" s="7">
        <f t="shared" si="5"/>
        <v>20.386777432735634</v>
      </c>
      <c r="J52" s="7">
        <f t="shared" si="3"/>
        <v>2.8777546379458729</v>
      </c>
      <c r="K52" s="7">
        <f t="shared" si="4"/>
        <v>111.08246735838647</v>
      </c>
      <c r="L52" s="30"/>
      <c r="M52" s="36">
        <v>4463780277.8599997</v>
      </c>
      <c r="N52" s="36">
        <v>973526442.34000003</v>
      </c>
    </row>
    <row r="53" spans="1:14" x14ac:dyDescent="0.2">
      <c r="A53" s="4" t="s">
        <v>77</v>
      </c>
      <c r="B53" s="12" t="s">
        <v>78</v>
      </c>
      <c r="C53" s="7">
        <f>M53/1000</f>
        <v>3172525.8</v>
      </c>
      <c r="D53" s="7">
        <f>N53/1000</f>
        <v>789775.65137999994</v>
      </c>
      <c r="E53" s="7">
        <f t="shared" si="0"/>
        <v>24.89422312593959</v>
      </c>
      <c r="F53" s="7">
        <f t="shared" si="1"/>
        <v>2.2635685587994665</v>
      </c>
      <c r="G53" s="7">
        <v>2660523.9</v>
      </c>
      <c r="H53" s="7">
        <v>666228.93787999998</v>
      </c>
      <c r="I53" s="7">
        <f t="shared" si="5"/>
        <v>25.041268671933377</v>
      </c>
      <c r="J53" s="7">
        <f t="shared" si="3"/>
        <v>2.187635793999362</v>
      </c>
      <c r="K53" s="7">
        <f t="shared" si="4"/>
        <v>118.54418300909244</v>
      </c>
      <c r="L53" s="30"/>
      <c r="M53" s="36">
        <v>3172525800</v>
      </c>
      <c r="N53" s="36">
        <v>789775651.38</v>
      </c>
    </row>
    <row r="54" spans="1:14" ht="25.5" x14ac:dyDescent="0.2">
      <c r="A54" s="4" t="s">
        <v>79</v>
      </c>
      <c r="B54" s="12" t="s">
        <v>80</v>
      </c>
      <c r="C54" s="7">
        <f>M54/1000</f>
        <v>282621.098</v>
      </c>
      <c r="D54" s="7">
        <f>N54/1000</f>
        <v>56402.125140000004</v>
      </c>
      <c r="E54" s="7">
        <f t="shared" si="0"/>
        <v>19.956799240798365</v>
      </c>
      <c r="F54" s="7">
        <f t="shared" si="1"/>
        <v>0.16165359984610189</v>
      </c>
      <c r="G54" s="7">
        <v>363463.28600000002</v>
      </c>
      <c r="H54" s="7">
        <v>55118.733840000001</v>
      </c>
      <c r="I54" s="7">
        <f t="shared" si="5"/>
        <v>15.16486973047396</v>
      </c>
      <c r="J54" s="7">
        <f t="shared" si="3"/>
        <v>0.18098840835704816</v>
      </c>
      <c r="K54" s="7">
        <f t="shared" si="4"/>
        <v>102.32841215787987</v>
      </c>
      <c r="L54" s="30"/>
      <c r="M54" s="36">
        <v>282621098</v>
      </c>
      <c r="N54" s="36">
        <v>56402125.140000001</v>
      </c>
    </row>
    <row r="55" spans="1:14" ht="25.5" x14ac:dyDescent="0.2">
      <c r="A55" s="4" t="s">
        <v>81</v>
      </c>
      <c r="B55" s="12" t="s">
        <v>82</v>
      </c>
      <c r="C55" s="7">
        <f>M55/1000</f>
        <v>972163.9</v>
      </c>
      <c r="D55" s="7">
        <f>N55/1000</f>
        <v>233726.5</v>
      </c>
      <c r="E55" s="7">
        <f t="shared" si="0"/>
        <v>24.041882238169919</v>
      </c>
      <c r="F55" s="7">
        <f t="shared" si="1"/>
        <v>0.66988132114962939</v>
      </c>
      <c r="G55" s="7">
        <v>867015.1</v>
      </c>
      <c r="H55" s="7">
        <v>200260</v>
      </c>
      <c r="I55" s="7">
        <f t="shared" si="5"/>
        <v>23.097636938503147</v>
      </c>
      <c r="J55" s="7">
        <f t="shared" si="3"/>
        <v>0.65757567586357435</v>
      </c>
      <c r="K55" s="7">
        <f t="shared" si="4"/>
        <v>116.71152501747729</v>
      </c>
      <c r="L55" s="30"/>
      <c r="M55" s="36">
        <v>972163900</v>
      </c>
      <c r="N55" s="36">
        <v>233726500</v>
      </c>
    </row>
    <row r="56" spans="1:14" x14ac:dyDescent="0.2">
      <c r="A56" s="4" t="s">
        <v>83</v>
      </c>
      <c r="B56" s="12" t="s">
        <v>84</v>
      </c>
      <c r="C56" s="7">
        <f>M56/1000</f>
        <v>1622087.9357999999</v>
      </c>
      <c r="D56" s="7">
        <f>N56/1000</f>
        <v>195021.40094999998</v>
      </c>
      <c r="E56" s="7">
        <f t="shared" si="0"/>
        <v>12.022862426001407</v>
      </c>
      <c r="F56" s="7">
        <f t="shared" si="1"/>
        <v>0.55894900116519775</v>
      </c>
      <c r="G56" s="7">
        <v>1175674.5312600001</v>
      </c>
      <c r="H56" s="7">
        <v>141306.61846</v>
      </c>
      <c r="I56" s="7">
        <f t="shared" si="5"/>
        <v>12.019195338743804</v>
      </c>
      <c r="J56" s="7">
        <f t="shared" si="3"/>
        <v>0.46399578117362789</v>
      </c>
      <c r="K56" s="7">
        <f t="shared" si="4"/>
        <v>138.01292754394595</v>
      </c>
      <c r="L56" s="30"/>
      <c r="M56" s="36">
        <v>1622087935.8</v>
      </c>
      <c r="N56" s="36">
        <v>195021400.94999999</v>
      </c>
    </row>
    <row r="57" spans="1:14" x14ac:dyDescent="0.2">
      <c r="A57" s="4" t="s">
        <v>85</v>
      </c>
      <c r="B57" s="12" t="s">
        <v>86</v>
      </c>
      <c r="C57" s="7">
        <f>M57/1000</f>
        <v>1321883.3848299999</v>
      </c>
      <c r="D57" s="7">
        <f>N57/1000</f>
        <v>280508.53598000004</v>
      </c>
      <c r="E57" s="7">
        <f t="shared" si="0"/>
        <v>21.220369300282467</v>
      </c>
      <c r="F57" s="7">
        <f t="shared" si="1"/>
        <v>0.80396287402596955</v>
      </c>
      <c r="G57" s="7">
        <v>1336504.50526</v>
      </c>
      <c r="H57" s="7">
        <v>359721.49258999998</v>
      </c>
      <c r="I57" s="7">
        <f t="shared" si="5"/>
        <v>26.915097642713949</v>
      </c>
      <c r="J57" s="7">
        <f t="shared" si="3"/>
        <v>1.1811849775917456</v>
      </c>
      <c r="K57" s="7">
        <f t="shared" si="4"/>
        <v>77.979365080561209</v>
      </c>
      <c r="L57" s="30"/>
      <c r="M57" s="36">
        <v>1321883384.8299999</v>
      </c>
      <c r="N57" s="36">
        <v>280508535.98000002</v>
      </c>
    </row>
    <row r="58" spans="1:14" x14ac:dyDescent="0.2">
      <c r="A58" s="3" t="s">
        <v>87</v>
      </c>
      <c r="B58" s="13" t="s">
        <v>88</v>
      </c>
      <c r="C58" s="6">
        <f>M58/1000</f>
        <v>8902974.4342900012</v>
      </c>
      <c r="D58" s="6">
        <f>N58/1000</f>
        <v>1418637.0352400001</v>
      </c>
      <c r="E58" s="6">
        <f t="shared" si="0"/>
        <v>15.934416589764522</v>
      </c>
      <c r="F58" s="6">
        <f t="shared" si="1"/>
        <v>4.0659422504438503</v>
      </c>
      <c r="G58" s="6">
        <v>7266443.4245200008</v>
      </c>
      <c r="H58" s="6">
        <v>1171894.32978</v>
      </c>
      <c r="I58" s="6">
        <f t="shared" si="5"/>
        <v>16.127481648388557</v>
      </c>
      <c r="J58" s="6">
        <f t="shared" si="3"/>
        <v>3.8480435730838605</v>
      </c>
      <c r="K58" s="6">
        <f t="shared" si="4"/>
        <v>121.05503023521935</v>
      </c>
      <c r="L58" s="29"/>
      <c r="M58" s="37">
        <v>8902974434.2900009</v>
      </c>
      <c r="N58" s="37">
        <v>1418637035.24</v>
      </c>
    </row>
    <row r="59" spans="1:14" x14ac:dyDescent="0.2">
      <c r="A59" s="4" t="s">
        <v>89</v>
      </c>
      <c r="B59" s="12" t="s">
        <v>90</v>
      </c>
      <c r="C59" s="7">
        <f>M59/1000</f>
        <v>8715575.4805800002</v>
      </c>
      <c r="D59" s="7">
        <f>N59/1000</f>
        <v>1387827.54623</v>
      </c>
      <c r="E59" s="7">
        <f t="shared" si="0"/>
        <v>15.92353309683738</v>
      </c>
      <c r="F59" s="7">
        <f t="shared" si="1"/>
        <v>3.9776394640590635</v>
      </c>
      <c r="G59" s="7">
        <v>7087915.7519899998</v>
      </c>
      <c r="H59" s="7">
        <v>1138758.8406500001</v>
      </c>
      <c r="I59" s="7">
        <f t="shared" si="5"/>
        <v>16.066201694486601</v>
      </c>
      <c r="J59" s="7">
        <f t="shared" si="3"/>
        <v>3.7392395600022179</v>
      </c>
      <c r="K59" s="7">
        <f t="shared" si="4"/>
        <v>121.87194484811484</v>
      </c>
      <c r="L59" s="30"/>
      <c r="M59" s="36">
        <v>8715575480.5799999</v>
      </c>
      <c r="N59" s="36">
        <v>1387827546.23</v>
      </c>
    </row>
    <row r="60" spans="1:14" x14ac:dyDescent="0.2">
      <c r="A60" s="4" t="s">
        <v>91</v>
      </c>
      <c r="B60" s="12" t="s">
        <v>92</v>
      </c>
      <c r="C60" s="7">
        <f>M60/1000</f>
        <v>4400</v>
      </c>
      <c r="D60" s="7">
        <f>N60/1000</f>
        <v>0</v>
      </c>
      <c r="E60" s="7">
        <f t="shared" si="0"/>
        <v>0</v>
      </c>
      <c r="F60" s="7">
        <f t="shared" si="1"/>
        <v>0</v>
      </c>
      <c r="G60" s="7">
        <v>12900</v>
      </c>
      <c r="H60" s="7">
        <v>0</v>
      </c>
      <c r="I60" s="7">
        <f t="shared" si="5"/>
        <v>0</v>
      </c>
      <c r="J60" s="7">
        <f t="shared" si="3"/>
        <v>0</v>
      </c>
      <c r="K60" s="7"/>
      <c r="L60" s="30"/>
      <c r="M60" s="36">
        <v>4400000</v>
      </c>
      <c r="N60" s="36">
        <v>0</v>
      </c>
    </row>
    <row r="61" spans="1:14" ht="25.5" x14ac:dyDescent="0.2">
      <c r="A61" s="4" t="s">
        <v>93</v>
      </c>
      <c r="B61" s="12" t="s">
        <v>94</v>
      </c>
      <c r="C61" s="7">
        <f>M61/1000</f>
        <v>182998.95371</v>
      </c>
      <c r="D61" s="7">
        <f>N61/1000</f>
        <v>30809.489010000001</v>
      </c>
      <c r="E61" s="7">
        <f t="shared" si="0"/>
        <v>16.835882602271081</v>
      </c>
      <c r="F61" s="7">
        <f t="shared" si="1"/>
        <v>8.8302786384786447E-2</v>
      </c>
      <c r="G61" s="7">
        <v>165627.67253000001</v>
      </c>
      <c r="H61" s="7">
        <v>33135.489130000002</v>
      </c>
      <c r="I61" s="7">
        <f t="shared" si="5"/>
        <v>20.006010242037419</v>
      </c>
      <c r="J61" s="7">
        <f t="shared" si="3"/>
        <v>0.10880401308164321</v>
      </c>
      <c r="K61" s="7">
        <f t="shared" si="4"/>
        <v>92.980335642928239</v>
      </c>
      <c r="L61" s="30"/>
      <c r="M61" s="36">
        <v>182998953.71000001</v>
      </c>
      <c r="N61" s="36">
        <v>30809489.010000002</v>
      </c>
    </row>
    <row r="62" spans="1:14" x14ac:dyDescent="0.2">
      <c r="A62" s="3" t="s">
        <v>95</v>
      </c>
      <c r="B62" s="13" t="s">
        <v>96</v>
      </c>
      <c r="C62" s="6">
        <f>M62/1000</f>
        <v>19868574.4452</v>
      </c>
      <c r="D62" s="6">
        <f>N62/1000</f>
        <v>5380794.18585</v>
      </c>
      <c r="E62" s="6">
        <f t="shared" si="0"/>
        <v>27.081933838237362</v>
      </c>
      <c r="F62" s="6">
        <f t="shared" si="1"/>
        <v>15.421843556684598</v>
      </c>
      <c r="G62" s="6">
        <v>15864206.096000001</v>
      </c>
      <c r="H62" s="6">
        <v>3872885.7639299999</v>
      </c>
      <c r="I62" s="6">
        <f t="shared" si="5"/>
        <v>24.412729767211665</v>
      </c>
      <c r="J62" s="6">
        <f t="shared" si="3"/>
        <v>12.717045210020398</v>
      </c>
      <c r="K62" s="6">
        <f t="shared" si="4"/>
        <v>138.93500903031682</v>
      </c>
      <c r="L62" s="29"/>
      <c r="M62" s="37">
        <v>19868574445.200001</v>
      </c>
      <c r="N62" s="37">
        <v>5380794185.8500004</v>
      </c>
    </row>
    <row r="63" spans="1:14" x14ac:dyDescent="0.2">
      <c r="A63" s="4" t="s">
        <v>97</v>
      </c>
      <c r="B63" s="12" t="s">
        <v>98</v>
      </c>
      <c r="C63" s="7">
        <f>M63/1000</f>
        <v>7810392.9790000003</v>
      </c>
      <c r="D63" s="7">
        <f>N63/1000</f>
        <v>1276778.6410399999</v>
      </c>
      <c r="E63" s="7">
        <f t="shared" si="0"/>
        <v>16.347175417074489</v>
      </c>
      <c r="F63" s="7">
        <f t="shared" si="1"/>
        <v>3.6593632424029949</v>
      </c>
      <c r="G63" s="7">
        <v>6615450.733</v>
      </c>
      <c r="H63" s="7">
        <v>938846.98350999993</v>
      </c>
      <c r="I63" s="7">
        <f t="shared" si="5"/>
        <v>14.191731166959324</v>
      </c>
      <c r="J63" s="7">
        <f t="shared" si="3"/>
        <v>3.0828070494061031</v>
      </c>
      <c r="K63" s="7">
        <f t="shared" si="4"/>
        <v>135.99432745329798</v>
      </c>
      <c r="L63" s="30"/>
      <c r="M63" s="36">
        <v>7810392979</v>
      </c>
      <c r="N63" s="36">
        <v>1276778641.04</v>
      </c>
    </row>
    <row r="64" spans="1:14" x14ac:dyDescent="0.2">
      <c r="A64" s="4" t="s">
        <v>99</v>
      </c>
      <c r="B64" s="12" t="s">
        <v>100</v>
      </c>
      <c r="C64" s="7">
        <f>M64/1000</f>
        <v>4963978.8691999996</v>
      </c>
      <c r="D64" s="7">
        <f>N64/1000</f>
        <v>1187772.56583</v>
      </c>
      <c r="E64" s="7">
        <f t="shared" si="0"/>
        <v>23.927832835868269</v>
      </c>
      <c r="F64" s="7">
        <f t="shared" si="1"/>
        <v>3.4042637682226262</v>
      </c>
      <c r="G64" s="7">
        <v>3779624.6329999999</v>
      </c>
      <c r="H64" s="7">
        <v>778770.86126000003</v>
      </c>
      <c r="I64" s="7">
        <f t="shared" si="5"/>
        <v>20.604449829766999</v>
      </c>
      <c r="J64" s="7">
        <f t="shared" si="3"/>
        <v>2.5571795437726075</v>
      </c>
      <c r="K64" s="7">
        <f t="shared" si="4"/>
        <v>152.51887620811365</v>
      </c>
      <c r="L64" s="30"/>
      <c r="M64" s="36">
        <v>4963978869.1999998</v>
      </c>
      <c r="N64" s="36">
        <v>1187772565.8299999</v>
      </c>
    </row>
    <row r="65" spans="1:14" ht="25.5" x14ac:dyDescent="0.2">
      <c r="A65" s="4" t="s">
        <v>101</v>
      </c>
      <c r="B65" s="12" t="s">
        <v>102</v>
      </c>
      <c r="C65" s="7">
        <f>M65/1000</f>
        <v>67518.251999999993</v>
      </c>
      <c r="D65" s="7">
        <f>N65/1000</f>
        <v>12700.74389</v>
      </c>
      <c r="E65" s="7">
        <f t="shared" si="0"/>
        <v>18.810830425527016</v>
      </c>
      <c r="F65" s="7">
        <f t="shared" si="1"/>
        <v>3.6401482487506909E-2</v>
      </c>
      <c r="G65" s="7">
        <v>56943</v>
      </c>
      <c r="H65" s="7">
        <v>10834.514710000001</v>
      </c>
      <c r="I65" s="7">
        <f t="shared" si="5"/>
        <v>19.026947491351002</v>
      </c>
      <c r="J65" s="7">
        <f t="shared" si="3"/>
        <v>3.5576317452721905E-2</v>
      </c>
      <c r="K65" s="7">
        <f t="shared" si="4"/>
        <v>117.22485251949044</v>
      </c>
      <c r="L65" s="30"/>
      <c r="M65" s="36">
        <v>67518252</v>
      </c>
      <c r="N65" s="36">
        <v>12700743.890000001</v>
      </c>
    </row>
    <row r="66" spans="1:14" x14ac:dyDescent="0.2">
      <c r="A66" s="4" t="s">
        <v>103</v>
      </c>
      <c r="B66" s="12" t="s">
        <v>104</v>
      </c>
      <c r="C66" s="7">
        <f>M66/1000</f>
        <v>422616</v>
      </c>
      <c r="D66" s="7">
        <f>N66/1000</f>
        <v>94484.531000000003</v>
      </c>
      <c r="E66" s="7">
        <f t="shared" si="0"/>
        <v>22.357064332632934</v>
      </c>
      <c r="F66" s="7">
        <f t="shared" si="1"/>
        <v>0.27080122474123869</v>
      </c>
      <c r="G66" s="7">
        <v>382216.5</v>
      </c>
      <c r="H66" s="7">
        <v>47054.123500000002</v>
      </c>
      <c r="I66" s="7">
        <f t="shared" si="5"/>
        <v>12.31085615089877</v>
      </c>
      <c r="J66" s="7">
        <f t="shared" si="3"/>
        <v>0.15450737572496054</v>
      </c>
      <c r="K66" s="7">
        <f t="shared" si="4"/>
        <v>200.79968336887629</v>
      </c>
      <c r="L66" s="30"/>
      <c r="M66" s="36">
        <v>422616000</v>
      </c>
      <c r="N66" s="36">
        <v>94484531</v>
      </c>
    </row>
    <row r="67" spans="1:14" x14ac:dyDescent="0.2">
      <c r="A67" s="4" t="s">
        <v>105</v>
      </c>
      <c r="B67" s="12" t="s">
        <v>106</v>
      </c>
      <c r="C67" s="7">
        <f>M67/1000</f>
        <v>118696.2</v>
      </c>
      <c r="D67" s="7">
        <f>N67/1000</f>
        <v>16631.294999999998</v>
      </c>
      <c r="E67" s="7">
        <f t="shared" si="0"/>
        <v>14.011649067114195</v>
      </c>
      <c r="F67" s="7">
        <f t="shared" si="1"/>
        <v>4.7666798018321521E-2</v>
      </c>
      <c r="G67" s="7">
        <v>121340.2</v>
      </c>
      <c r="H67" s="7">
        <v>15060.05</v>
      </c>
      <c r="I67" s="7">
        <f t="shared" si="5"/>
        <v>12.41142671596058</v>
      </c>
      <c r="J67" s="7">
        <f t="shared" si="3"/>
        <v>4.945132606256477E-2</v>
      </c>
      <c r="K67" s="7">
        <f t="shared" si="4"/>
        <v>110.4331990929645</v>
      </c>
      <c r="L67" s="30"/>
      <c r="M67" s="36">
        <v>118696200</v>
      </c>
      <c r="N67" s="36">
        <v>16631295</v>
      </c>
    </row>
    <row r="68" spans="1:14" ht="38.25" x14ac:dyDescent="0.2">
      <c r="A68" s="4" t="s">
        <v>107</v>
      </c>
      <c r="B68" s="12" t="s">
        <v>108</v>
      </c>
      <c r="C68" s="7">
        <f>M68/1000</f>
        <v>309264.12</v>
      </c>
      <c r="D68" s="7">
        <f>N68/1000</f>
        <v>77372.937080000003</v>
      </c>
      <c r="E68" s="7">
        <f t="shared" si="0"/>
        <v>25.018400802524393</v>
      </c>
      <c r="F68" s="7">
        <f t="shared" si="1"/>
        <v>0.2217578465102483</v>
      </c>
      <c r="G68" s="7">
        <v>287312</v>
      </c>
      <c r="H68" s="7">
        <v>84210.300099999993</v>
      </c>
      <c r="I68" s="7">
        <f t="shared" si="5"/>
        <v>29.309705163724452</v>
      </c>
      <c r="J68" s="7">
        <f t="shared" si="3"/>
        <v>0.27651375713039006</v>
      </c>
      <c r="K68" s="7">
        <f t="shared" si="4"/>
        <v>91.8806096025301</v>
      </c>
      <c r="L68" s="30"/>
      <c r="M68" s="36">
        <v>309264120</v>
      </c>
      <c r="N68" s="36">
        <v>77372937.079999998</v>
      </c>
    </row>
    <row r="69" spans="1:14" x14ac:dyDescent="0.2">
      <c r="A69" s="4" t="s">
        <v>109</v>
      </c>
      <c r="B69" s="12" t="s">
        <v>110</v>
      </c>
      <c r="C69" s="7">
        <f>M69/1000</f>
        <v>6176108.0250000004</v>
      </c>
      <c r="D69" s="7">
        <f>N69/1000</f>
        <v>2715053.4720100001</v>
      </c>
      <c r="E69" s="7">
        <f t="shared" si="0"/>
        <v>43.960589112428941</v>
      </c>
      <c r="F69" s="7">
        <f t="shared" si="1"/>
        <v>7.7815891943016622</v>
      </c>
      <c r="G69" s="7">
        <v>4621319.03</v>
      </c>
      <c r="H69" s="7">
        <v>1998108.9308499999</v>
      </c>
      <c r="I69" s="7">
        <f t="shared" si="5"/>
        <v>43.236766773273381</v>
      </c>
      <c r="J69" s="7">
        <f t="shared" si="3"/>
        <v>6.5610098404710504</v>
      </c>
      <c r="K69" s="7">
        <f t="shared" si="4"/>
        <v>135.88115392963138</v>
      </c>
      <c r="L69" s="30"/>
      <c r="M69" s="36">
        <v>6176108025</v>
      </c>
      <c r="N69" s="36">
        <v>2715053472.0100002</v>
      </c>
    </row>
    <row r="70" spans="1:14" x14ac:dyDescent="0.2">
      <c r="A70" s="3" t="s">
        <v>111</v>
      </c>
      <c r="B70" s="13" t="s">
        <v>112</v>
      </c>
      <c r="C70" s="6">
        <f>M70/1000</f>
        <v>31100952.938960001</v>
      </c>
      <c r="D70" s="6">
        <f>N70/1000</f>
        <v>6854321.5245900005</v>
      </c>
      <c r="E70" s="6">
        <f t="shared" si="0"/>
        <v>22.038943752117728</v>
      </c>
      <c r="F70" s="6">
        <f t="shared" si="1"/>
        <v>19.645106389205726</v>
      </c>
      <c r="G70" s="6">
        <v>28357539.674419999</v>
      </c>
      <c r="H70" s="6">
        <v>6542495.55339</v>
      </c>
      <c r="I70" s="6">
        <f t="shared" si="5"/>
        <v>23.071449880723176</v>
      </c>
      <c r="J70" s="6">
        <f t="shared" si="3"/>
        <v>21.483001774467485</v>
      </c>
      <c r="K70" s="6">
        <f t="shared" si="4"/>
        <v>104.7661625239994</v>
      </c>
      <c r="L70" s="29"/>
      <c r="M70" s="37">
        <v>31100952938.959999</v>
      </c>
      <c r="N70" s="37">
        <v>6854321524.5900002</v>
      </c>
    </row>
    <row r="71" spans="1:14" x14ac:dyDescent="0.2">
      <c r="A71" s="4" t="s">
        <v>113</v>
      </c>
      <c r="B71" s="12" t="s">
        <v>114</v>
      </c>
      <c r="C71" s="7">
        <f>M71/1000</f>
        <v>1041457.43585</v>
      </c>
      <c r="D71" s="7">
        <f>N71/1000</f>
        <v>239870.38541999998</v>
      </c>
      <c r="E71" s="7">
        <f t="shared" si="0"/>
        <v>23.032183281136824</v>
      </c>
      <c r="F71" s="7">
        <f t="shared" si="1"/>
        <v>0.68749025330812041</v>
      </c>
      <c r="G71" s="7">
        <v>952871.10563000001</v>
      </c>
      <c r="H71" s="7">
        <v>217291.38993</v>
      </c>
      <c r="I71" s="7">
        <f t="shared" si="5"/>
        <v>22.803859687437544</v>
      </c>
      <c r="J71" s="7">
        <f t="shared" si="3"/>
        <v>0.71350011281611514</v>
      </c>
      <c r="K71" s="7">
        <f t="shared" si="4"/>
        <v>110.39111374697073</v>
      </c>
      <c r="L71" s="30"/>
      <c r="M71" s="36">
        <v>1041457435.85</v>
      </c>
      <c r="N71" s="36">
        <v>239870385.41999999</v>
      </c>
    </row>
    <row r="72" spans="1:14" x14ac:dyDescent="0.2">
      <c r="A72" s="4" t="s">
        <v>115</v>
      </c>
      <c r="B72" s="12" t="s">
        <v>116</v>
      </c>
      <c r="C72" s="7">
        <f>M72/1000</f>
        <v>4707155.66</v>
      </c>
      <c r="D72" s="7">
        <f>N72/1000</f>
        <v>1679253.64595</v>
      </c>
      <c r="E72" s="7">
        <f t="shared" ref="E72:E90" si="6">D72/C72*100</f>
        <v>35.674487253943923</v>
      </c>
      <c r="F72" s="7">
        <f t="shared" ref="F72:F90" si="7">D72/$D$9*100</f>
        <v>4.8128930647330019</v>
      </c>
      <c r="G72" s="7">
        <v>4265355.52948</v>
      </c>
      <c r="H72" s="7">
        <v>1394416.3387500001</v>
      </c>
      <c r="I72" s="7">
        <f t="shared" si="5"/>
        <v>32.69167901977908</v>
      </c>
      <c r="J72" s="7">
        <f t="shared" si="3"/>
        <v>4.5787189972472895</v>
      </c>
      <c r="K72" s="7">
        <f t="shared" si="4"/>
        <v>120.42699151498306</v>
      </c>
      <c r="L72" s="30"/>
      <c r="M72" s="36">
        <v>4707155660</v>
      </c>
      <c r="N72" s="36">
        <v>1679253645.95</v>
      </c>
    </row>
    <row r="73" spans="1:14" x14ac:dyDescent="0.2">
      <c r="A73" s="4" t="s">
        <v>117</v>
      </c>
      <c r="B73" s="12" t="s">
        <v>118</v>
      </c>
      <c r="C73" s="7">
        <f>M73/1000</f>
        <v>20331088.128150001</v>
      </c>
      <c r="D73" s="7">
        <f>N73/1000</f>
        <v>3925004.9245500001</v>
      </c>
      <c r="E73" s="7">
        <f t="shared" si="6"/>
        <v>19.305434612304492</v>
      </c>
      <c r="F73" s="7">
        <f t="shared" si="7"/>
        <v>11.249419660912887</v>
      </c>
      <c r="G73" s="7">
        <v>19770024.841810003</v>
      </c>
      <c r="H73" s="7">
        <v>4292833.4950100007</v>
      </c>
      <c r="I73" s="7">
        <f t="shared" si="5"/>
        <v>21.713849776918032</v>
      </c>
      <c r="J73" s="7">
        <f t="shared" ref="J73:J90" si="8">H73/$H$9*100</f>
        <v>14.095989647712928</v>
      </c>
      <c r="K73" s="7">
        <f t="shared" ref="K73:K86" si="9">D73/H73*100</f>
        <v>91.43156679876904</v>
      </c>
      <c r="L73" s="30"/>
      <c r="M73" s="36">
        <v>20331088128.150002</v>
      </c>
      <c r="N73" s="36">
        <v>3925004924.5500002</v>
      </c>
    </row>
    <row r="74" spans="1:14" x14ac:dyDescent="0.2">
      <c r="A74" s="4" t="s">
        <v>119</v>
      </c>
      <c r="B74" s="12" t="s">
        <v>120</v>
      </c>
      <c r="C74" s="7">
        <f t="shared" ref="C74:C90" si="10">M74/1000</f>
        <v>4124533.2592699998</v>
      </c>
      <c r="D74" s="7">
        <f t="shared" ref="D74:D90" si="11">N74/1000</f>
        <v>849246.63160000008</v>
      </c>
      <c r="E74" s="7">
        <f t="shared" si="6"/>
        <v>20.590126887479823</v>
      </c>
      <c r="F74" s="7">
        <f t="shared" si="7"/>
        <v>2.4340177752975407</v>
      </c>
      <c r="G74" s="7">
        <v>2695326.8521999996</v>
      </c>
      <c r="H74" s="7">
        <v>510047.71299999999</v>
      </c>
      <c r="I74" s="7">
        <f t="shared" si="5"/>
        <v>18.923408587113844</v>
      </c>
      <c r="J74" s="7">
        <f t="shared" si="8"/>
        <v>1.6747976110987983</v>
      </c>
      <c r="K74" s="7">
        <f t="shared" si="9"/>
        <v>166.50337016607702</v>
      </c>
      <c r="L74" s="30"/>
      <c r="M74" s="36">
        <v>4124533259.27</v>
      </c>
      <c r="N74" s="36">
        <v>849246631.60000002</v>
      </c>
    </row>
    <row r="75" spans="1:14" x14ac:dyDescent="0.2">
      <c r="A75" s="4" t="s">
        <v>121</v>
      </c>
      <c r="B75" s="12" t="s">
        <v>122</v>
      </c>
      <c r="C75" s="7">
        <f t="shared" si="10"/>
        <v>896718.45569000009</v>
      </c>
      <c r="D75" s="7">
        <f t="shared" si="11"/>
        <v>160945.93706999999</v>
      </c>
      <c r="E75" s="7">
        <f t="shared" si="6"/>
        <v>17.948324365216344</v>
      </c>
      <c r="F75" s="7">
        <f t="shared" si="7"/>
        <v>0.46128563495417385</v>
      </c>
      <c r="G75" s="7">
        <v>673961.34529999993</v>
      </c>
      <c r="H75" s="7">
        <v>127906.6167</v>
      </c>
      <c r="I75" s="7">
        <f t="shared" si="5"/>
        <v>18.978331263652073</v>
      </c>
      <c r="J75" s="7">
        <f t="shared" si="8"/>
        <v>0.41999540559235815</v>
      </c>
      <c r="K75" s="7">
        <f t="shared" si="9"/>
        <v>125.83081409110557</v>
      </c>
      <c r="L75" s="30"/>
      <c r="M75" s="36">
        <v>896718455.69000006</v>
      </c>
      <c r="N75" s="36">
        <v>160945937.06999999</v>
      </c>
    </row>
    <row r="76" spans="1:14" x14ac:dyDescent="0.2">
      <c r="A76" s="3" t="s">
        <v>123</v>
      </c>
      <c r="B76" s="13" t="s">
        <v>124</v>
      </c>
      <c r="C76" s="6">
        <f t="shared" si="10"/>
        <v>4696397.73642</v>
      </c>
      <c r="D76" s="6">
        <f t="shared" si="11"/>
        <v>805741.45202999993</v>
      </c>
      <c r="E76" s="6">
        <f t="shared" si="6"/>
        <v>17.15658462616085</v>
      </c>
      <c r="F76" s="6">
        <f t="shared" si="7"/>
        <v>2.3093279897267838</v>
      </c>
      <c r="G76" s="6">
        <v>4009723.87898</v>
      </c>
      <c r="H76" s="6">
        <v>523394.06659</v>
      </c>
      <c r="I76" s="6">
        <f t="shared" si="5"/>
        <v>13.053119925134144</v>
      </c>
      <c r="J76" s="6">
        <f t="shared" si="8"/>
        <v>1.7186218270293812</v>
      </c>
      <c r="K76" s="6">
        <f t="shared" si="9"/>
        <v>153.94546928656268</v>
      </c>
      <c r="L76" s="29"/>
      <c r="M76" s="37">
        <v>4696397736.4200001</v>
      </c>
      <c r="N76" s="37">
        <v>805741452.02999997</v>
      </c>
    </row>
    <row r="77" spans="1:14" x14ac:dyDescent="0.2">
      <c r="A77" s="4" t="s">
        <v>125</v>
      </c>
      <c r="B77" s="12" t="s">
        <v>126</v>
      </c>
      <c r="C77" s="7">
        <f t="shared" si="10"/>
        <v>1723630.05886</v>
      </c>
      <c r="D77" s="7">
        <f t="shared" si="11"/>
        <v>271179.10414000001</v>
      </c>
      <c r="E77" s="7">
        <f t="shared" si="6"/>
        <v>15.733022451427683</v>
      </c>
      <c r="F77" s="7">
        <f t="shared" si="7"/>
        <v>0.77722387726456421</v>
      </c>
      <c r="G77" s="7">
        <v>1402263.56067</v>
      </c>
      <c r="H77" s="7">
        <v>220226.73180000001</v>
      </c>
      <c r="I77" s="7">
        <f t="shared" si="5"/>
        <v>15.70508839969969</v>
      </c>
      <c r="J77" s="7">
        <f t="shared" si="8"/>
        <v>0.723138629814297</v>
      </c>
      <c r="K77" s="7">
        <f t="shared" si="9"/>
        <v>123.13632496997351</v>
      </c>
      <c r="L77" s="30"/>
      <c r="M77" s="36">
        <v>1723630058.8599999</v>
      </c>
      <c r="N77" s="36">
        <v>271179104.13999999</v>
      </c>
    </row>
    <row r="78" spans="1:14" x14ac:dyDescent="0.2">
      <c r="A78" s="4" t="s">
        <v>127</v>
      </c>
      <c r="B78" s="12" t="s">
        <v>128</v>
      </c>
      <c r="C78" s="7">
        <f t="shared" si="10"/>
        <v>2246965.1425100002</v>
      </c>
      <c r="D78" s="7">
        <f t="shared" si="11"/>
        <v>363854.27249</v>
      </c>
      <c r="E78" s="7">
        <f t="shared" si="6"/>
        <v>16.193142724214766</v>
      </c>
      <c r="F78" s="7">
        <f t="shared" si="7"/>
        <v>1.042839304749519</v>
      </c>
      <c r="G78" s="7">
        <v>2029261.77024</v>
      </c>
      <c r="H78" s="7">
        <v>203789.84881</v>
      </c>
      <c r="I78" s="7">
        <f t="shared" si="5"/>
        <v>10.042560885868255</v>
      </c>
      <c r="J78" s="7">
        <f t="shared" si="8"/>
        <v>0.66916632160876544</v>
      </c>
      <c r="K78" s="7">
        <f t="shared" si="9"/>
        <v>178.54386497397786</v>
      </c>
      <c r="L78" s="30"/>
      <c r="M78" s="36">
        <v>2246965142.5100002</v>
      </c>
      <c r="N78" s="36">
        <v>363854272.49000001</v>
      </c>
    </row>
    <row r="79" spans="1:14" x14ac:dyDescent="0.2">
      <c r="A79" s="4" t="s">
        <v>129</v>
      </c>
      <c r="B79" s="12" t="s">
        <v>130</v>
      </c>
      <c r="C79" s="7">
        <f t="shared" si="10"/>
        <v>674456.83847000008</v>
      </c>
      <c r="D79" s="7">
        <f t="shared" si="11"/>
        <v>161444.18526</v>
      </c>
      <c r="E79" s="7">
        <f t="shared" si="6"/>
        <v>23.936918725034332</v>
      </c>
      <c r="F79" s="7">
        <f t="shared" si="7"/>
        <v>0.46271365940059994</v>
      </c>
      <c r="G79" s="7">
        <v>405252.30629000004</v>
      </c>
      <c r="H79" s="7">
        <v>93989.889459999991</v>
      </c>
      <c r="I79" s="7">
        <f t="shared" si="5"/>
        <v>23.192931416099206</v>
      </c>
      <c r="J79" s="7">
        <f t="shared" si="8"/>
        <v>0.30862611148508007</v>
      </c>
      <c r="K79" s="7">
        <f t="shared" si="9"/>
        <v>171.76760839654679</v>
      </c>
      <c r="L79" s="30"/>
      <c r="M79" s="36">
        <v>674456838.47000003</v>
      </c>
      <c r="N79" s="36">
        <v>161444185.25999999</v>
      </c>
    </row>
    <row r="80" spans="1:14" ht="25.5" x14ac:dyDescent="0.2">
      <c r="A80" s="4" t="s">
        <v>129</v>
      </c>
      <c r="B80" s="12" t="s">
        <v>160</v>
      </c>
      <c r="C80" s="7">
        <f t="shared" si="10"/>
        <v>51345.696579999996</v>
      </c>
      <c r="D80" s="7">
        <f t="shared" si="11"/>
        <v>9263.8901400000013</v>
      </c>
      <c r="E80" s="7">
        <f t="shared" si="6"/>
        <v>18.042193907265911</v>
      </c>
      <c r="F80" s="7">
        <f t="shared" si="7"/>
        <v>2.6551148312100793E-2</v>
      </c>
      <c r="G80" s="7">
        <v>172946.24178000001</v>
      </c>
      <c r="H80" s="7">
        <v>5387.5965199999991</v>
      </c>
      <c r="I80" s="7">
        <f t="shared" si="5"/>
        <v>3.1151856580112378</v>
      </c>
      <c r="J80" s="7">
        <f t="shared" si="8"/>
        <v>1.769076412123859E-2</v>
      </c>
      <c r="K80" s="7">
        <f t="shared" si="9"/>
        <v>171.9484765722583</v>
      </c>
      <c r="L80" s="30"/>
      <c r="M80" s="36">
        <v>51345696.579999998</v>
      </c>
      <c r="N80" s="36">
        <v>9263890.1400000006</v>
      </c>
    </row>
    <row r="81" spans="1:14" x14ac:dyDescent="0.2">
      <c r="A81" s="3" t="s">
        <v>131</v>
      </c>
      <c r="B81" s="13" t="s">
        <v>132</v>
      </c>
      <c r="C81" s="6">
        <f t="shared" si="10"/>
        <v>517816.65119999996</v>
      </c>
      <c r="D81" s="6">
        <f t="shared" si="11"/>
        <v>301955.69568</v>
      </c>
      <c r="E81" s="6">
        <f t="shared" si="6"/>
        <v>58.313245620866205</v>
      </c>
      <c r="F81" s="6">
        <f t="shared" si="7"/>
        <v>0.86543237652030836</v>
      </c>
      <c r="G81" s="6">
        <v>378766.05576999998</v>
      </c>
      <c r="H81" s="6">
        <v>194553.7389</v>
      </c>
      <c r="I81" s="6">
        <f t="shared" si="5"/>
        <v>51.365146357819313</v>
      </c>
      <c r="J81" s="6">
        <f t="shared" si="8"/>
        <v>0.63883854164063147</v>
      </c>
      <c r="K81" s="6">
        <f t="shared" si="9"/>
        <v>155.20426252779663</v>
      </c>
      <c r="L81" s="29"/>
      <c r="M81" s="37">
        <v>517816651.19999999</v>
      </c>
      <c r="N81" s="37">
        <v>301955695.68000001</v>
      </c>
    </row>
    <row r="82" spans="1:14" x14ac:dyDescent="0.2">
      <c r="A82" s="4" t="s">
        <v>133</v>
      </c>
      <c r="B82" s="12" t="s">
        <v>134</v>
      </c>
      <c r="C82" s="7">
        <f t="shared" si="10"/>
        <v>331118.87552</v>
      </c>
      <c r="D82" s="7">
        <f t="shared" si="11"/>
        <v>216497.59224999999</v>
      </c>
      <c r="E82" s="7">
        <f t="shared" si="6"/>
        <v>65.38364564992105</v>
      </c>
      <c r="F82" s="7">
        <f t="shared" si="7"/>
        <v>0.6205017108549683</v>
      </c>
      <c r="G82" s="7">
        <v>220329.28700000001</v>
      </c>
      <c r="H82" s="7">
        <v>131700.73362000001</v>
      </c>
      <c r="I82" s="7">
        <f t="shared" si="5"/>
        <v>59.774501798301557</v>
      </c>
      <c r="J82" s="7">
        <f t="shared" si="8"/>
        <v>0.43245380466343786</v>
      </c>
      <c r="K82" s="7">
        <f t="shared" si="9"/>
        <v>164.38601843681968</v>
      </c>
      <c r="L82" s="30"/>
      <c r="M82" s="36">
        <v>331118875.51999998</v>
      </c>
      <c r="N82" s="36">
        <v>216497592.25</v>
      </c>
    </row>
    <row r="83" spans="1:14" x14ac:dyDescent="0.2">
      <c r="A83" s="4" t="s">
        <v>135</v>
      </c>
      <c r="B83" s="12" t="s">
        <v>136</v>
      </c>
      <c r="C83" s="7">
        <f t="shared" si="10"/>
        <v>182376.89848</v>
      </c>
      <c r="D83" s="7">
        <f t="shared" si="11"/>
        <v>84882.437430000005</v>
      </c>
      <c r="E83" s="7">
        <f t="shared" si="6"/>
        <v>46.542318757168943</v>
      </c>
      <c r="F83" s="7">
        <f t="shared" si="7"/>
        <v>0.24328075476255009</v>
      </c>
      <c r="G83" s="7">
        <v>154244.54877000002</v>
      </c>
      <c r="H83" s="7">
        <v>62097.005279999998</v>
      </c>
      <c r="I83" s="7">
        <f t="shared" si="5"/>
        <v>40.258800570382057</v>
      </c>
      <c r="J83" s="7">
        <f t="shared" si="8"/>
        <v>0.20390232805402947</v>
      </c>
      <c r="K83" s="7">
        <f t="shared" si="9"/>
        <v>136.69328665248639</v>
      </c>
      <c r="L83" s="30"/>
      <c r="M83" s="36">
        <v>182376898.47999999</v>
      </c>
      <c r="N83" s="36">
        <v>84882437.430000007</v>
      </c>
    </row>
    <row r="84" spans="1:14" ht="25.5" x14ac:dyDescent="0.2">
      <c r="A84" s="4" t="s">
        <v>175</v>
      </c>
      <c r="B84" s="12" t="s">
        <v>161</v>
      </c>
      <c r="C84" s="7">
        <f t="shared" si="10"/>
        <v>4320.8771999999999</v>
      </c>
      <c r="D84" s="7">
        <f t="shared" si="11"/>
        <v>575.66600000000005</v>
      </c>
      <c r="E84" s="7">
        <f t="shared" si="6"/>
        <v>13.322896563688506</v>
      </c>
      <c r="F84" s="7">
        <f t="shared" si="7"/>
        <v>1.6499109027898959E-3</v>
      </c>
      <c r="G84" s="7">
        <v>4192.22</v>
      </c>
      <c r="H84" s="7">
        <v>756</v>
      </c>
      <c r="I84" s="7">
        <f t="shared" si="5"/>
        <v>18.033404735438502</v>
      </c>
      <c r="J84" s="7">
        <f t="shared" si="8"/>
        <v>2.4824089231641976E-3</v>
      </c>
      <c r="K84" s="7">
        <f t="shared" si="9"/>
        <v>76.146296296296299</v>
      </c>
      <c r="L84" s="30"/>
      <c r="M84" s="36">
        <v>4320877.2</v>
      </c>
      <c r="N84" s="36">
        <v>575666</v>
      </c>
    </row>
    <row r="85" spans="1:14" ht="25.5" x14ac:dyDescent="0.2">
      <c r="A85" s="3" t="s">
        <v>137</v>
      </c>
      <c r="B85" s="13" t="s">
        <v>138</v>
      </c>
      <c r="C85" s="6">
        <f t="shared" si="10"/>
        <v>24178.971949999999</v>
      </c>
      <c r="D85" s="6">
        <f t="shared" si="11"/>
        <v>2316.0400499999996</v>
      </c>
      <c r="E85" s="6">
        <f t="shared" si="6"/>
        <v>9.5787366592316996</v>
      </c>
      <c r="F85" s="6">
        <f t="shared" si="7"/>
        <v>6.6379805821310525E-3</v>
      </c>
      <c r="G85" s="6">
        <v>34434.238649999999</v>
      </c>
      <c r="H85" s="6">
        <v>3882.95</v>
      </c>
      <c r="I85" s="6">
        <f t="shared" si="5"/>
        <v>11.276421818026751</v>
      </c>
      <c r="J85" s="6">
        <f t="shared" si="8"/>
        <v>1.2750092233069339E-2</v>
      </c>
      <c r="K85" s="6">
        <f t="shared" si="9"/>
        <v>59.646404151482756</v>
      </c>
      <c r="L85" s="29"/>
      <c r="M85" s="37">
        <v>24178971.949999999</v>
      </c>
      <c r="N85" s="37">
        <v>2316040.0499999998</v>
      </c>
    </row>
    <row r="86" spans="1:14" ht="25.5" x14ac:dyDescent="0.2">
      <c r="A86" s="4" t="s">
        <v>139</v>
      </c>
      <c r="B86" s="12" t="s">
        <v>140</v>
      </c>
      <c r="C86" s="7">
        <f t="shared" si="10"/>
        <v>24178.971949999999</v>
      </c>
      <c r="D86" s="7">
        <f t="shared" si="11"/>
        <v>2316.0400499999996</v>
      </c>
      <c r="E86" s="7">
        <f t="shared" si="6"/>
        <v>9.5787366592316996</v>
      </c>
      <c r="F86" s="7">
        <f t="shared" si="7"/>
        <v>6.6379805821310525E-3</v>
      </c>
      <c r="G86" s="7">
        <v>34434.238649999999</v>
      </c>
      <c r="H86" s="7">
        <v>3882.95</v>
      </c>
      <c r="I86" s="7">
        <f t="shared" si="5"/>
        <v>11.276421818026751</v>
      </c>
      <c r="J86" s="7">
        <f t="shared" si="8"/>
        <v>1.2750092233069339E-2</v>
      </c>
      <c r="K86" s="7">
        <f t="shared" si="9"/>
        <v>59.646404151482756</v>
      </c>
      <c r="L86" s="30"/>
      <c r="M86" s="36">
        <v>24178971.949999999</v>
      </c>
      <c r="N86" s="36">
        <v>2316040.0499999998</v>
      </c>
    </row>
    <row r="87" spans="1:14" ht="51" x14ac:dyDescent="0.2">
      <c r="A87" s="3" t="s">
        <v>141</v>
      </c>
      <c r="B87" s="13" t="s">
        <v>142</v>
      </c>
      <c r="C87" s="6">
        <f t="shared" si="10"/>
        <v>1403086.1326400002</v>
      </c>
      <c r="D87" s="6">
        <f t="shared" si="11"/>
        <v>0</v>
      </c>
      <c r="E87" s="6">
        <f t="shared" si="6"/>
        <v>0</v>
      </c>
      <c r="F87" s="6">
        <f t="shared" si="7"/>
        <v>0</v>
      </c>
      <c r="G87" s="6">
        <v>1085443.5937900001</v>
      </c>
      <c r="H87" s="6">
        <v>0</v>
      </c>
      <c r="I87" s="6">
        <f t="shared" si="5"/>
        <v>0</v>
      </c>
      <c r="J87" s="6">
        <f t="shared" si="8"/>
        <v>0</v>
      </c>
      <c r="K87" s="6"/>
      <c r="L87" s="29"/>
      <c r="M87" s="37">
        <v>1403086132.6400001</v>
      </c>
      <c r="N87" s="37">
        <v>0</v>
      </c>
    </row>
    <row r="88" spans="1:14" ht="38.25" x14ac:dyDescent="0.2">
      <c r="A88" s="4" t="s">
        <v>182</v>
      </c>
      <c r="B88" s="12" t="s">
        <v>181</v>
      </c>
      <c r="C88" s="7">
        <f t="shared" si="10"/>
        <v>0</v>
      </c>
      <c r="D88" s="7">
        <f t="shared" si="11"/>
        <v>0</v>
      </c>
      <c r="E88" s="7"/>
      <c r="F88" s="7">
        <f t="shared" si="7"/>
        <v>0</v>
      </c>
      <c r="G88" s="7">
        <v>67.400000000000006</v>
      </c>
      <c r="H88" s="7">
        <v>0</v>
      </c>
      <c r="I88" s="7">
        <f t="shared" si="5"/>
        <v>0</v>
      </c>
      <c r="J88" s="7">
        <f t="shared" si="8"/>
        <v>0</v>
      </c>
      <c r="K88" s="7"/>
      <c r="L88" s="30"/>
      <c r="M88" s="36">
        <v>0</v>
      </c>
      <c r="N88" s="36">
        <v>0</v>
      </c>
    </row>
    <row r="89" spans="1:14" x14ac:dyDescent="0.2">
      <c r="A89" s="4" t="s">
        <v>143</v>
      </c>
      <c r="B89" s="12" t="s">
        <v>144</v>
      </c>
      <c r="C89" s="7">
        <f t="shared" si="10"/>
        <v>505000</v>
      </c>
      <c r="D89" s="7">
        <f t="shared" si="11"/>
        <v>0</v>
      </c>
      <c r="E89" s="7">
        <f t="shared" si="6"/>
        <v>0</v>
      </c>
      <c r="F89" s="7">
        <f t="shared" si="7"/>
        <v>0</v>
      </c>
      <c r="G89" s="7">
        <v>602436.19999999995</v>
      </c>
      <c r="H89" s="7">
        <v>0</v>
      </c>
      <c r="I89" s="7">
        <f t="shared" si="5"/>
        <v>0</v>
      </c>
      <c r="J89" s="7">
        <f t="shared" si="8"/>
        <v>0</v>
      </c>
      <c r="K89" s="7"/>
      <c r="L89" s="30"/>
      <c r="M89" s="36">
        <v>505000000</v>
      </c>
      <c r="N89" s="36">
        <v>0</v>
      </c>
    </row>
    <row r="90" spans="1:14" ht="25.5" x14ac:dyDescent="0.2">
      <c r="A90" s="4" t="s">
        <v>145</v>
      </c>
      <c r="B90" s="12" t="s">
        <v>146</v>
      </c>
      <c r="C90" s="7">
        <f t="shared" si="10"/>
        <v>898086.13263999997</v>
      </c>
      <c r="D90" s="7">
        <f t="shared" si="11"/>
        <v>0</v>
      </c>
      <c r="E90" s="7">
        <f t="shared" si="6"/>
        <v>0</v>
      </c>
      <c r="F90" s="7">
        <f t="shared" si="7"/>
        <v>0</v>
      </c>
      <c r="G90" s="7">
        <v>482939.99379000004</v>
      </c>
      <c r="H90" s="7">
        <v>0</v>
      </c>
      <c r="I90" s="7">
        <f t="shared" si="5"/>
        <v>0</v>
      </c>
      <c r="J90" s="7">
        <f t="shared" si="8"/>
        <v>0</v>
      </c>
      <c r="K90" s="7"/>
      <c r="L90" s="30"/>
      <c r="M90" s="36">
        <v>898086132.63999999</v>
      </c>
      <c r="N90" s="36">
        <v>0</v>
      </c>
    </row>
  </sheetData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39370078740157483" right="0.39370078740157483" top="0.78740157480314965" bottom="0.78740157480314965" header="0.51181102362204722" footer="0.51181102362204722"/>
  <pageSetup paperSize="9" scale="87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на 01.04.2020</vt:lpstr>
      <vt:lpstr>'на 01.04.2020'!APPT</vt:lpstr>
      <vt:lpstr>'на 01.04.2020'!FIO</vt:lpstr>
      <vt:lpstr>'на 01.04.2020'!SIGN</vt:lpstr>
      <vt:lpstr>'на 01.04.2020'!Заголовки_для_печати</vt:lpstr>
      <vt:lpstr>'на 01.04.2020'!Область_печати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2020-04-23T14:18:11Z</cp:lastPrinted>
  <dcterms:created xsi:type="dcterms:W3CDTF">2002-03-11T10:22:12Z</dcterms:created>
  <dcterms:modified xsi:type="dcterms:W3CDTF">2020-04-23T14:19:40Z</dcterms:modified>
</cp:coreProperties>
</file>