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510" windowWidth="14940" windowHeight="8910" activeTab="2"/>
  </bookViews>
  <sheets>
    <sheet name="Доходы" sheetId="1" r:id="rId1"/>
    <sheet name="Расходы" sheetId="2" r:id="rId2"/>
    <sheet name="Источники" sheetId="3" r:id="rId3"/>
    <sheet name="_params" sheetId="4" state="hidden" r:id="rId4"/>
  </sheets>
  <definedNames>
    <definedName name="_xlnm._FilterDatabase" localSheetId="0" hidden="1">Доходы!$A$14:$I$296</definedName>
    <definedName name="_xlnm._FilterDatabase" localSheetId="1" hidden="1">Расходы!$A$6:$I$556</definedName>
    <definedName name="FILE_NAME" localSheetId="0">Доходы!$M$1</definedName>
    <definedName name="FORM_CODE" localSheetId="0">Доходы!$M$3</definedName>
    <definedName name="LAST_CELL" localSheetId="0">Доходы!#REF!</definedName>
    <definedName name="LAST_CELL" localSheetId="2">Источники!$L$13</definedName>
    <definedName name="LAST_CELL" localSheetId="1">Расходы!$I$555</definedName>
    <definedName name="PARAMS" localSheetId="0">Доходы!#REF!</definedName>
    <definedName name="PERIOD" localSheetId="0">Доходы!$M$4</definedName>
    <definedName name="R_520" localSheetId="2">Источники!$A$7</definedName>
    <definedName name="R_620" localSheetId="2">Источники!$A$12</definedName>
    <definedName name="RANGE_NAMES" localSheetId="0">Доходы!$M$7</definedName>
    <definedName name="RBEGIN_1" localSheetId="0">Доходы!$A$13</definedName>
    <definedName name="RBEGIN_1" localSheetId="2">Источники!$A$5</definedName>
    <definedName name="RBEGIN_1" localSheetId="1">Расходы!$A$5</definedName>
    <definedName name="REG_DATE" localSheetId="0">Доходы!$M$2</definedName>
    <definedName name="REND_1" localSheetId="0">Доходы!#REF!</definedName>
    <definedName name="REND_1" localSheetId="2">Источники!$A$13</definedName>
    <definedName name="REND_1" localSheetId="1">Расходы!$A$556</definedName>
    <definedName name="SRC_CODE" localSheetId="0">Доходы!$M$6</definedName>
    <definedName name="SRC_KIND" localSheetId="0">Доходы!$M$5</definedName>
    <definedName name="_xlnm.Print_Titles" localSheetId="0">Доходы!$10:$12</definedName>
    <definedName name="_xlnm.Print_Titles" localSheetId="1">Расходы!$2:$4</definedName>
  </definedNames>
  <calcPr calcId="145621"/>
</workbook>
</file>

<file path=xl/calcChain.xml><?xml version="1.0" encoding="utf-8"?>
<calcChain xmlns="http://schemas.openxmlformats.org/spreadsheetml/2006/main">
  <c r="A9" i="1" l="1"/>
  <c r="F13" i="1"/>
  <c r="G13"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65" i="1"/>
  <c r="G65" i="1"/>
  <c r="F66" i="1"/>
  <c r="G66" i="1"/>
  <c r="F67" i="1"/>
  <c r="G67" i="1"/>
  <c r="F68" i="1"/>
  <c r="G68" i="1"/>
  <c r="F69" i="1"/>
  <c r="G69" i="1"/>
  <c r="F70" i="1"/>
  <c r="G70" i="1"/>
  <c r="F71" i="1"/>
  <c r="G71" i="1"/>
  <c r="F72" i="1"/>
  <c r="G72" i="1"/>
  <c r="F73" i="1"/>
  <c r="G73" i="1"/>
  <c r="F74" i="1"/>
  <c r="G74" i="1"/>
  <c r="F75" i="1"/>
  <c r="G75" i="1"/>
  <c r="F76" i="1"/>
  <c r="G76" i="1"/>
  <c r="F77" i="1"/>
  <c r="G77" i="1"/>
  <c r="F78" i="1"/>
  <c r="G78" i="1"/>
  <c r="F79" i="1"/>
  <c r="G79" i="1"/>
  <c r="F80" i="1"/>
  <c r="G80" i="1"/>
  <c r="F81" i="1"/>
  <c r="G81" i="1"/>
  <c r="F82" i="1"/>
  <c r="G82" i="1"/>
  <c r="F83"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F113" i="1"/>
  <c r="G113" i="1"/>
  <c r="F114" i="1"/>
  <c r="G114" i="1"/>
  <c r="F115" i="1"/>
  <c r="G115" i="1"/>
  <c r="F116" i="1"/>
  <c r="G116" i="1"/>
  <c r="F117" i="1"/>
  <c r="G117" i="1"/>
  <c r="F118" i="1"/>
  <c r="G118" i="1"/>
  <c r="F119" i="1"/>
  <c r="G119" i="1"/>
  <c r="F120" i="1"/>
  <c r="G120" i="1"/>
  <c r="F121" i="1"/>
  <c r="G121" i="1"/>
  <c r="F122" i="1"/>
  <c r="G122" i="1"/>
  <c r="F123" i="1"/>
  <c r="G123" i="1"/>
  <c r="F124" i="1"/>
  <c r="G124" i="1"/>
  <c r="F125" i="1"/>
  <c r="G125" i="1"/>
  <c r="F126" i="1"/>
  <c r="G126" i="1"/>
  <c r="F127" i="1"/>
  <c r="G127" i="1"/>
  <c r="F128" i="1"/>
  <c r="G128" i="1"/>
  <c r="F129" i="1"/>
  <c r="G129" i="1"/>
  <c r="F130" i="1"/>
  <c r="G130" i="1"/>
  <c r="F131" i="1"/>
  <c r="G131" i="1"/>
  <c r="F132" i="1"/>
  <c r="G132" i="1"/>
  <c r="F133" i="1"/>
  <c r="G133" i="1"/>
  <c r="F134" i="1"/>
  <c r="G134" i="1"/>
  <c r="F135" i="1"/>
  <c r="G135" i="1"/>
  <c r="F136" i="1"/>
  <c r="G136" i="1"/>
  <c r="F137" i="1"/>
  <c r="G137" i="1"/>
  <c r="F138" i="1"/>
  <c r="G138" i="1"/>
  <c r="F139" i="1"/>
  <c r="G139" i="1"/>
  <c r="F140" i="1"/>
  <c r="G140" i="1"/>
  <c r="F141" i="1"/>
  <c r="G141" i="1"/>
  <c r="F142" i="1"/>
  <c r="G142" i="1"/>
  <c r="F143" i="1"/>
  <c r="G143" i="1"/>
  <c r="F144" i="1"/>
  <c r="G144" i="1"/>
  <c r="F145" i="1"/>
  <c r="G145" i="1"/>
  <c r="F146" i="1"/>
  <c r="G146" i="1"/>
  <c r="F147" i="1"/>
  <c r="G147" i="1"/>
  <c r="F148" i="1"/>
  <c r="G148" i="1"/>
  <c r="F149" i="1"/>
  <c r="G149" i="1"/>
  <c r="F150" i="1"/>
  <c r="G150" i="1"/>
  <c r="F151" i="1"/>
  <c r="G151" i="1"/>
  <c r="F152" i="1"/>
  <c r="G152" i="1"/>
  <c r="F153" i="1"/>
  <c r="G153" i="1"/>
  <c r="F154" i="1"/>
  <c r="G154" i="1"/>
  <c r="F155" i="1"/>
  <c r="G155" i="1"/>
  <c r="F156" i="1"/>
  <c r="G156" i="1"/>
  <c r="F157" i="1"/>
  <c r="G157" i="1"/>
  <c r="F158" i="1"/>
  <c r="G158" i="1"/>
  <c r="F159" i="1"/>
  <c r="G159" i="1"/>
  <c r="F160" i="1"/>
  <c r="G160" i="1"/>
  <c r="F161" i="1"/>
  <c r="G161" i="1"/>
  <c r="F162" i="1"/>
  <c r="G162" i="1"/>
  <c r="F163" i="1"/>
  <c r="G163" i="1"/>
  <c r="F164" i="1"/>
  <c r="G164" i="1"/>
  <c r="F165" i="1"/>
  <c r="G165" i="1"/>
  <c r="F166" i="1"/>
  <c r="G166" i="1"/>
  <c r="F167" i="1"/>
  <c r="G167" i="1"/>
  <c r="F168" i="1"/>
  <c r="G168" i="1"/>
  <c r="F169" i="1"/>
  <c r="G169" i="1"/>
  <c r="F170" i="1"/>
  <c r="G170" i="1"/>
  <c r="F171" i="1"/>
  <c r="G171" i="1"/>
  <c r="F172" i="1"/>
  <c r="G172" i="1"/>
  <c r="F173" i="1"/>
  <c r="G173" i="1"/>
  <c r="F174" i="1"/>
  <c r="G174" i="1"/>
  <c r="F175" i="1"/>
  <c r="G175" i="1"/>
  <c r="F176" i="1"/>
  <c r="G176" i="1"/>
  <c r="F177" i="1"/>
  <c r="G177" i="1"/>
  <c r="F178" i="1"/>
  <c r="G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F194" i="1"/>
  <c r="G194" i="1"/>
  <c r="F195" i="1"/>
  <c r="G195" i="1"/>
  <c r="F196" i="1"/>
  <c r="G196" i="1"/>
  <c r="F197" i="1"/>
  <c r="G197" i="1"/>
  <c r="F198" i="1"/>
  <c r="G198" i="1"/>
  <c r="F199" i="1"/>
  <c r="G199" i="1"/>
  <c r="F200" i="1"/>
  <c r="G200" i="1"/>
  <c r="F201" i="1"/>
  <c r="G201" i="1"/>
  <c r="F202" i="1"/>
  <c r="G202" i="1"/>
  <c r="F203" i="1"/>
  <c r="G203" i="1"/>
  <c r="F204" i="1"/>
  <c r="G204" i="1"/>
  <c r="F205" i="1"/>
  <c r="G205" i="1"/>
  <c r="F206" i="1"/>
  <c r="G206" i="1"/>
  <c r="F207" i="1"/>
  <c r="G207" i="1"/>
  <c r="F208" i="1"/>
  <c r="G208" i="1"/>
  <c r="F209" i="1"/>
  <c r="G209" i="1"/>
  <c r="F210" i="1"/>
  <c r="G210" i="1"/>
  <c r="F211" i="1"/>
  <c r="G211" i="1"/>
  <c r="F212" i="1"/>
  <c r="G212" i="1"/>
  <c r="F213" i="1"/>
  <c r="G213" i="1"/>
  <c r="F214" i="1"/>
  <c r="G214" i="1"/>
  <c r="F215" i="1"/>
  <c r="G215" i="1"/>
  <c r="F216" i="1"/>
  <c r="G216" i="1"/>
  <c r="F217" i="1"/>
  <c r="G217" i="1"/>
  <c r="F218" i="1"/>
  <c r="G218" i="1"/>
  <c r="F219" i="1"/>
  <c r="G219" i="1"/>
  <c r="F220" i="1"/>
  <c r="G220" i="1"/>
  <c r="F221" i="1"/>
  <c r="G221" i="1"/>
  <c r="F222" i="1"/>
  <c r="G222" i="1"/>
  <c r="F223" i="1"/>
  <c r="G223" i="1"/>
  <c r="F224" i="1"/>
  <c r="G224" i="1"/>
  <c r="F225" i="1"/>
  <c r="G225" i="1"/>
  <c r="F226" i="1"/>
  <c r="G226" i="1"/>
  <c r="F227" i="1"/>
  <c r="G227" i="1"/>
  <c r="F228" i="1"/>
  <c r="G228" i="1"/>
  <c r="F229" i="1"/>
  <c r="G229" i="1"/>
  <c r="F230" i="1"/>
  <c r="G230" i="1"/>
  <c r="F231" i="1"/>
  <c r="G231" i="1"/>
  <c r="F232" i="1"/>
  <c r="G232" i="1"/>
  <c r="F233" i="1"/>
  <c r="G233" i="1"/>
  <c r="F234" i="1"/>
  <c r="G234" i="1"/>
  <c r="F235" i="1"/>
  <c r="G235" i="1"/>
  <c r="F236" i="1"/>
  <c r="G236" i="1"/>
  <c r="F237" i="1"/>
  <c r="G237" i="1"/>
  <c r="F238" i="1"/>
  <c r="G238" i="1"/>
  <c r="F239" i="1"/>
  <c r="G239" i="1"/>
  <c r="F240" i="1"/>
  <c r="G240" i="1"/>
  <c r="F241" i="1"/>
  <c r="G241" i="1"/>
  <c r="F242" i="1"/>
  <c r="G242" i="1"/>
  <c r="F243" i="1"/>
  <c r="G243" i="1"/>
  <c r="F244" i="1"/>
  <c r="G244" i="1"/>
  <c r="F245" i="1"/>
  <c r="G245" i="1"/>
  <c r="F246" i="1"/>
  <c r="G246" i="1"/>
  <c r="F247" i="1"/>
  <c r="G247" i="1"/>
  <c r="F248" i="1"/>
  <c r="G248" i="1"/>
  <c r="F249" i="1"/>
  <c r="G249" i="1"/>
  <c r="F250" i="1"/>
  <c r="G250" i="1"/>
  <c r="F251" i="1"/>
  <c r="G251" i="1"/>
  <c r="F252" i="1"/>
  <c r="G252" i="1"/>
  <c r="F253" i="1"/>
  <c r="G253" i="1"/>
  <c r="F254" i="1"/>
  <c r="G254" i="1"/>
  <c r="F255" i="1"/>
  <c r="G255" i="1"/>
  <c r="F256" i="1"/>
  <c r="G256" i="1"/>
  <c r="F257" i="1"/>
  <c r="G257" i="1"/>
  <c r="F258" i="1"/>
  <c r="G258" i="1"/>
  <c r="F259" i="1"/>
  <c r="G259" i="1"/>
  <c r="F260" i="1"/>
  <c r="G260" i="1"/>
  <c r="F261" i="1"/>
  <c r="G261" i="1"/>
  <c r="F262" i="1"/>
  <c r="G262" i="1"/>
  <c r="F263" i="1"/>
  <c r="G263" i="1"/>
  <c r="F264" i="1"/>
  <c r="G264" i="1"/>
  <c r="F265" i="1"/>
  <c r="G265" i="1"/>
  <c r="F266" i="1"/>
  <c r="G266" i="1"/>
  <c r="F267" i="1"/>
  <c r="G267" i="1"/>
  <c r="F268" i="1"/>
  <c r="G268" i="1"/>
  <c r="F269" i="1"/>
  <c r="G269" i="1"/>
  <c r="F270" i="1"/>
  <c r="G270" i="1"/>
  <c r="F271" i="1"/>
  <c r="G271" i="1"/>
  <c r="F272" i="1"/>
  <c r="G272" i="1"/>
  <c r="F273" i="1"/>
  <c r="G273" i="1"/>
  <c r="F274" i="1"/>
  <c r="G274" i="1"/>
  <c r="F275" i="1"/>
  <c r="G275" i="1"/>
  <c r="F276" i="1"/>
  <c r="G276" i="1"/>
  <c r="F277" i="1"/>
  <c r="G277" i="1"/>
  <c r="F278" i="1"/>
  <c r="G278" i="1"/>
  <c r="F279" i="1"/>
  <c r="G279" i="1"/>
  <c r="F280" i="1"/>
  <c r="G280" i="1"/>
  <c r="F281" i="1"/>
  <c r="G281" i="1"/>
  <c r="F282" i="1"/>
  <c r="G282" i="1"/>
  <c r="F283" i="1"/>
  <c r="G283" i="1"/>
  <c r="F284" i="1"/>
  <c r="G284" i="1"/>
  <c r="F285" i="1"/>
  <c r="G285" i="1"/>
  <c r="F286" i="1"/>
  <c r="G286" i="1"/>
  <c r="F287" i="1"/>
  <c r="G287" i="1"/>
  <c r="F288" i="1"/>
  <c r="G288" i="1"/>
  <c r="F289" i="1"/>
  <c r="G289" i="1"/>
  <c r="F290" i="1"/>
  <c r="G290" i="1"/>
  <c r="F291" i="1"/>
  <c r="G291" i="1"/>
  <c r="F292" i="1"/>
  <c r="G292" i="1"/>
  <c r="F293" i="1"/>
  <c r="G293" i="1"/>
  <c r="F294" i="1"/>
  <c r="G294" i="1"/>
  <c r="F295" i="1"/>
  <c r="G295" i="1"/>
  <c r="F296" i="1"/>
  <c r="G296" i="1"/>
  <c r="E2" i="3"/>
  <c r="F5" i="3"/>
  <c r="G5" i="3"/>
  <c r="F7" i="3"/>
  <c r="G7" i="3"/>
  <c r="F9" i="3"/>
  <c r="G9" i="3"/>
  <c r="F10" i="3"/>
  <c r="G10" i="3"/>
  <c r="F11" i="3"/>
  <c r="G11" i="3"/>
  <c r="F12" i="3"/>
  <c r="G12" i="3"/>
  <c r="F5" i="2"/>
  <c r="G5" i="2"/>
  <c r="F7" i="2"/>
  <c r="G7" i="2"/>
  <c r="F8" i="2"/>
  <c r="G8" i="2"/>
  <c r="F9" i="2"/>
  <c r="G9"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F56" i="2"/>
  <c r="G56" i="2"/>
  <c r="F57" i="2"/>
  <c r="G57" i="2"/>
  <c r="F58" i="2"/>
  <c r="G58" i="2"/>
  <c r="F59" i="2"/>
  <c r="G59" i="2"/>
  <c r="F60" i="2"/>
  <c r="G60" i="2"/>
  <c r="F61" i="2"/>
  <c r="G61" i="2"/>
  <c r="F62" i="2"/>
  <c r="G62" i="2"/>
  <c r="F63" i="2"/>
  <c r="G63" i="2"/>
  <c r="F64" i="2"/>
  <c r="G64" i="2"/>
  <c r="F65" i="2"/>
  <c r="G65" i="2"/>
  <c r="F66" i="2"/>
  <c r="G66" i="2"/>
  <c r="F67" i="2"/>
  <c r="G67" i="2"/>
  <c r="F68" i="2"/>
  <c r="G68" i="2"/>
  <c r="F69" i="2"/>
  <c r="G69" i="2"/>
  <c r="F70" i="2"/>
  <c r="G70" i="2"/>
  <c r="F71" i="2"/>
  <c r="G71" i="2"/>
  <c r="F72" i="2"/>
  <c r="G72" i="2"/>
  <c r="F73" i="2"/>
  <c r="G73"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G99" i="2"/>
  <c r="F100" i="2"/>
  <c r="G100" i="2"/>
  <c r="F101" i="2"/>
  <c r="G101" i="2"/>
  <c r="F102" i="2"/>
  <c r="G102" i="2"/>
  <c r="F103" i="2"/>
  <c r="G103" i="2"/>
  <c r="F104" i="2"/>
  <c r="G104" i="2"/>
  <c r="F105" i="2"/>
  <c r="G105" i="2"/>
  <c r="F106" i="2"/>
  <c r="G106" i="2"/>
  <c r="F107" i="2"/>
  <c r="G107" i="2"/>
  <c r="F108" i="2"/>
  <c r="G108" i="2"/>
  <c r="F109" i="2"/>
  <c r="G109" i="2"/>
  <c r="F110" i="2"/>
  <c r="G110" i="2"/>
  <c r="F111" i="2"/>
  <c r="G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5" i="2"/>
  <c r="G125" i="2"/>
  <c r="F126" i="2"/>
  <c r="G126" i="2"/>
  <c r="F127" i="2"/>
  <c r="G127" i="2"/>
  <c r="F128" i="2"/>
  <c r="G128" i="2"/>
  <c r="F129" i="2"/>
  <c r="G129" i="2"/>
  <c r="F130" i="2"/>
  <c r="G130" i="2"/>
  <c r="F131" i="2"/>
  <c r="G131" i="2"/>
  <c r="F132" i="2"/>
  <c r="G132" i="2"/>
  <c r="F133" i="2"/>
  <c r="G133" i="2"/>
  <c r="F134" i="2"/>
  <c r="G134" i="2"/>
  <c r="F135" i="2"/>
  <c r="G135" i="2"/>
  <c r="F136" i="2"/>
  <c r="G136" i="2"/>
  <c r="F137" i="2"/>
  <c r="G137" i="2"/>
  <c r="F138" i="2"/>
  <c r="G138" i="2"/>
  <c r="F139" i="2"/>
  <c r="G139" i="2"/>
  <c r="F140" i="2"/>
  <c r="G140" i="2"/>
  <c r="F141" i="2"/>
  <c r="G141" i="2"/>
  <c r="F142" i="2"/>
  <c r="G142" i="2"/>
  <c r="F143" i="2"/>
  <c r="G143" i="2"/>
  <c r="F144" i="2"/>
  <c r="G144" i="2"/>
  <c r="F145" i="2"/>
  <c r="G145" i="2"/>
  <c r="F146" i="2"/>
  <c r="G146" i="2"/>
  <c r="F147" i="2"/>
  <c r="G147" i="2"/>
  <c r="F148" i="2"/>
  <c r="G148" i="2"/>
  <c r="F149" i="2"/>
  <c r="G149" i="2"/>
  <c r="F150" i="2"/>
  <c r="G150" i="2"/>
  <c r="F151" i="2"/>
  <c r="G151" i="2"/>
  <c r="F152" i="2"/>
  <c r="G152" i="2"/>
  <c r="F153" i="2"/>
  <c r="G153" i="2"/>
  <c r="F154" i="2"/>
  <c r="G154" i="2"/>
  <c r="F155" i="2"/>
  <c r="G155" i="2"/>
  <c r="F156" i="2"/>
  <c r="G156" i="2"/>
  <c r="F157" i="2"/>
  <c r="G157" i="2"/>
  <c r="F158" i="2"/>
  <c r="G158" i="2"/>
  <c r="F159" i="2"/>
  <c r="G159" i="2"/>
  <c r="F160" i="2"/>
  <c r="G160" i="2"/>
  <c r="F161" i="2"/>
  <c r="G161" i="2"/>
  <c r="F162" i="2"/>
  <c r="G162" i="2"/>
  <c r="F163" i="2"/>
  <c r="G163" i="2"/>
  <c r="F164" i="2"/>
  <c r="G164" i="2"/>
  <c r="F165" i="2"/>
  <c r="G165" i="2"/>
  <c r="F166" i="2"/>
  <c r="G166" i="2"/>
  <c r="F167" i="2"/>
  <c r="G167" i="2"/>
  <c r="F168" i="2"/>
  <c r="G168" i="2"/>
  <c r="F169" i="2"/>
  <c r="G169" i="2"/>
  <c r="F170" i="2"/>
  <c r="G170" i="2"/>
  <c r="F171" i="2"/>
  <c r="G171" i="2"/>
  <c r="F172" i="2"/>
  <c r="G172" i="2"/>
  <c r="F173" i="2"/>
  <c r="G173" i="2"/>
  <c r="F174" i="2"/>
  <c r="G174" i="2"/>
  <c r="F175" i="2"/>
  <c r="G175" i="2"/>
  <c r="F176" i="2"/>
  <c r="G176" i="2"/>
  <c r="F177" i="2"/>
  <c r="G177" i="2"/>
  <c r="F178" i="2"/>
  <c r="G178" i="2"/>
  <c r="F179" i="2"/>
  <c r="G179" i="2"/>
  <c r="F180" i="2"/>
  <c r="G180" i="2"/>
  <c r="F181" i="2"/>
  <c r="G181" i="2"/>
  <c r="F182" i="2"/>
  <c r="G182" i="2"/>
  <c r="F183" i="2"/>
  <c r="G183" i="2"/>
  <c r="F184" i="2"/>
  <c r="G184" i="2"/>
  <c r="F185" i="2"/>
  <c r="G185" i="2"/>
  <c r="F186" i="2"/>
  <c r="G186" i="2"/>
  <c r="F187" i="2"/>
  <c r="G187" i="2"/>
  <c r="F188" i="2"/>
  <c r="G188" i="2"/>
  <c r="F189" i="2"/>
  <c r="G189" i="2"/>
  <c r="F190" i="2"/>
  <c r="G190" i="2"/>
  <c r="F191" i="2"/>
  <c r="G191" i="2"/>
  <c r="F192" i="2"/>
  <c r="G192" i="2"/>
  <c r="F193" i="2"/>
  <c r="G193" i="2"/>
  <c r="F194" i="2"/>
  <c r="G194" i="2"/>
  <c r="F195" i="2"/>
  <c r="G195" i="2"/>
  <c r="F196" i="2"/>
  <c r="G196" i="2"/>
  <c r="F197" i="2"/>
  <c r="G197" i="2"/>
  <c r="F198" i="2"/>
  <c r="G198" i="2"/>
  <c r="F199" i="2"/>
  <c r="G199" i="2"/>
  <c r="F200" i="2"/>
  <c r="G200" i="2"/>
  <c r="F201" i="2"/>
  <c r="G201" i="2"/>
  <c r="F202" i="2"/>
  <c r="G202" i="2"/>
  <c r="F203" i="2"/>
  <c r="G203" i="2"/>
  <c r="F204" i="2"/>
  <c r="G204" i="2"/>
  <c r="F205" i="2"/>
  <c r="G205" i="2"/>
  <c r="F206" i="2"/>
  <c r="G206" i="2"/>
  <c r="F207" i="2"/>
  <c r="G207" i="2"/>
  <c r="F208" i="2"/>
  <c r="G208" i="2"/>
  <c r="F209" i="2"/>
  <c r="G209" i="2"/>
  <c r="F210" i="2"/>
  <c r="G210" i="2"/>
  <c r="F211" i="2"/>
  <c r="G211" i="2"/>
  <c r="F212" i="2"/>
  <c r="G212" i="2"/>
  <c r="F213" i="2"/>
  <c r="G213" i="2"/>
  <c r="F214" i="2"/>
  <c r="G214" i="2"/>
  <c r="F215" i="2"/>
  <c r="G215" i="2"/>
  <c r="F216" i="2"/>
  <c r="G216" i="2"/>
  <c r="F217" i="2"/>
  <c r="G217" i="2"/>
  <c r="F218" i="2"/>
  <c r="G218" i="2"/>
  <c r="F219" i="2"/>
  <c r="G219" i="2"/>
  <c r="F220" i="2"/>
  <c r="G220" i="2"/>
  <c r="F221" i="2"/>
  <c r="G221" i="2"/>
  <c r="F222" i="2"/>
  <c r="G222" i="2"/>
  <c r="F223" i="2"/>
  <c r="G223" i="2"/>
  <c r="F224" i="2"/>
  <c r="G224" i="2"/>
  <c r="F225" i="2"/>
  <c r="G225" i="2"/>
  <c r="F226" i="2"/>
  <c r="G226" i="2"/>
  <c r="F227" i="2"/>
  <c r="G227" i="2"/>
  <c r="F228" i="2"/>
  <c r="G228" i="2"/>
  <c r="F229" i="2"/>
  <c r="G229" i="2"/>
  <c r="F230" i="2"/>
  <c r="G230" i="2"/>
  <c r="F231" i="2"/>
  <c r="G231" i="2"/>
  <c r="F232" i="2"/>
  <c r="G232" i="2"/>
  <c r="F233" i="2"/>
  <c r="G233" i="2"/>
  <c r="F234" i="2"/>
  <c r="G234" i="2"/>
  <c r="F235" i="2"/>
  <c r="G235" i="2"/>
  <c r="F236" i="2"/>
  <c r="G236" i="2"/>
  <c r="F237" i="2"/>
  <c r="G237" i="2"/>
  <c r="F238" i="2"/>
  <c r="G238" i="2"/>
  <c r="F239" i="2"/>
  <c r="G239" i="2"/>
  <c r="F240" i="2"/>
  <c r="G240" i="2"/>
  <c r="F241" i="2"/>
  <c r="G241" i="2"/>
  <c r="F242" i="2"/>
  <c r="G242" i="2"/>
  <c r="F243" i="2"/>
  <c r="G243" i="2"/>
  <c r="F244" i="2"/>
  <c r="G244" i="2"/>
  <c r="F245" i="2"/>
  <c r="G245" i="2"/>
  <c r="F246" i="2"/>
  <c r="G246" i="2"/>
  <c r="F247" i="2"/>
  <c r="G247" i="2"/>
  <c r="F248" i="2"/>
  <c r="G248" i="2"/>
  <c r="F249" i="2"/>
  <c r="G249" i="2"/>
  <c r="F250" i="2"/>
  <c r="G250" i="2"/>
  <c r="F251" i="2"/>
  <c r="G251" i="2"/>
  <c r="F252" i="2"/>
  <c r="G252" i="2"/>
  <c r="F253" i="2"/>
  <c r="G253" i="2"/>
  <c r="F254" i="2"/>
  <c r="G254" i="2"/>
  <c r="F255" i="2"/>
  <c r="G255" i="2"/>
  <c r="F256" i="2"/>
  <c r="G256" i="2"/>
  <c r="F257" i="2"/>
  <c r="G257" i="2"/>
  <c r="F258" i="2"/>
  <c r="G258" i="2"/>
  <c r="F259" i="2"/>
  <c r="G259" i="2"/>
  <c r="F260" i="2"/>
  <c r="G260" i="2"/>
  <c r="F261" i="2"/>
  <c r="G261" i="2"/>
  <c r="F262" i="2"/>
  <c r="G262" i="2"/>
  <c r="F263" i="2"/>
  <c r="G263" i="2"/>
  <c r="F264" i="2"/>
  <c r="G264" i="2"/>
  <c r="F265" i="2"/>
  <c r="G265" i="2"/>
  <c r="F266" i="2"/>
  <c r="G266" i="2"/>
  <c r="F267" i="2"/>
  <c r="G267" i="2"/>
  <c r="F268" i="2"/>
  <c r="G268" i="2"/>
  <c r="F269" i="2"/>
  <c r="G269" i="2"/>
  <c r="F270" i="2"/>
  <c r="G270" i="2"/>
  <c r="F271" i="2"/>
  <c r="G271" i="2"/>
  <c r="F272" i="2"/>
  <c r="G272" i="2"/>
  <c r="F273" i="2"/>
  <c r="G273" i="2"/>
  <c r="F274" i="2"/>
  <c r="G274" i="2"/>
  <c r="F275" i="2"/>
  <c r="G275" i="2"/>
  <c r="F276" i="2"/>
  <c r="G276" i="2"/>
  <c r="F277" i="2"/>
  <c r="G277" i="2"/>
  <c r="F278" i="2"/>
  <c r="G278" i="2"/>
  <c r="F279" i="2"/>
  <c r="G279" i="2"/>
  <c r="F280" i="2"/>
  <c r="G280" i="2"/>
  <c r="F281" i="2"/>
  <c r="G281" i="2"/>
  <c r="F282" i="2"/>
  <c r="G282" i="2"/>
  <c r="F283" i="2"/>
  <c r="G283" i="2"/>
  <c r="F284" i="2"/>
  <c r="G284" i="2"/>
  <c r="F285" i="2"/>
  <c r="G285" i="2"/>
  <c r="F286" i="2"/>
  <c r="G286" i="2"/>
  <c r="F287" i="2"/>
  <c r="G287" i="2"/>
  <c r="F288" i="2"/>
  <c r="G288" i="2"/>
  <c r="F289" i="2"/>
  <c r="G289" i="2"/>
  <c r="F290" i="2"/>
  <c r="G290" i="2"/>
  <c r="F291" i="2"/>
  <c r="G291" i="2"/>
  <c r="F292" i="2"/>
  <c r="G292" i="2"/>
  <c r="F293" i="2"/>
  <c r="G293" i="2"/>
  <c r="F294" i="2"/>
  <c r="G294" i="2"/>
  <c r="F295" i="2"/>
  <c r="G295" i="2"/>
  <c r="F296" i="2"/>
  <c r="G296" i="2"/>
  <c r="F297" i="2"/>
  <c r="G297" i="2"/>
  <c r="F298" i="2"/>
  <c r="G298" i="2"/>
  <c r="F299" i="2"/>
  <c r="G299" i="2"/>
  <c r="F300" i="2"/>
  <c r="G300" i="2"/>
  <c r="F301" i="2"/>
  <c r="G301" i="2"/>
  <c r="F302" i="2"/>
  <c r="G302" i="2"/>
  <c r="F303" i="2"/>
  <c r="G303" i="2"/>
  <c r="F304" i="2"/>
  <c r="G304" i="2"/>
  <c r="F305" i="2"/>
  <c r="G305" i="2"/>
  <c r="F306" i="2"/>
  <c r="G306" i="2"/>
  <c r="F307" i="2"/>
  <c r="G307" i="2"/>
  <c r="F308" i="2"/>
  <c r="G308" i="2"/>
  <c r="F309" i="2"/>
  <c r="G309" i="2"/>
  <c r="F310" i="2"/>
  <c r="G310" i="2"/>
  <c r="F311" i="2"/>
  <c r="G311" i="2"/>
  <c r="F312" i="2"/>
  <c r="G312" i="2"/>
  <c r="F313" i="2"/>
  <c r="G313" i="2"/>
  <c r="F314" i="2"/>
  <c r="G314" i="2"/>
  <c r="F315" i="2"/>
  <c r="G315" i="2"/>
  <c r="F316" i="2"/>
  <c r="G316" i="2"/>
  <c r="F317" i="2"/>
  <c r="G317" i="2"/>
  <c r="F318" i="2"/>
  <c r="G318" i="2"/>
  <c r="F319" i="2"/>
  <c r="G319" i="2"/>
  <c r="F320" i="2"/>
  <c r="G320" i="2"/>
  <c r="F321" i="2"/>
  <c r="G321" i="2"/>
  <c r="F322" i="2"/>
  <c r="G322" i="2"/>
  <c r="F323" i="2"/>
  <c r="G323" i="2"/>
  <c r="F324" i="2"/>
  <c r="G324" i="2"/>
  <c r="F325" i="2"/>
  <c r="G325" i="2"/>
  <c r="F326" i="2"/>
  <c r="G326" i="2"/>
  <c r="F327" i="2"/>
  <c r="G327" i="2"/>
  <c r="F328" i="2"/>
  <c r="G328" i="2"/>
  <c r="F329" i="2"/>
  <c r="G329" i="2"/>
  <c r="F330" i="2"/>
  <c r="G330" i="2"/>
  <c r="F331" i="2"/>
  <c r="G331" i="2"/>
  <c r="F332" i="2"/>
  <c r="G332" i="2"/>
  <c r="F333" i="2"/>
  <c r="G333" i="2"/>
  <c r="F334" i="2"/>
  <c r="G334" i="2"/>
  <c r="F335" i="2"/>
  <c r="G335" i="2"/>
  <c r="F336" i="2"/>
  <c r="G336" i="2"/>
  <c r="F337" i="2"/>
  <c r="G337" i="2"/>
  <c r="F338" i="2"/>
  <c r="G338" i="2"/>
  <c r="F339" i="2"/>
  <c r="G339" i="2"/>
  <c r="F340" i="2"/>
  <c r="G340" i="2"/>
  <c r="F341" i="2"/>
  <c r="G341" i="2"/>
  <c r="F342" i="2"/>
  <c r="G342" i="2"/>
  <c r="F343" i="2"/>
  <c r="G343" i="2"/>
  <c r="F344" i="2"/>
  <c r="G344" i="2"/>
  <c r="F345" i="2"/>
  <c r="G345" i="2"/>
  <c r="F346" i="2"/>
  <c r="G346" i="2"/>
  <c r="F347" i="2"/>
  <c r="G347" i="2"/>
  <c r="F348" i="2"/>
  <c r="G348" i="2"/>
  <c r="F349" i="2"/>
  <c r="G349" i="2"/>
  <c r="F350" i="2"/>
  <c r="G350" i="2"/>
  <c r="F351" i="2"/>
  <c r="G351" i="2"/>
  <c r="F352" i="2"/>
  <c r="G352" i="2"/>
  <c r="F353" i="2"/>
  <c r="G353" i="2"/>
  <c r="F354" i="2"/>
  <c r="G354" i="2"/>
  <c r="F355" i="2"/>
  <c r="G355" i="2"/>
  <c r="F356" i="2"/>
  <c r="G356" i="2"/>
  <c r="F357" i="2"/>
  <c r="G357" i="2"/>
  <c r="F358" i="2"/>
  <c r="G358" i="2"/>
  <c r="F359" i="2"/>
  <c r="G359" i="2"/>
  <c r="F360" i="2"/>
  <c r="G360" i="2"/>
  <c r="F361" i="2"/>
  <c r="G361" i="2"/>
  <c r="F362" i="2"/>
  <c r="G362" i="2"/>
  <c r="F363" i="2"/>
  <c r="G363" i="2"/>
  <c r="F364" i="2"/>
  <c r="G364" i="2"/>
  <c r="F365" i="2"/>
  <c r="G365" i="2"/>
  <c r="F366" i="2"/>
  <c r="G366" i="2"/>
  <c r="F367" i="2"/>
  <c r="G367" i="2"/>
  <c r="F368" i="2"/>
  <c r="G368" i="2"/>
  <c r="F369" i="2"/>
  <c r="G369" i="2"/>
  <c r="F370" i="2"/>
  <c r="G370" i="2"/>
  <c r="F371" i="2"/>
  <c r="G371" i="2"/>
  <c r="F372" i="2"/>
  <c r="G372" i="2"/>
  <c r="F373" i="2"/>
  <c r="G373" i="2"/>
  <c r="F374" i="2"/>
  <c r="G374" i="2"/>
  <c r="F375" i="2"/>
  <c r="G375" i="2"/>
  <c r="F376" i="2"/>
  <c r="G376" i="2"/>
  <c r="F377" i="2"/>
  <c r="G377" i="2"/>
  <c r="F378" i="2"/>
  <c r="G378" i="2"/>
  <c r="F379" i="2"/>
  <c r="G379" i="2"/>
  <c r="F380" i="2"/>
  <c r="G380" i="2"/>
  <c r="F381" i="2"/>
  <c r="G381" i="2"/>
  <c r="F382" i="2"/>
  <c r="G382" i="2"/>
  <c r="F383" i="2"/>
  <c r="G383" i="2"/>
  <c r="F384" i="2"/>
  <c r="G384" i="2"/>
  <c r="F385" i="2"/>
  <c r="G385" i="2"/>
  <c r="F386" i="2"/>
  <c r="G386" i="2"/>
  <c r="F387" i="2"/>
  <c r="G387" i="2"/>
  <c r="F388" i="2"/>
  <c r="G388" i="2"/>
  <c r="F389" i="2"/>
  <c r="G389" i="2"/>
  <c r="F390" i="2"/>
  <c r="G390" i="2"/>
  <c r="F391" i="2"/>
  <c r="G391" i="2"/>
  <c r="F392" i="2"/>
  <c r="G392" i="2"/>
  <c r="F393" i="2"/>
  <c r="G393" i="2"/>
  <c r="F394" i="2"/>
  <c r="G394" i="2"/>
  <c r="F395" i="2"/>
  <c r="G395" i="2"/>
  <c r="F396" i="2"/>
  <c r="G396" i="2"/>
  <c r="F397" i="2"/>
  <c r="G397" i="2"/>
  <c r="F398" i="2"/>
  <c r="G398" i="2"/>
  <c r="F399" i="2"/>
  <c r="G399" i="2"/>
  <c r="F400" i="2"/>
  <c r="G400" i="2"/>
  <c r="F401" i="2"/>
  <c r="G401" i="2"/>
  <c r="F402" i="2"/>
  <c r="G402" i="2"/>
  <c r="F403" i="2"/>
  <c r="G403" i="2"/>
  <c r="F404" i="2"/>
  <c r="G404" i="2"/>
  <c r="F405" i="2"/>
  <c r="G405" i="2"/>
  <c r="F406" i="2"/>
  <c r="G406" i="2"/>
  <c r="F407" i="2"/>
  <c r="G407" i="2"/>
  <c r="F408" i="2"/>
  <c r="G408" i="2"/>
  <c r="F409" i="2"/>
  <c r="G409" i="2"/>
  <c r="F410" i="2"/>
  <c r="G410" i="2"/>
  <c r="F411" i="2"/>
  <c r="G411" i="2"/>
  <c r="F412" i="2"/>
  <c r="G412" i="2"/>
  <c r="F413" i="2"/>
  <c r="G413" i="2"/>
  <c r="F414" i="2"/>
  <c r="G414" i="2"/>
  <c r="F415" i="2"/>
  <c r="G415" i="2"/>
  <c r="F416" i="2"/>
  <c r="G416" i="2"/>
  <c r="F417" i="2"/>
  <c r="G417" i="2"/>
  <c r="F418" i="2"/>
  <c r="G418" i="2"/>
  <c r="F419" i="2"/>
  <c r="G419" i="2"/>
  <c r="F420" i="2"/>
  <c r="G420" i="2"/>
  <c r="F421" i="2"/>
  <c r="G421" i="2"/>
  <c r="F422" i="2"/>
  <c r="G422" i="2"/>
  <c r="F423" i="2"/>
  <c r="G423" i="2"/>
  <c r="F424" i="2"/>
  <c r="G424" i="2"/>
  <c r="F425" i="2"/>
  <c r="G425" i="2"/>
  <c r="F426" i="2"/>
  <c r="G426" i="2"/>
  <c r="F427" i="2"/>
  <c r="G427" i="2"/>
  <c r="F428" i="2"/>
  <c r="G428" i="2"/>
  <c r="F429" i="2"/>
  <c r="G429" i="2"/>
  <c r="F430" i="2"/>
  <c r="G430" i="2"/>
  <c r="F431" i="2"/>
  <c r="G431" i="2"/>
  <c r="F432" i="2"/>
  <c r="G432" i="2"/>
  <c r="F433" i="2"/>
  <c r="G433" i="2"/>
  <c r="F434" i="2"/>
  <c r="G434" i="2"/>
  <c r="F435" i="2"/>
  <c r="G435" i="2"/>
  <c r="F436" i="2"/>
  <c r="G436" i="2"/>
  <c r="F437" i="2"/>
  <c r="G437" i="2"/>
  <c r="F438" i="2"/>
  <c r="G438" i="2"/>
  <c r="F439" i="2"/>
  <c r="G439" i="2"/>
  <c r="F440" i="2"/>
  <c r="G440" i="2"/>
  <c r="F441" i="2"/>
  <c r="G441" i="2"/>
  <c r="F442" i="2"/>
  <c r="G442" i="2"/>
  <c r="F443" i="2"/>
  <c r="G443" i="2"/>
  <c r="F444" i="2"/>
  <c r="G444" i="2"/>
  <c r="F445" i="2"/>
  <c r="G445" i="2"/>
  <c r="F446" i="2"/>
  <c r="G446" i="2"/>
  <c r="F447" i="2"/>
  <c r="G447" i="2"/>
  <c r="F448" i="2"/>
  <c r="G448" i="2"/>
  <c r="F449" i="2"/>
  <c r="G449" i="2"/>
  <c r="F450" i="2"/>
  <c r="G450" i="2"/>
  <c r="F451" i="2"/>
  <c r="G451" i="2"/>
  <c r="F452" i="2"/>
  <c r="G452" i="2"/>
  <c r="F453" i="2"/>
  <c r="G453" i="2"/>
  <c r="F454" i="2"/>
  <c r="G454" i="2"/>
  <c r="F455" i="2"/>
  <c r="G455" i="2"/>
  <c r="F456" i="2"/>
  <c r="G456" i="2"/>
  <c r="F457" i="2"/>
  <c r="G457" i="2"/>
  <c r="F458" i="2"/>
  <c r="G458" i="2"/>
  <c r="F459" i="2"/>
  <c r="G459" i="2"/>
  <c r="F460" i="2"/>
  <c r="G460" i="2"/>
  <c r="F461" i="2"/>
  <c r="G461" i="2"/>
  <c r="F462" i="2"/>
  <c r="G462" i="2"/>
  <c r="F463" i="2"/>
  <c r="G463" i="2"/>
  <c r="F464" i="2"/>
  <c r="G464" i="2"/>
  <c r="F465" i="2"/>
  <c r="G465" i="2"/>
  <c r="F466" i="2"/>
  <c r="G466" i="2"/>
  <c r="F467" i="2"/>
  <c r="G467" i="2"/>
  <c r="F468" i="2"/>
  <c r="G468" i="2"/>
  <c r="F469" i="2"/>
  <c r="G469" i="2"/>
  <c r="F470" i="2"/>
  <c r="G470" i="2"/>
  <c r="F471" i="2"/>
  <c r="G471" i="2"/>
  <c r="F472" i="2"/>
  <c r="G472" i="2"/>
  <c r="F473" i="2"/>
  <c r="G473" i="2"/>
  <c r="F474" i="2"/>
  <c r="G474" i="2"/>
  <c r="F475" i="2"/>
  <c r="G475" i="2"/>
  <c r="F476" i="2"/>
  <c r="G476" i="2"/>
  <c r="F477" i="2"/>
  <c r="G477" i="2"/>
  <c r="F478" i="2"/>
  <c r="G478" i="2"/>
  <c r="F479" i="2"/>
  <c r="G479" i="2"/>
  <c r="F480" i="2"/>
  <c r="G480" i="2"/>
  <c r="F481" i="2"/>
  <c r="G481" i="2"/>
  <c r="F482" i="2"/>
  <c r="G482" i="2"/>
  <c r="F483" i="2"/>
  <c r="G483" i="2"/>
  <c r="F484" i="2"/>
  <c r="G484" i="2"/>
  <c r="F485" i="2"/>
  <c r="G485" i="2"/>
  <c r="F486" i="2"/>
  <c r="G486" i="2"/>
  <c r="F487" i="2"/>
  <c r="G487" i="2"/>
  <c r="F488" i="2"/>
  <c r="G488" i="2"/>
  <c r="F489" i="2"/>
  <c r="G489" i="2"/>
  <c r="F490" i="2"/>
  <c r="G490" i="2"/>
  <c r="F491" i="2"/>
  <c r="G491" i="2"/>
  <c r="F492" i="2"/>
  <c r="G492" i="2"/>
  <c r="F493" i="2"/>
  <c r="G493" i="2"/>
  <c r="F494" i="2"/>
  <c r="G494" i="2"/>
  <c r="F495" i="2"/>
  <c r="G495" i="2"/>
  <c r="F496" i="2"/>
  <c r="G496" i="2"/>
  <c r="F497" i="2"/>
  <c r="G497" i="2"/>
  <c r="F498" i="2"/>
  <c r="G498" i="2"/>
  <c r="F499" i="2"/>
  <c r="G499" i="2"/>
  <c r="F500" i="2"/>
  <c r="G500" i="2"/>
  <c r="F501" i="2"/>
  <c r="G501" i="2"/>
  <c r="F502" i="2"/>
  <c r="G502" i="2"/>
  <c r="F503" i="2"/>
  <c r="G503" i="2"/>
  <c r="F504" i="2"/>
  <c r="G504" i="2"/>
  <c r="F505" i="2"/>
  <c r="G505" i="2"/>
  <c r="F506" i="2"/>
  <c r="G506" i="2"/>
  <c r="F507" i="2"/>
  <c r="G507" i="2"/>
  <c r="F508" i="2"/>
  <c r="G508" i="2"/>
  <c r="F509" i="2"/>
  <c r="G509" i="2"/>
  <c r="F510" i="2"/>
  <c r="G510" i="2"/>
  <c r="F511" i="2"/>
  <c r="G511" i="2"/>
  <c r="F512" i="2"/>
  <c r="G512" i="2"/>
  <c r="F513" i="2"/>
  <c r="G513" i="2"/>
  <c r="F514" i="2"/>
  <c r="G514" i="2"/>
  <c r="F515" i="2"/>
  <c r="G515" i="2"/>
  <c r="F516" i="2"/>
  <c r="G516" i="2"/>
  <c r="F517" i="2"/>
  <c r="G517" i="2"/>
  <c r="F518" i="2"/>
  <c r="G518" i="2"/>
  <c r="F519" i="2"/>
  <c r="G519" i="2"/>
  <c r="F520" i="2"/>
  <c r="G520" i="2"/>
  <c r="F521" i="2"/>
  <c r="G521" i="2"/>
  <c r="F522" i="2"/>
  <c r="G522" i="2"/>
  <c r="F523" i="2"/>
  <c r="G523" i="2"/>
  <c r="F524" i="2"/>
  <c r="G524" i="2"/>
  <c r="F525" i="2"/>
  <c r="G525" i="2"/>
  <c r="F526" i="2"/>
  <c r="G526" i="2"/>
  <c r="F527" i="2"/>
  <c r="G527" i="2"/>
  <c r="F528" i="2"/>
  <c r="G528" i="2"/>
  <c r="F529" i="2"/>
  <c r="G529" i="2"/>
  <c r="F530" i="2"/>
  <c r="G530" i="2"/>
  <c r="F531" i="2"/>
  <c r="G531" i="2"/>
  <c r="F532" i="2"/>
  <c r="G532" i="2"/>
  <c r="F533" i="2"/>
  <c r="G533" i="2"/>
  <c r="F534" i="2"/>
  <c r="G534" i="2"/>
  <c r="F535" i="2"/>
  <c r="G535" i="2"/>
  <c r="F536" i="2"/>
  <c r="G536" i="2"/>
  <c r="F537" i="2"/>
  <c r="G537" i="2"/>
  <c r="F538" i="2"/>
  <c r="G538" i="2"/>
  <c r="F539" i="2"/>
  <c r="G539" i="2"/>
  <c r="F540" i="2"/>
  <c r="G540" i="2"/>
  <c r="F541" i="2"/>
  <c r="G541" i="2"/>
  <c r="F542" i="2"/>
  <c r="G542" i="2"/>
  <c r="F543" i="2"/>
  <c r="G543" i="2"/>
  <c r="F544" i="2"/>
  <c r="G544" i="2"/>
  <c r="F545" i="2"/>
  <c r="G545" i="2"/>
  <c r="F546" i="2"/>
  <c r="G546" i="2"/>
  <c r="F547" i="2"/>
  <c r="G547" i="2"/>
  <c r="F548" i="2"/>
  <c r="G548" i="2"/>
  <c r="F549" i="2"/>
  <c r="G549" i="2"/>
  <c r="F550" i="2"/>
  <c r="G550" i="2"/>
  <c r="F551" i="2"/>
  <c r="G551" i="2"/>
  <c r="F552" i="2"/>
  <c r="G552" i="2"/>
  <c r="F553" i="2"/>
  <c r="G553" i="2"/>
  <c r="F554" i="2"/>
  <c r="G554" i="2"/>
  <c r="F555" i="2"/>
  <c r="G555" i="2"/>
</calcChain>
</file>

<file path=xl/sharedStrings.xml><?xml version="1.0" encoding="utf-8"?>
<sst xmlns="http://schemas.openxmlformats.org/spreadsheetml/2006/main" count="2872" uniqueCount="1033">
  <si>
    <t>Код формы по ОКУД</t>
  </si>
  <si>
    <t>0503164</t>
  </si>
  <si>
    <t xml:space="preserve">        Сведения об исполнении  бюджета</t>
  </si>
  <si>
    <t>на 01.01.2021 г.</t>
  </si>
  <si>
    <t>Наименование бюджета:</t>
  </si>
  <si>
    <t>Областной бюджет Ленинградской области</t>
  </si>
  <si>
    <t>руб.</t>
  </si>
  <si>
    <t>Код по бюджетной классификации</t>
  </si>
  <si>
    <t>Код строки</t>
  </si>
  <si>
    <t>Утвержденные бюджетные назначения (прогнозные показатели)</t>
  </si>
  <si>
    <t>Доведенные бюджетные данные</t>
  </si>
  <si>
    <t>Показатели исполнения</t>
  </si>
  <si>
    <t>Причины отклонений от планового процента</t>
  </si>
  <si>
    <t>процент исполнения, %</t>
  </si>
  <si>
    <t>код</t>
  </si>
  <si>
    <t>пояснения</t>
  </si>
  <si>
    <t>Исполнено, руб.</t>
  </si>
  <si>
    <t>сумма отклонения, руб. (гр.5-гр.3)</t>
  </si>
  <si>
    <t>Доходы бюджета, всего</t>
  </si>
  <si>
    <t>010</t>
  </si>
  <si>
    <t>из них не исполнено:</t>
  </si>
  <si>
    <t>-</t>
  </si>
  <si>
    <t>000.21802030020000150</t>
  </si>
  <si>
    <t>000.21860010020000150</t>
  </si>
  <si>
    <t>Расходы бюджета, всего</t>
  </si>
  <si>
    <t>200</t>
  </si>
  <si>
    <t>029.0113.6890110070.000</t>
  </si>
  <si>
    <t>029.0409.4830114430.000</t>
  </si>
  <si>
    <t>029.0409.6210104010.000</t>
  </si>
  <si>
    <t>029.0409.6210104260.000</t>
  </si>
  <si>
    <t>029.0409.6210270120.000</t>
  </si>
  <si>
    <t>029.0409.621R104010.000</t>
  </si>
  <si>
    <t>029.0409.6220110100.000</t>
  </si>
  <si>
    <t>029.0409.6220110110.000</t>
  </si>
  <si>
    <t>029.0409.6220112750.000</t>
  </si>
  <si>
    <t>029.0409.6220270140.000</t>
  </si>
  <si>
    <t>029.0409.6220274200.000</t>
  </si>
  <si>
    <t>029.0409.6220300160.000</t>
  </si>
  <si>
    <t>029.0409.6220310150.000</t>
  </si>
  <si>
    <t>029.0409.6220310160.000</t>
  </si>
  <si>
    <t>029.0409.6220414560.000</t>
  </si>
  <si>
    <t>029.0409.6230213150.000</t>
  </si>
  <si>
    <t>029.0409.623R113150.000</t>
  </si>
  <si>
    <t>029.0409.623R313150.000</t>
  </si>
  <si>
    <t>047.0113.6890100160.000</t>
  </si>
  <si>
    <t>047.0113.6890112130.000</t>
  </si>
  <si>
    <t>065.0107.6730100150.000</t>
  </si>
  <si>
    <t>065.0107.6770100150.000</t>
  </si>
  <si>
    <t>065.0107.6770112040.000</t>
  </si>
  <si>
    <t>065.0107.6890107510.000</t>
  </si>
  <si>
    <t>065.0107.6890110050.000</t>
  </si>
  <si>
    <t>065.0107.689W158570.000</t>
  </si>
  <si>
    <t>065.1006.6890113860.000</t>
  </si>
  <si>
    <t>068.0701.5210100160.000</t>
  </si>
  <si>
    <t>068.0701.5210213770.000</t>
  </si>
  <si>
    <t>068.0701.5210270470.000</t>
  </si>
  <si>
    <t>068.0701.5210270490.000</t>
  </si>
  <si>
    <t>068.0701.5210274590.000</t>
  </si>
  <si>
    <t>068.0701.53301R0270.000</t>
  </si>
  <si>
    <t>068.0702.5220100160.000</t>
  </si>
  <si>
    <t>068.0702.5220153030.000</t>
  </si>
  <si>
    <t>068.0702.5220171530.000</t>
  </si>
  <si>
    <t>068.0702.5220213770.000</t>
  </si>
  <si>
    <t>068.0702.5220270510.000</t>
  </si>
  <si>
    <t>068.0702.5220274300.000</t>
  </si>
  <si>
    <t>068.0702.5220274890.000</t>
  </si>
  <si>
    <t>068.0702.5220313760.000</t>
  </si>
  <si>
    <t>068.0702.522E250970.000</t>
  </si>
  <si>
    <t>068.0702.5240100160.000</t>
  </si>
  <si>
    <t>068.0702.5240313770.000</t>
  </si>
  <si>
    <t>068.0702.5270674700.000</t>
  </si>
  <si>
    <t>068.0703.5230114600.000</t>
  </si>
  <si>
    <t>068.0703.5230270570.000</t>
  </si>
  <si>
    <t>068.0704.5260203510.000</t>
  </si>
  <si>
    <t>068.0704.5260203930.000</t>
  </si>
  <si>
    <t>068.0704.5260513760.000</t>
  </si>
  <si>
    <t>068.0705.5260313770.000</t>
  </si>
  <si>
    <t>068.0707.5250112290.000</t>
  </si>
  <si>
    <t>068.0707.5250170600.000</t>
  </si>
  <si>
    <t>068.0709.5210413760.000</t>
  </si>
  <si>
    <t>068.0709.5220313760.000</t>
  </si>
  <si>
    <t>068.0709.5220413760.000</t>
  </si>
  <si>
    <t>068.0709.5260211950.000</t>
  </si>
  <si>
    <t>068.0709.5260411950.000</t>
  </si>
  <si>
    <t>068.0709.5260511950.000</t>
  </si>
  <si>
    <t>068.0709.5270212000.000</t>
  </si>
  <si>
    <t>068.0709.5270513760.000</t>
  </si>
  <si>
    <t>068.1003.5240103420.000</t>
  </si>
  <si>
    <t>068.1003.5250103330.000</t>
  </si>
  <si>
    <t>068.1003.5310303410.000</t>
  </si>
  <si>
    <t>068.1003.5310312250.000</t>
  </si>
  <si>
    <t>068.1003.5310371450.000</t>
  </si>
  <si>
    <t>068.1003.5310371470.000</t>
  </si>
  <si>
    <t>068.1003.5310371480.000</t>
  </si>
  <si>
    <t>068.1003.5310371490.000</t>
  </si>
  <si>
    <t>068.1003.5310371500.000</t>
  </si>
  <si>
    <t>068.1003.5310371720.000</t>
  </si>
  <si>
    <t>068.1003.5310403830.000</t>
  </si>
  <si>
    <t>068.1003.5310503950.000</t>
  </si>
  <si>
    <t>068.1003.5310571440.000</t>
  </si>
  <si>
    <t>068.1003.53105R3040.000</t>
  </si>
  <si>
    <t>068.1004.5210471360.000</t>
  </si>
  <si>
    <t>068.1004.5240271380.000</t>
  </si>
  <si>
    <t>068.1004.5240470820.000</t>
  </si>
  <si>
    <t>068.1004.5310352600.000</t>
  </si>
  <si>
    <t>068.1004.5310371430.000</t>
  </si>
  <si>
    <t>068.1004.5310371460.000</t>
  </si>
  <si>
    <t>075.0405.4820106810.000</t>
  </si>
  <si>
    <t>075.0405.4830106290.000</t>
  </si>
  <si>
    <t>075.0405.48302R5760.000</t>
  </si>
  <si>
    <t>075.0405.4830306070.000</t>
  </si>
  <si>
    <t>075.0405.634I754800.000</t>
  </si>
  <si>
    <t>075.0405.6350107450.000</t>
  </si>
  <si>
    <t>075.0405.6350506910.000</t>
  </si>
  <si>
    <t>075.0405.6360171030.000</t>
  </si>
  <si>
    <t>075.0405.6360300160.000</t>
  </si>
  <si>
    <t>075.0405.6360306130.000</t>
  </si>
  <si>
    <t>075.0405.6360307360.000</t>
  </si>
  <si>
    <t>075.0405.6360313760.000</t>
  </si>
  <si>
    <t>075.0405.6380106300.000</t>
  </si>
  <si>
    <t>075.0405.63Б0106020.000</t>
  </si>
  <si>
    <t>075.0405.63Б01R5080.000</t>
  </si>
  <si>
    <t>075.0405.63Б0407870.000</t>
  </si>
  <si>
    <t>075.0503.4830374310.000</t>
  </si>
  <si>
    <t>075.0801.4840370670.000</t>
  </si>
  <si>
    <t>075.0801.48403R5760.000</t>
  </si>
  <si>
    <t>075.1003.4820203830.000</t>
  </si>
  <si>
    <t>078.0106.6730100150.000</t>
  </si>
  <si>
    <t>078.0106.6760100150.000</t>
  </si>
  <si>
    <t>078.1006.6890113860.000</t>
  </si>
  <si>
    <t>121.0104.6730100150.000</t>
  </si>
  <si>
    <t>133.0102.6710100150.000</t>
  </si>
  <si>
    <t>133.0103.6810151410.000</t>
  </si>
  <si>
    <t>133.0103.6810151420.000</t>
  </si>
  <si>
    <t>133.0104.6720100150.000</t>
  </si>
  <si>
    <t>133.0104.6730100150.000</t>
  </si>
  <si>
    <t>133.0104.67Д0100150.000</t>
  </si>
  <si>
    <t>133.0105.6790100150.000</t>
  </si>
  <si>
    <t>133.0113.6050112600.000</t>
  </si>
  <si>
    <t>133.0113.6050213550.000</t>
  </si>
  <si>
    <t>133.0113.66Б0111240.000</t>
  </si>
  <si>
    <t>133.0113.6890110070.000</t>
  </si>
  <si>
    <t>133.0113.6890112960.000</t>
  </si>
  <si>
    <t>133.0113.6890114860.000</t>
  </si>
  <si>
    <t>133.0410.6010514720.000</t>
  </si>
  <si>
    <t>133.0412.6890106250.000</t>
  </si>
  <si>
    <t>133.0705.6050112600.000</t>
  </si>
  <si>
    <t>133.0705.6050213550.000</t>
  </si>
  <si>
    <t>133.0804.5550513760.000</t>
  </si>
  <si>
    <t>133.1006.6890112310.000</t>
  </si>
  <si>
    <t>133.1006.6890113860.000</t>
  </si>
  <si>
    <t>252.0113.6730100150.000</t>
  </si>
  <si>
    <t>252.0314.5820400160.000</t>
  </si>
  <si>
    <t>252.0314.5820411550.000</t>
  </si>
  <si>
    <t>252.0314.5820413980.000</t>
  </si>
  <si>
    <t>252.0410.6010111000.000</t>
  </si>
  <si>
    <t>252.0410.6010314490.000</t>
  </si>
  <si>
    <t>252.0410.6010314500.000</t>
  </si>
  <si>
    <t>252.0410.6010314530.000</t>
  </si>
  <si>
    <t>252.0410.601D650080.000</t>
  </si>
  <si>
    <t>252.0410.6020114510.000</t>
  </si>
  <si>
    <t>252.0410.6020206050.000</t>
  </si>
  <si>
    <t>252.0410.6020213220.000</t>
  </si>
  <si>
    <t>252.0410.6020213760.000</t>
  </si>
  <si>
    <t>252.0410.6030110970.000</t>
  </si>
  <si>
    <t>252.0410.6040110930.000</t>
  </si>
  <si>
    <t>252.0410.6040200160.000</t>
  </si>
  <si>
    <t>252.0410.6040213390.000</t>
  </si>
  <si>
    <t>252.0410.6040213400.000</t>
  </si>
  <si>
    <t>252.0410.6050311030.000</t>
  </si>
  <si>
    <t>252.0410.6050312600.000</t>
  </si>
  <si>
    <t>252.0410.6050313470.000</t>
  </si>
  <si>
    <t>252.0909.513N751140.000</t>
  </si>
  <si>
    <t>253.0502.5980100160.000</t>
  </si>
  <si>
    <t>253.0502.5980274790.000</t>
  </si>
  <si>
    <t>253.0605.5980114090.000</t>
  </si>
  <si>
    <t>253.0605.5980174880.000</t>
  </si>
  <si>
    <t>253.0605.598G152420.000</t>
  </si>
  <si>
    <t>254.0408.6240100160.000</t>
  </si>
  <si>
    <t>254.0408.6240113760.000</t>
  </si>
  <si>
    <t>254.0408.6240114010.000</t>
  </si>
  <si>
    <t>254.0408.6240206440.000</t>
  </si>
  <si>
    <t>254.0408.6250206040.000</t>
  </si>
  <si>
    <t>254.0408.6890106060.000</t>
  </si>
  <si>
    <t>254.1003.5310706490.000</t>
  </si>
  <si>
    <t>254.1003.5310706500.000</t>
  </si>
  <si>
    <t>254.1003.5310707970.000</t>
  </si>
  <si>
    <t>254.1003.5310774870.000</t>
  </si>
  <si>
    <t>254.1003.6890107980.000</t>
  </si>
  <si>
    <t>801.0113.6890113790.000</t>
  </si>
  <si>
    <t>801.0412.611П714030.000</t>
  </si>
  <si>
    <t>801.0412.611П774620.000</t>
  </si>
  <si>
    <t>801.0412.611П774640.000</t>
  </si>
  <si>
    <t>801.0412.611П774850.000</t>
  </si>
  <si>
    <t>801.0412.6351174680.000</t>
  </si>
  <si>
    <t>801.0412.6890104300.000</t>
  </si>
  <si>
    <t>801.0412.6890106730.000</t>
  </si>
  <si>
    <t>801.0412.6890107270.000</t>
  </si>
  <si>
    <t>801.0412.6890110070.000</t>
  </si>
  <si>
    <t>801.0412.6890110350.000</t>
  </si>
  <si>
    <t>801.0412.6890113770.000</t>
  </si>
  <si>
    <t>931.0113.682015930F.000</t>
  </si>
  <si>
    <t>931.0113.6890114700.000</t>
  </si>
  <si>
    <t>949.0113.67Г0100150.000</t>
  </si>
  <si>
    <t>949.0113.6890106780.000</t>
  </si>
  <si>
    <t>949.0113.6890107510.000</t>
  </si>
  <si>
    <t>950.0412.6110600160.000</t>
  </si>
  <si>
    <t>960.0103.6730100150.000</t>
  </si>
  <si>
    <t>960.0103.6730198740.000</t>
  </si>
  <si>
    <t>960.0103.6730198750.000</t>
  </si>
  <si>
    <t>960.0103.6740100150.000</t>
  </si>
  <si>
    <t>960.0103.6750100150.000</t>
  </si>
  <si>
    <t>960.1006.6890113860.000</t>
  </si>
  <si>
    <t>961.1101.5410113760.000</t>
  </si>
  <si>
    <t>961.1102.5410100160.000</t>
  </si>
  <si>
    <t>961.1102.5410200160.000</t>
  </si>
  <si>
    <t>961.1102.541P500160.000</t>
  </si>
  <si>
    <t>961.1102.541P552280.000</t>
  </si>
  <si>
    <t>961.1102.542P552290.000</t>
  </si>
  <si>
    <t>961.1102.5430274060.000</t>
  </si>
  <si>
    <t>961.1102.543P554950.000</t>
  </si>
  <si>
    <t>961.1103.5420100160.000</t>
  </si>
  <si>
    <t>961.1103.5420203250.000</t>
  </si>
  <si>
    <t>961.1103.542P574600.000</t>
  </si>
  <si>
    <t>962.0412.5520100160.000</t>
  </si>
  <si>
    <t>962.0412.6890110070.000</t>
  </si>
  <si>
    <t>962.0703.5550375190.000</t>
  </si>
  <si>
    <t>962.0801.5510100160.000</t>
  </si>
  <si>
    <t>962.0801.5510113760.000</t>
  </si>
  <si>
    <t>962.0801.5510213760.000</t>
  </si>
  <si>
    <t>962.0801.5510275190.000</t>
  </si>
  <si>
    <t>962.0801.5510313760.000</t>
  </si>
  <si>
    <t>962.0801.5520107050.000</t>
  </si>
  <si>
    <t>962.0801.5520111090.000</t>
  </si>
  <si>
    <t>962.0801.5520213760.000</t>
  </si>
  <si>
    <t>962.0801.5540107740.000</t>
  </si>
  <si>
    <t>962.0801.5540213760.000</t>
  </si>
  <si>
    <t>962.0801.5540275190.000</t>
  </si>
  <si>
    <t>962.0801.5540475190.000</t>
  </si>
  <si>
    <t>962.0801.5550113760.000</t>
  </si>
  <si>
    <t>962.0801.5550170350.000</t>
  </si>
  <si>
    <t>962.0801.5550513760.000</t>
  </si>
  <si>
    <t>962.0801.55505R5190.000</t>
  </si>
  <si>
    <t>962.0801.5550613760.000</t>
  </si>
  <si>
    <t>962.0801.66Б0213760.000</t>
  </si>
  <si>
    <t>962.1003.5310403830.000</t>
  </si>
  <si>
    <t>970.0401.5010100160.000</t>
  </si>
  <si>
    <t>970.0401.5010406100.000</t>
  </si>
  <si>
    <t>970.0401.5010406110.000</t>
  </si>
  <si>
    <t>970.0401.5010414250.000</t>
  </si>
  <si>
    <t>970.0401.501P352940.000</t>
  </si>
  <si>
    <t>970.0401.50301R0860.000</t>
  </si>
  <si>
    <t>970.1001.5010352900.000</t>
  </si>
  <si>
    <t>970.1003.5010352900.000</t>
  </si>
  <si>
    <t>970.1003.501035290F.000</t>
  </si>
  <si>
    <t>970.1003.501P352940.000</t>
  </si>
  <si>
    <t>970.1006.5010100160.000</t>
  </si>
  <si>
    <t>970.1006.5010113740.000</t>
  </si>
  <si>
    <t>970.1006.5010113750.000</t>
  </si>
  <si>
    <t>970.1006.5010207380.000</t>
  </si>
  <si>
    <t>970.1006.5010352900.000</t>
  </si>
  <si>
    <t>970.1006.5010407430.000</t>
  </si>
  <si>
    <t>970.1006.5010458520.000</t>
  </si>
  <si>
    <t>970.1006.501L352910.000</t>
  </si>
  <si>
    <t>970.1006.501P352940.000</t>
  </si>
  <si>
    <t>970.1006.6890110050.000</t>
  </si>
  <si>
    <t>972.0105.6790100130.000</t>
  </si>
  <si>
    <t>972.0105.6790100150.000</t>
  </si>
  <si>
    <t>972.0113.6890100160.000</t>
  </si>
  <si>
    <t>972.0203.6890151180.000</t>
  </si>
  <si>
    <t>972.0309.5820100160.000</t>
  </si>
  <si>
    <t>972.0309.5820111560.000</t>
  </si>
  <si>
    <t>972.0309.5820111570.000</t>
  </si>
  <si>
    <t>972.0309.5820113350.000</t>
  </si>
  <si>
    <t>972.0309.5820113770.000</t>
  </si>
  <si>
    <t>972.0309.5820200160.000</t>
  </si>
  <si>
    <t>972.0309.5820211540.000</t>
  </si>
  <si>
    <t>972.0309.5820213770.000</t>
  </si>
  <si>
    <t>972.0310.5820300160.000</t>
  </si>
  <si>
    <t>972.0310.5820313760.000</t>
  </si>
  <si>
    <t>972.0310.5820313770.000</t>
  </si>
  <si>
    <t>972.0314.5810111530.000</t>
  </si>
  <si>
    <t>972.0314.5810113950.000</t>
  </si>
  <si>
    <t>974.0406.5920213370.000</t>
  </si>
  <si>
    <t>974.0406.5920351280.000</t>
  </si>
  <si>
    <t>974.0406.592G850900.000</t>
  </si>
  <si>
    <t>974.0407.5950100160.000</t>
  </si>
  <si>
    <t>974.0407.5950114410.000</t>
  </si>
  <si>
    <t>974.0407.5950151290.000</t>
  </si>
  <si>
    <t>974.0407.5950351290.000</t>
  </si>
  <si>
    <t>974.0407.595GА54290.000</t>
  </si>
  <si>
    <t>974.0407.595GА54300.000</t>
  </si>
  <si>
    <t>974.0407.595GА54320.000</t>
  </si>
  <si>
    <t>974.0603.5940100160.000</t>
  </si>
  <si>
    <t>974.0605.5930100160.000</t>
  </si>
  <si>
    <t>974.0605.5930110430.000</t>
  </si>
  <si>
    <t>976.0104.6730100150.000</t>
  </si>
  <si>
    <t>976.0113.6650213760.000</t>
  </si>
  <si>
    <t>976.0113.6650313810.000</t>
  </si>
  <si>
    <t>976.0113.6650513760.000</t>
  </si>
  <si>
    <t>976.0113.6690113760.000</t>
  </si>
  <si>
    <t>976.0113.66Б0213760.000</t>
  </si>
  <si>
    <t>976.0113.6890112920.000</t>
  </si>
  <si>
    <t>976.0113.6890113690.000</t>
  </si>
  <si>
    <t>976.0412.6690207500.000</t>
  </si>
  <si>
    <t>976.1006.6690272060.000</t>
  </si>
  <si>
    <t>976.1201.6650398710.000</t>
  </si>
  <si>
    <t>976.1201.6650398712.000</t>
  </si>
  <si>
    <t>976.1201.6650398770.000</t>
  </si>
  <si>
    <t>976.1202.6650398720.000</t>
  </si>
  <si>
    <t>976.1202.6650398770.000</t>
  </si>
  <si>
    <t>977.0113.6010313560.000</t>
  </si>
  <si>
    <t>977.0113.6010414440.000</t>
  </si>
  <si>
    <t>977.0113.6140114050.000</t>
  </si>
  <si>
    <t>977.0113.6140210570.000</t>
  </si>
  <si>
    <t>977.0113.6140314060.000</t>
  </si>
  <si>
    <t>977.0412.52606R0660.000</t>
  </si>
  <si>
    <t>977.0412.6110200160.000</t>
  </si>
  <si>
    <t>977.0412.6110213760.000</t>
  </si>
  <si>
    <t>977.0412.6110410480.000</t>
  </si>
  <si>
    <t>978.0113.5710413060.000</t>
  </si>
  <si>
    <t>978.0113.5720100160.000</t>
  </si>
  <si>
    <t>978.0113.5720113760.000</t>
  </si>
  <si>
    <t>978.0501.5720270810.000</t>
  </si>
  <si>
    <t>978.0502.4840570660.000</t>
  </si>
  <si>
    <t>978.0502.48405R5760.000</t>
  </si>
  <si>
    <t>978.0502.5710170160.000</t>
  </si>
  <si>
    <t>978.0502.5710174270.000</t>
  </si>
  <si>
    <t>978.0502.5710174610.000</t>
  </si>
  <si>
    <t>978.0502.5710174730.000</t>
  </si>
  <si>
    <t>978.0502.5710206310.000</t>
  </si>
  <si>
    <t>978.0502.5710510270.000</t>
  </si>
  <si>
    <t>978.0502.5720270180.000</t>
  </si>
  <si>
    <t>978.0502.5730170200.000</t>
  </si>
  <si>
    <t>978.0502.5730206320.000</t>
  </si>
  <si>
    <t>978.0502.6890110070.000</t>
  </si>
  <si>
    <t>978.0505.5710206310.000</t>
  </si>
  <si>
    <t>979.0309.5820114550.000</t>
  </si>
  <si>
    <t>979.0412.6130213830.000</t>
  </si>
  <si>
    <t>979.0412.6130406090.000</t>
  </si>
  <si>
    <t>979.0412.6130774260.000</t>
  </si>
  <si>
    <t>979.0412.6130800160.000</t>
  </si>
  <si>
    <t>979.0412.6130807850.000</t>
  </si>
  <si>
    <t>981.0113.6890100160.000</t>
  </si>
  <si>
    <t>981.0309.5820104300.000</t>
  </si>
  <si>
    <t>981.0310.5820304300.000</t>
  </si>
  <si>
    <t>981.0405.6390104300.000</t>
  </si>
  <si>
    <t>981.0412.5620170780.000</t>
  </si>
  <si>
    <t>981.0412.6130874540.000</t>
  </si>
  <si>
    <t>981.0412.66Б0304300.000</t>
  </si>
  <si>
    <t>981.0412.6890104160.000</t>
  </si>
  <si>
    <t>981.0501.5610370770.000</t>
  </si>
  <si>
    <t>981.0501.5610470800.000</t>
  </si>
  <si>
    <t>981.0501.5611074860.000</t>
  </si>
  <si>
    <t>981.0501.561F367483.000</t>
  </si>
  <si>
    <t>981.0501.561F367484.000</t>
  </si>
  <si>
    <t>981.0701.5210270470.000</t>
  </si>
  <si>
    <t>981.0701.562F150210.000</t>
  </si>
  <si>
    <t>981.0702.5220274450.000</t>
  </si>
  <si>
    <t>981.0702.5430174050.000</t>
  </si>
  <si>
    <t>981.0702.562F150210.000</t>
  </si>
  <si>
    <t>981.0704.5260304300.000</t>
  </si>
  <si>
    <t>981.0707.6660704170.000</t>
  </si>
  <si>
    <t>981.0801.4840370660.000</t>
  </si>
  <si>
    <t>981.0801.5540504300.000</t>
  </si>
  <si>
    <t>981.0801.5540514750.000</t>
  </si>
  <si>
    <t>981.0801.5540574230.000</t>
  </si>
  <si>
    <t>981.0801.5550474230.000</t>
  </si>
  <si>
    <t>981.0901.5140404300.000</t>
  </si>
  <si>
    <t>981.0902.4840204300.000</t>
  </si>
  <si>
    <t>981.0902.5140404300.000</t>
  </si>
  <si>
    <t>981.1003.5610103810.000</t>
  </si>
  <si>
    <t>981.1003.5610203820.000</t>
  </si>
  <si>
    <t>981.1102.4840470660.000</t>
  </si>
  <si>
    <t>981.1102.5430104300.000</t>
  </si>
  <si>
    <t>981.1102.5430174050.000</t>
  </si>
  <si>
    <t>981.1102.543P554950.000</t>
  </si>
  <si>
    <t>982.0605.5960100160.000</t>
  </si>
  <si>
    <t>982.0605.5960214120.000</t>
  </si>
  <si>
    <t>983.0603.5970100160.000</t>
  </si>
  <si>
    <t>983.0603.5970206640.000</t>
  </si>
  <si>
    <t>983.0603.5970210470.000</t>
  </si>
  <si>
    <t>983.0603.5970298740.000</t>
  </si>
  <si>
    <t>983.0603.5970310470.000</t>
  </si>
  <si>
    <t>984.0501.5610771420.000</t>
  </si>
  <si>
    <t>984.0501.5630207280.000</t>
  </si>
  <si>
    <t>984.0502.4840570660.000</t>
  </si>
  <si>
    <t>984.0502.5740270250.000</t>
  </si>
  <si>
    <t>984.0502.5740270260.000</t>
  </si>
  <si>
    <t>984.0502.574G506830.000</t>
  </si>
  <si>
    <t>984.0502.574G552430.000</t>
  </si>
  <si>
    <t>984.0502.574П606220.000</t>
  </si>
  <si>
    <t>984.0502.574П607560.000</t>
  </si>
  <si>
    <t>984.0502.574П607570.000</t>
  </si>
  <si>
    <t>984.0502.574П607890.000</t>
  </si>
  <si>
    <t>984.0502.5750170550.000</t>
  </si>
  <si>
    <t>984.0503.5630174750.000</t>
  </si>
  <si>
    <t>984.0503.5630174800.000</t>
  </si>
  <si>
    <t>984.0503.563F255550.000</t>
  </si>
  <si>
    <t>984.0505.5750210630.000</t>
  </si>
  <si>
    <t>984.1003.561055134F.000</t>
  </si>
  <si>
    <t>984.1003.5610551350.000</t>
  </si>
  <si>
    <t>984.1003.5610551760.000</t>
  </si>
  <si>
    <t>984.1003.5610671640.000</t>
  </si>
  <si>
    <t>984.1403.6890172160.000</t>
  </si>
  <si>
    <t>985.0111.6890110050.000</t>
  </si>
  <si>
    <t>985.0111.6890110060.000</t>
  </si>
  <si>
    <t>985.0113.6420210030.000</t>
  </si>
  <si>
    <t>985.0113.6420310040.000</t>
  </si>
  <si>
    <t>985.0113.6430113870.000</t>
  </si>
  <si>
    <t>985.0113.6890110070.000</t>
  </si>
  <si>
    <t>985.0113.6890113790.000</t>
  </si>
  <si>
    <t>985.0113.6890114100.000</t>
  </si>
  <si>
    <t>985.0113.6890114340.000</t>
  </si>
  <si>
    <t>985.0412.6430113760.000</t>
  </si>
  <si>
    <t>985.0412.6430213760.000</t>
  </si>
  <si>
    <t>985.1301.6420110010.000</t>
  </si>
  <si>
    <t>985.1402.6410370010.000</t>
  </si>
  <si>
    <t>985.1403.6630474840.000</t>
  </si>
  <si>
    <t>985.1403.6890172030.000</t>
  </si>
  <si>
    <t>985.1403.6890172500.000</t>
  </si>
  <si>
    <t>986.0501.5130204190.000</t>
  </si>
  <si>
    <t>986.0704.5260313770.000</t>
  </si>
  <si>
    <t>986.0901.5120100160.000</t>
  </si>
  <si>
    <t>986.0901.5120110790.000</t>
  </si>
  <si>
    <t>986.0901.5120114870.000</t>
  </si>
  <si>
    <t>986.0901.5120115020.000</t>
  </si>
  <si>
    <t>986.0901.5120115080.000</t>
  </si>
  <si>
    <t>986.0901.5120158300.000</t>
  </si>
  <si>
    <t>986.0901.5120158330.000</t>
  </si>
  <si>
    <t>986.0901.5120213910.000</t>
  </si>
  <si>
    <t>986.0901.5120310820.000</t>
  </si>
  <si>
    <t>986.0901.5140513770.000</t>
  </si>
  <si>
    <t>986.0901.5140558110.000</t>
  </si>
  <si>
    <t>986.0901.51405R2010.000</t>
  </si>
  <si>
    <t>986.0901.514N251920.000</t>
  </si>
  <si>
    <t>986.0901.514П204280.000</t>
  </si>
  <si>
    <t>986.0901.5330113760.000</t>
  </si>
  <si>
    <t>986.0901.6890110050.000</t>
  </si>
  <si>
    <t>986.0902.5110100160.000</t>
  </si>
  <si>
    <t>986.0902.5110114800.000</t>
  </si>
  <si>
    <t>986.0902.5110114870.000</t>
  </si>
  <si>
    <t>986.0902.5110115020.000</t>
  </si>
  <si>
    <t>986.0902.5110213760.000</t>
  </si>
  <si>
    <t>986.0902.51102R2021.000</t>
  </si>
  <si>
    <t>986.0902.51102R2022.000</t>
  </si>
  <si>
    <t>986.0902.51102R2023.000</t>
  </si>
  <si>
    <t>986.0902.5110303230.000</t>
  </si>
  <si>
    <t>986.0902.5110310680.000</t>
  </si>
  <si>
    <t>986.0902.5110310910.000</t>
  </si>
  <si>
    <t>986.0902.5110351610.000</t>
  </si>
  <si>
    <t>986.0902.5110354600.000</t>
  </si>
  <si>
    <t>986.0902.5110358430.000</t>
  </si>
  <si>
    <t>986.0902.51103R2010.000</t>
  </si>
  <si>
    <t>986.0902.511N255860.000</t>
  </si>
  <si>
    <t>986.0902.511N451700.000</t>
  </si>
  <si>
    <t>986.0902.511P354680.000</t>
  </si>
  <si>
    <t>986.0902.5120512850.000</t>
  </si>
  <si>
    <t>986.0902.5140513770.000</t>
  </si>
  <si>
    <t>986.0902.6890110050.000</t>
  </si>
  <si>
    <t>986.0903.5110100160.000</t>
  </si>
  <si>
    <t>986.0904.5120115020.000</t>
  </si>
  <si>
    <t>986.0905.5120600160.000</t>
  </si>
  <si>
    <t>986.0905.5120610860.000</t>
  </si>
  <si>
    <t>986.0906.5120100160.000</t>
  </si>
  <si>
    <t>986.0909.5120100160.000</t>
  </si>
  <si>
    <t>986.0909.5120114800.000</t>
  </si>
  <si>
    <t>986.0909.5120158300.000</t>
  </si>
  <si>
    <t>986.0909.5140513770.000</t>
  </si>
  <si>
    <t>986.0909.6890106160.000</t>
  </si>
  <si>
    <t>986.0909.6890115020.000</t>
  </si>
  <si>
    <t>986.0909.6890154220.000</t>
  </si>
  <si>
    <t>986.1003.5110103930.000</t>
  </si>
  <si>
    <t>986.1003.5130203470.000</t>
  </si>
  <si>
    <t>986.1003.5130214810.000</t>
  </si>
  <si>
    <t>986.1003.51302R1380.000</t>
  </si>
  <si>
    <t>986.1003.5260203610.000</t>
  </si>
  <si>
    <t>986.1003.5310203370.000</t>
  </si>
  <si>
    <t>986.1003.5310203380.000</t>
  </si>
  <si>
    <t>986.1003.5320413760.000</t>
  </si>
  <si>
    <t>987.0707.5250112290.000</t>
  </si>
  <si>
    <t>987.0707.5250174410.000</t>
  </si>
  <si>
    <t>987.1002.5320100160.000</t>
  </si>
  <si>
    <t>987.1002.5320113260.000</t>
  </si>
  <si>
    <t>987.1002.5320114140.000</t>
  </si>
  <si>
    <t>987.1002.5320158340.000</t>
  </si>
  <si>
    <t>987.1002.5320158370.000</t>
  </si>
  <si>
    <t>987.1002.5320204310.000</t>
  </si>
  <si>
    <t>987.1002.5320313770.000</t>
  </si>
  <si>
    <t>987.1002.5320513760.000</t>
  </si>
  <si>
    <t>987.1003.5310103130.000</t>
  </si>
  <si>
    <t>987.1003.5310103210.000</t>
  </si>
  <si>
    <t>987.1003.5310103710.000</t>
  </si>
  <si>
    <t>987.1003.5310203160.000</t>
  </si>
  <si>
    <t>987.1003.5310203590.000</t>
  </si>
  <si>
    <t>987.1003.5310203630.000</t>
  </si>
  <si>
    <t>987.1003.5310203640.000</t>
  </si>
  <si>
    <t>987.1003.5310203650.000</t>
  </si>
  <si>
    <t>987.1003.5310203690.000</t>
  </si>
  <si>
    <t>987.1003.5310203740.000</t>
  </si>
  <si>
    <t>987.1003.5310203870.000</t>
  </si>
  <si>
    <t>987.1003.5310203890.000</t>
  </si>
  <si>
    <t>987.1003.5310203940.000</t>
  </si>
  <si>
    <t>987.1003.5310203960.000</t>
  </si>
  <si>
    <t>987.1003.5310213230.000</t>
  </si>
  <si>
    <t>987.1003.5310214130.000</t>
  </si>
  <si>
    <t>987.1003.5310214280.000</t>
  </si>
  <si>
    <t>987.1003.5310214620.000</t>
  </si>
  <si>
    <t>987.1003.5310252800.000</t>
  </si>
  <si>
    <t>987.1003.53102R4620.000</t>
  </si>
  <si>
    <t>987.1003.5310403070.000</t>
  </si>
  <si>
    <t>987.1003.5310403830.000</t>
  </si>
  <si>
    <t>987.1003.5310503680.000</t>
  </si>
  <si>
    <t>987.1003.5310503760.000</t>
  </si>
  <si>
    <t>987.1003.5310503920.000</t>
  </si>
  <si>
    <t>987.1003.5310551370.000</t>
  </si>
  <si>
    <t>987.1003.5310552200.000</t>
  </si>
  <si>
    <t>987.1003.5310552400.000</t>
  </si>
  <si>
    <t>987.1003.5310552500.000</t>
  </si>
  <si>
    <t>987.1003.5310552520.000</t>
  </si>
  <si>
    <t>987.1003.531P103710.000</t>
  </si>
  <si>
    <t>987.1003.531P103860.000</t>
  </si>
  <si>
    <t>987.1003.5320413760.000</t>
  </si>
  <si>
    <t>987.1003.5340200160.000</t>
  </si>
  <si>
    <t>987.1003.5340306790.000</t>
  </si>
  <si>
    <t>987.1003.6890110050.000</t>
  </si>
  <si>
    <t>987.1004.5310103880.000</t>
  </si>
  <si>
    <t>987.1004.5310110840.000</t>
  </si>
  <si>
    <t>987.1004.5310114770.000</t>
  </si>
  <si>
    <t>987.1004.5310152700.000</t>
  </si>
  <si>
    <t>987.1004.5310153800.000</t>
  </si>
  <si>
    <t>987.1004.531015380F.000</t>
  </si>
  <si>
    <t>987.1004.53101R3020.000</t>
  </si>
  <si>
    <t>987.1004.53101R302F.000</t>
  </si>
  <si>
    <t>987.1004.5310359400.000</t>
  </si>
  <si>
    <t>987.1004.531P150840.000</t>
  </si>
  <si>
    <t>987.1004.531P155730.000</t>
  </si>
  <si>
    <t>987.1006.5310606460.000</t>
  </si>
  <si>
    <t>987.1006.5310714290.000</t>
  </si>
  <si>
    <t>987.1006.5320206470.000</t>
  </si>
  <si>
    <t>987.1006.5320413760.000</t>
  </si>
  <si>
    <t>987.1006.5330213760.000</t>
  </si>
  <si>
    <t>987.1006.5340198740.000</t>
  </si>
  <si>
    <t>987.1006.5340307420.000</t>
  </si>
  <si>
    <t>988.0113.6890100160.000</t>
  </si>
  <si>
    <t>989.0113.6890100160.000</t>
  </si>
  <si>
    <t>990.0113.6610113570.000</t>
  </si>
  <si>
    <t>990.0113.6610113760.000</t>
  </si>
  <si>
    <t>990.0113.6610114170.000</t>
  </si>
  <si>
    <t>990.0113.6610213760.000</t>
  </si>
  <si>
    <t>990.0113.6610313760.000</t>
  </si>
  <si>
    <t>990.0113.6620113760.000</t>
  </si>
  <si>
    <t>990.0113.6620214480.000</t>
  </si>
  <si>
    <t>990.0113.6620313760.000</t>
  </si>
  <si>
    <t>990.0113.6630113760.000</t>
  </si>
  <si>
    <t>990.0113.6630314180.000</t>
  </si>
  <si>
    <t>990.0113.6630314950.000</t>
  </si>
  <si>
    <t>990.0113.6890100160.000</t>
  </si>
  <si>
    <t>990.1403.6630374660.000</t>
  </si>
  <si>
    <t>990.1403.6630374770.000</t>
  </si>
  <si>
    <t>992.0412.6230314020.000</t>
  </si>
  <si>
    <t>993.0707.6660106670.000</t>
  </si>
  <si>
    <t>993.0707.6660111680.000</t>
  </si>
  <si>
    <t>993.0707.6660211690.000</t>
  </si>
  <si>
    <t>993.0707.6660274820.000</t>
  </si>
  <si>
    <t>993.0707.6660374330.000</t>
  </si>
  <si>
    <t>993.0707.6660613760.000</t>
  </si>
  <si>
    <t>993.0707.6670174340.000</t>
  </si>
  <si>
    <t>993.0707.6680113760.000</t>
  </si>
  <si>
    <t>993.0707.6680213760.000</t>
  </si>
  <si>
    <t>993.0707.6890110070.000</t>
  </si>
  <si>
    <t>995.0113.6780100150.000</t>
  </si>
  <si>
    <t>995.0113.6890107510.000</t>
  </si>
  <si>
    <t>998.0113.67Б0100150.000</t>
  </si>
  <si>
    <t>998.0113.6890107510.000</t>
  </si>
  <si>
    <t>Результат исполнения бюджета (дефицит/профицит)</t>
  </si>
  <si>
    <t>450</t>
  </si>
  <si>
    <t>X</t>
  </si>
  <si>
    <t xml:space="preserve">Код по бюджетной классификации </t>
  </si>
  <si>
    <t>Источники финансирования дефицита бюджета, всего</t>
  </si>
  <si>
    <t>500</t>
  </si>
  <si>
    <t>Источники внутреннего финансирования дефицита бюджета</t>
  </si>
  <si>
    <t>520</t>
  </si>
  <si>
    <t>985.01060401020000810</t>
  </si>
  <si>
    <t/>
  </si>
  <si>
    <t>985.01060502020012540</t>
  </si>
  <si>
    <t>985.01060502020012640</t>
  </si>
  <si>
    <t>Источники внешнего финансирования дефицита бюджета</t>
  </si>
  <si>
    <t>620</t>
  </si>
  <si>
    <t>Доходы/EXPORT_SRC_KIND</t>
  </si>
  <si>
    <t>СБС</t>
  </si>
  <si>
    <t>Доходы/FORM_CODE</t>
  </si>
  <si>
    <t>164</t>
  </si>
  <si>
    <t>Доходы/REG_DATE</t>
  </si>
  <si>
    <t>01.01.2021</t>
  </si>
  <si>
    <t>Доходы/RANGE_NAMES</t>
  </si>
  <si>
    <t>1</t>
  </si>
  <si>
    <t>Доходы/EXPORT_PARAM_SRC_KIND</t>
  </si>
  <si>
    <t>Доходы/PARAMS</t>
  </si>
  <si>
    <t>RESPPERSONS&amp;=</t>
  </si>
  <si>
    <t>Доходы/FILE_NAME</t>
  </si>
  <si>
    <t>C:\164Q01.txt</t>
  </si>
  <si>
    <t>Доходы/ExportView</t>
  </si>
  <si>
    <t>Доходы/EXPORT_SRC_CODE</t>
  </si>
  <si>
    <t>045900</t>
  </si>
  <si>
    <t>Доходы/PERIOD</t>
  </si>
  <si>
    <t>4</t>
  </si>
  <si>
    <t>000.11105100020000120</t>
  </si>
  <si>
    <t>000.11301520020000130</t>
  </si>
  <si>
    <t>000.11302992020000130</t>
  </si>
  <si>
    <t>000.11610022020000140</t>
  </si>
  <si>
    <t>000.11610122010001140</t>
  </si>
  <si>
    <t>000.21825112020000150</t>
  </si>
  <si>
    <t>000.21945390020000150</t>
  </si>
  <si>
    <t>000.11201010012100120</t>
  </si>
  <si>
    <t>000.11201030012100120</t>
  </si>
  <si>
    <t>000.11201041012100120</t>
  </si>
  <si>
    <t>000.11201041016000120</t>
  </si>
  <si>
    <t>000.11201042012100120</t>
  </si>
  <si>
    <t>000.11201042016000120</t>
  </si>
  <si>
    <t>000.11610128010001140</t>
  </si>
  <si>
    <t>000.11705020020000180</t>
  </si>
  <si>
    <t>000.10807082011000110</t>
  </si>
  <si>
    <t>000.10807380011000110</t>
  </si>
  <si>
    <t>000.10807390011000110</t>
  </si>
  <si>
    <t>000.11402023020000440</t>
  </si>
  <si>
    <t>000.11601205010000140</t>
  </si>
  <si>
    <t>000.11607010020000140</t>
  </si>
  <si>
    <t>000.11607090020000140</t>
  </si>
  <si>
    <t>000.11610100020000140</t>
  </si>
  <si>
    <t>000.20225169020000150</t>
  </si>
  <si>
    <t>000.20225187020000150</t>
  </si>
  <si>
    <t>000.20225210020000150</t>
  </si>
  <si>
    <t>000.20225304020000150</t>
  </si>
  <si>
    <t>000.20225491020000150</t>
  </si>
  <si>
    <t>000.20235260020000150</t>
  </si>
  <si>
    <t>000.20245303020000150</t>
  </si>
  <si>
    <t>000.20402010020000150</t>
  </si>
  <si>
    <t>000.21802010020200150</t>
  </si>
  <si>
    <t>000.21802020020200150</t>
  </si>
  <si>
    <t>000.21925520020000150</t>
  </si>
  <si>
    <t>000.20225508020000150</t>
  </si>
  <si>
    <t>000.20225576020000150</t>
  </si>
  <si>
    <t>000.20245472020000150</t>
  </si>
  <si>
    <t>000.21925542020000150</t>
  </si>
  <si>
    <t>000.21925543020000150</t>
  </si>
  <si>
    <t>000.21925567020000150</t>
  </si>
  <si>
    <t>000.21945433020000150</t>
  </si>
  <si>
    <t>000.21945480020000150</t>
  </si>
  <si>
    <t>000.21990000020000150</t>
  </si>
  <si>
    <t>000.10302143010000110</t>
  </si>
  <si>
    <t>000.10302190010000110</t>
  </si>
  <si>
    <t>000.10302200010000110</t>
  </si>
  <si>
    <t>000.10302210010000110</t>
  </si>
  <si>
    <t>000.10302220010000110</t>
  </si>
  <si>
    <t>000.10302251010000110</t>
  </si>
  <si>
    <t>000.10302252010000110</t>
  </si>
  <si>
    <t>000.10302261010000110</t>
  </si>
  <si>
    <t>000.10302262010000110</t>
  </si>
  <si>
    <t>000.10302410010000110</t>
  </si>
  <si>
    <t>000.11610122010002140</t>
  </si>
  <si>
    <t>000.11601156010000140</t>
  </si>
  <si>
    <t>000.11701020020000180</t>
  </si>
  <si>
    <t>000.11610128010002140</t>
  </si>
  <si>
    <t>000.11610128010000140</t>
  </si>
  <si>
    <t>000.10101012020000110</t>
  </si>
  <si>
    <t>000.10102040010000110</t>
  </si>
  <si>
    <t>000.10102050011000110</t>
  </si>
  <si>
    <t>000.10102050012100110</t>
  </si>
  <si>
    <t>000.10102050015000110</t>
  </si>
  <si>
    <t>000.10302011011000110</t>
  </si>
  <si>
    <t>000.10302011013000110</t>
  </si>
  <si>
    <t>000.10302020011000110</t>
  </si>
  <si>
    <t>000.10302021011000110</t>
  </si>
  <si>
    <t>000.10302021012100110</t>
  </si>
  <si>
    <t>000.10302100010000110</t>
  </si>
  <si>
    <t>000.10503020013000110</t>
  </si>
  <si>
    <t>000.10602010020000110</t>
  </si>
  <si>
    <t>000.10602020020000110</t>
  </si>
  <si>
    <t>000.10605000020000110</t>
  </si>
  <si>
    <t>000.10701020010000110</t>
  </si>
  <si>
    <t>000.10701030010000110</t>
  </si>
  <si>
    <t>000.10704010010000110</t>
  </si>
  <si>
    <t>000.10704020010000110</t>
  </si>
  <si>
    <t>000.10802020011000110</t>
  </si>
  <si>
    <t>000.10807010018000110</t>
  </si>
  <si>
    <t>000.10807310018000110</t>
  </si>
  <si>
    <t>000.10901030052100110</t>
  </si>
  <si>
    <t>000.10904010021000110</t>
  </si>
  <si>
    <t>000.10904020021000110</t>
  </si>
  <si>
    <t>000.10904030012100110</t>
  </si>
  <si>
    <t>000.10904040011000110</t>
  </si>
  <si>
    <t>000.10906010021000110</t>
  </si>
  <si>
    <t>000.10911010021000110</t>
  </si>
  <si>
    <t>000.11202030010000120</t>
  </si>
  <si>
    <t>000.11202030011000120</t>
  </si>
  <si>
    <t>000.11202030014000120</t>
  </si>
  <si>
    <t>000.11301020018000130</t>
  </si>
  <si>
    <t>000.11301190018000130</t>
  </si>
  <si>
    <t>000.10806000018003110</t>
  </si>
  <si>
    <t>000.10806000018004110</t>
  </si>
  <si>
    <t>000.10806000018005110</t>
  </si>
  <si>
    <t>000.10806000018006110</t>
  </si>
  <si>
    <t>000.10807100018035110</t>
  </si>
  <si>
    <t>000.10807282011000110</t>
  </si>
  <si>
    <t>000.11610056020000140</t>
  </si>
  <si>
    <t>000.11601112010016140</t>
  </si>
  <si>
    <t>000.20225261020000150</t>
  </si>
  <si>
    <t>000.10807110010103110</t>
  </si>
  <si>
    <t>000.10807120014000110</t>
  </si>
  <si>
    <t>000.10807020018000110</t>
  </si>
  <si>
    <t>000.11301031018000130</t>
  </si>
  <si>
    <t>000.11401020020000410</t>
  </si>
  <si>
    <t>000.11402028020000410</t>
  </si>
  <si>
    <t>000.20225228020000150</t>
  </si>
  <si>
    <t>000.20225229020000150</t>
  </si>
  <si>
    <t>000.11607010020701140</t>
  </si>
  <si>
    <t>000.20225086020000150</t>
  </si>
  <si>
    <t>000.20249001020000150</t>
  </si>
  <si>
    <t>000.21925478020000150</t>
  </si>
  <si>
    <t>000.21935290020000150</t>
  </si>
  <si>
    <t>000.11302992020376130</t>
  </si>
  <si>
    <t>000.11601083010003140</t>
  </si>
  <si>
    <t>000.11601163010000140</t>
  </si>
  <si>
    <t>000.11601203010000140</t>
  </si>
  <si>
    <t>000.11601203010006140</t>
  </si>
  <si>
    <t>000.11601203010007140</t>
  </si>
  <si>
    <t>000.11601203010008140</t>
  </si>
  <si>
    <t>000.11601203010013140</t>
  </si>
  <si>
    <t>000.11601203010021140</t>
  </si>
  <si>
    <t>000.11601203019000140</t>
  </si>
  <si>
    <t>000.11602010020000140</t>
  </si>
  <si>
    <t>000.11607010020369140</t>
  </si>
  <si>
    <t>000.11607010020376140</t>
  </si>
  <si>
    <t>000.11607010020391140</t>
  </si>
  <si>
    <t>000.11610021020000140</t>
  </si>
  <si>
    <t>000.21825703020000150</t>
  </si>
  <si>
    <t>000.21835118020000150</t>
  </si>
  <si>
    <t>000.21835120020000150</t>
  </si>
  <si>
    <t>000.21935118020000150</t>
  </si>
  <si>
    <t>000.21935120020000150</t>
  </si>
  <si>
    <t>000.10807262011000110</t>
  </si>
  <si>
    <t>000.11202012010000120</t>
  </si>
  <si>
    <t>000.11202052010000120</t>
  </si>
  <si>
    <t>000.11202102020000120</t>
  </si>
  <si>
    <t>000.11402022020000440</t>
  </si>
  <si>
    <t>000.11507020010000140</t>
  </si>
  <si>
    <t>000.11607040020000140</t>
  </si>
  <si>
    <t>000.20235090020000150</t>
  </si>
  <si>
    <t>000.20235128020000150</t>
  </si>
  <si>
    <t>000.21935129020000150</t>
  </si>
  <si>
    <t>000.20225066020000150</t>
  </si>
  <si>
    <t>000.21825064020000150</t>
  </si>
  <si>
    <t>000.21925064020000150</t>
  </si>
  <si>
    <t>000.20225021020000150</t>
  </si>
  <si>
    <t>000.21825018020000150</t>
  </si>
  <si>
    <t>000.11601203010025140</t>
  </si>
  <si>
    <t>000.20225555020000150</t>
  </si>
  <si>
    <t>000.20235135020000150</t>
  </si>
  <si>
    <t>000.20235176020000150</t>
  </si>
  <si>
    <t>000.20302080020000150</t>
  </si>
  <si>
    <t>000.21835134020000150</t>
  </si>
  <si>
    <t>000.21935134020000150</t>
  </si>
  <si>
    <t>000.11102020020000120</t>
  </si>
  <si>
    <t>000.11103020020000120</t>
  </si>
  <si>
    <t>000.20215002020000150</t>
  </si>
  <si>
    <t>000.20215549020000150</t>
  </si>
  <si>
    <t>000.20215844020000150</t>
  </si>
  <si>
    <t>000.20215848020000150</t>
  </si>
  <si>
    <t>000.20235900020000150</t>
  </si>
  <si>
    <t>000.20235930020000150</t>
  </si>
  <si>
    <t>000.21925527020000150</t>
  </si>
  <si>
    <t>000.21935900020000150</t>
  </si>
  <si>
    <t>000.21945550020000150</t>
  </si>
  <si>
    <t>000.20225114020000150</t>
  </si>
  <si>
    <t>000.20225138020000150</t>
  </si>
  <si>
    <t>000.20225170020000150</t>
  </si>
  <si>
    <t>000.20225201020000150</t>
  </si>
  <si>
    <t>000.20235460020000150</t>
  </si>
  <si>
    <t>000.20245192020000150</t>
  </si>
  <si>
    <t>000.20245422020000150</t>
  </si>
  <si>
    <t>000.20245468020000150</t>
  </si>
  <si>
    <t>000.21925138020000150</t>
  </si>
  <si>
    <t>000.21925382020000150</t>
  </si>
  <si>
    <t>000.21925402020000150</t>
  </si>
  <si>
    <t>000.20225027020000150</t>
  </si>
  <si>
    <t>000.20225462020000150</t>
  </si>
  <si>
    <t>000.20235137020000150</t>
  </si>
  <si>
    <t>000.20235220020000150</t>
  </si>
  <si>
    <t>000.20235240020000150</t>
  </si>
  <si>
    <t>000.20235250020000150</t>
  </si>
  <si>
    <t>000.20235270020000150</t>
  </si>
  <si>
    <t>000.20235280020000150</t>
  </si>
  <si>
    <t>000.20235573020000150</t>
  </si>
  <si>
    <t>000.21925084020000150</t>
  </si>
  <si>
    <t>000.21925462020000150</t>
  </si>
  <si>
    <t>000.21935137020000150</t>
  </si>
  <si>
    <t>000.21935220020000150</t>
  </si>
  <si>
    <t>000.21935250020000150</t>
  </si>
  <si>
    <t>000.21935270020000150</t>
  </si>
  <si>
    <t>000.21935380020000150</t>
  </si>
  <si>
    <t>000.21935573020000150</t>
  </si>
  <si>
    <t>000.10807300010000110</t>
  </si>
  <si>
    <t>000.11601132019000140</t>
  </si>
  <si>
    <t>000.20225516020000150</t>
  </si>
  <si>
    <t>000.11601122010000140</t>
  </si>
  <si>
    <t>000.11601203010004140</t>
  </si>
  <si>
    <t>000.11601203010005140</t>
  </si>
  <si>
    <t>000.11601053010000140</t>
  </si>
  <si>
    <t>000.11601063010000140</t>
  </si>
  <si>
    <t>000.11601073010000140</t>
  </si>
  <si>
    <t>000.11601093010000140</t>
  </si>
  <si>
    <t>000.11601113010000140</t>
  </si>
  <si>
    <t>000.11601133010000140</t>
  </si>
  <si>
    <t>000.11601142010000140</t>
  </si>
  <si>
    <t>000.11601153010000140</t>
  </si>
  <si>
    <t>000.11601173010000140</t>
  </si>
  <si>
    <t>Иные причины: не заключено соглашение на 30,0 млн. руб. в связи с отказом СПб от софинансирования расходов по созданию лесопаркового зеленого пояса вокруг города федерального значения Санкт-Петербург</t>
  </si>
  <si>
    <t>19</t>
  </si>
  <si>
    <t>Заявительный характер субсидирования организаций, производителей товаров, работ и услуг</t>
  </si>
  <si>
    <t>04</t>
  </si>
  <si>
    <t>Экономия, сложившаяся по результатам проведения конкурсных процедур</t>
  </si>
  <si>
    <t xml:space="preserve">Иные причины: 04-Экономия, сложившаяся по результатам проведения конкурсных процедур-57 207 068,34 руб.; 07- нарушение подрядными организациями сроков исполнения и иных условий контрактов, не повлекшее судебные процедуры - 19 587 802 руб.; </t>
  </si>
  <si>
    <t>Иные причины:Отказ Мгинского ГП от заключения Соглашения, расторжение Соглашения с администрацией Лужского ГП</t>
  </si>
  <si>
    <t xml:space="preserve">Иные причины: отсутствие документов-оснований для исполнения бюджетных и денежных обязательств </t>
  </si>
  <si>
    <t xml:space="preserve">Иные причины: Отмена мероприятий в связи с распространением новой коронавирусной инфекции </t>
  </si>
  <si>
    <t xml:space="preserve">Иные причины: 37- позднее доведение (перераспределение) денежных средств, а также с заявками обратились 2 МО вместо 6 , которым присвоены почетные звания   </t>
  </si>
  <si>
    <t>02</t>
  </si>
  <si>
    <t>Отсутствие решений Губернатора и Правительства Ленинградской области об использовании бюджетных ассигнований</t>
  </si>
  <si>
    <t>13</t>
  </si>
  <si>
    <t>Перечисление межбюджетных трансфертов в пределах сумм, необходимых для оплаты денежных обязательств по расходам получателей средств соответствующего бюджета</t>
  </si>
  <si>
    <t>99</t>
  </si>
  <si>
    <t xml:space="preserve">Иные причины (возврат неиспользованных средств субсидии работодателем)
</t>
  </si>
  <si>
    <t>Иные причины
(Невысокий процент освоения средств вызван сложившейся санитарно-эпидемиологической ситуацией, связанной с распространением коронавирусной инфекции (COVID-19) и принимаемыми мерами по ее улучшению на территории Ленинградской области, в связи с чем значительно сократилось количество соотечественников прибывших на территорию Ленинградской области в 2020 году)</t>
  </si>
  <si>
    <t xml:space="preserve">Иные причины (Расход осуществлялся по фактической потребности в средствах на возмещение затрат на оплату труда трудоустроенных несовершеннолетних граждан в возрасте от 14 до 18 лет)
</t>
  </si>
  <si>
    <t>Иные причины. Экономия по результатам конкурсных процедур.</t>
  </si>
  <si>
    <t>Иные причины. Расходы осущестлялись на факту выполненных работ.</t>
  </si>
  <si>
    <t>Иные причины.  Поставка лекарственных препаратов осуществлена в 2021 году в соотв. с  заключенными доп.соглашениями  с Министерством здравоохранения России  в декабре 2020 года.  Оплата будет осуществлена в 2021 году после подверждения потребности в  неиспользованных на начало года бюджетных ассигнованиях</t>
  </si>
  <si>
    <t xml:space="preserve">Иные причины.   Расходы осуществлялись по фактической потребности на основании графика отпусков за  отработанное время. </t>
  </si>
  <si>
    <t xml:space="preserve">Иные причины. Расходы осуществлялись по фактической потребности на основании табеля рабочего времени за отработанное время с подтвержденным диагнозом COVID-19. </t>
  </si>
  <si>
    <t>Иные причины. Расходы на компенсацию затрат осуществлялась по факту оказания услуг.</t>
  </si>
  <si>
    <t xml:space="preserve">Иные причины. Расходы осуществлялись на основании представленных документов по факту оказанных услуг.  </t>
  </si>
  <si>
    <t>21</t>
  </si>
  <si>
    <t>Заявительный характер выплаты пособий и компенсаций</t>
  </si>
  <si>
    <t>Иные причины. Расход осуществлялся по фактической потребности в средствах на оздоровление детей.</t>
  </si>
  <si>
    <t>Иные причины. Расход осуществлен по фактической потребности в соответствии с заключенными дополнительными соглашениями.</t>
  </si>
  <si>
    <t>Иные причины. Расходы осуществлялись в соответствии с установленными графиками работы персонала учреждений.</t>
  </si>
  <si>
    <t>Иные причины. Перенос реализации мероприятия 
на 2021 год</t>
  </si>
  <si>
    <t>Иные причины. Обеспечение бесплатного изготовления и
ремонта зубных протезов ветеранам труда, труженикам тыла, жертвам политических репрессий не предоставлялось в связи с пандемией.</t>
  </si>
  <si>
    <t>Иные причины. Расход осуществлялся по фактической 
потребности.</t>
  </si>
  <si>
    <t>Иные причины. Расход осуществлялся по фактической
потребности в почтовых и банковских услугах.</t>
  </si>
  <si>
    <t>Иные причины. Отсутствие возможности проведения 
мероприятий из-за пандемии.</t>
  </si>
  <si>
    <t>Экономия, сложившаяся по результатам проведения 
конкурсных процедур</t>
  </si>
  <si>
    <t>Иные причины. Расход осуществлялся по фактической потребности на 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</si>
  <si>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Иные причины. Расход осуществлялся по фактической 
потребности в средствах на освещение деятельности комитета по социальной защите населения ЛО.</t>
  </si>
  <si>
    <t>Иные причины. экономия по результатам конкурсных процедур, расторжение государственных контрактов из-за невозможности проведения мероприятий в соответствии с постановлением Правительства Ленинградской области от 13 августа 2020 года № 573 «О мерах по предотвращению распространения новой коронавирусной инфекции (COVID-19) на территории Ленинградской области и признании утратившими силу отдельных постановлений Правительства Ленинградской области</t>
  </si>
  <si>
    <t>Бюджетные назначения имеют заявительный характер предоставления средств. Муниципальные образования не направляли обращения о предоставлении бюджетных кредитов на покрытие временного кассового разрыва</t>
  </si>
  <si>
    <t>В связи с тем, что бюджетные кредиты на покрытие временного кассового разрыва муниципальным образованиям не предоставлялись отсутствует их возврат</t>
  </si>
  <si>
    <t>Иные причины (экономия средств, в связи с отутствием вступивших в силу судебных решений)</t>
  </si>
  <si>
    <t>07</t>
  </si>
  <si>
    <t>Нарушение подрядными организациями сроков исполнения и иных условий контрактов, не повлекшее судебные процедуры</t>
  </si>
  <si>
    <t>Иные причины (неисполнение  в связи с низкими темпами работ подрядной организации)</t>
  </si>
  <si>
    <t>Иные причины (отсутствие разрешения на ввод объекта в эксплуатацию, срок предоставления бюджетной инвестиции - март 2021 года)</t>
  </si>
  <si>
    <t>10</t>
  </si>
  <si>
    <t>Оплата работ «по факту» на основании актов выполненных работ</t>
  </si>
  <si>
    <t>Иные причины (оплата производилась по заявкам в соответствии с потребностями ГКУ, экономия сложилась в связи с неблагоприятной эпидемиологической ситуацией)</t>
  </si>
  <si>
    <t>Иные причины (неосвоение средств - сумма экономии и нарушение срока исполнения контракта  по причине корректировки ПСД)</t>
  </si>
  <si>
    <t>Иные причины (неосвоение средств в связи с необходимостью корректировки ПСД и повторного прохождения государственной экспертизы)</t>
  </si>
  <si>
    <t>Иные причины (низкое исполнение бюджетных ассигнований обусловлено плохой работой подрядных организаций и поздним заключением контрактов ввиду необходимости проведения повторных конкурсных процедур из-за отсутствия претендентов)</t>
  </si>
  <si>
    <t>Иные причины (экономия по муниципальному контракту, не освоение средств в связи с поздними сроками заключения муниципального контракта)</t>
  </si>
  <si>
    <t xml:space="preserve">Иные причины (неосвоенный остаток состоит из экономии по итогам проведенных аукционов и уменьшения целевых показателей, а также ввиду осуществление сноса  расселенного многоквартирного дома без использования средств областного бюджета и недостижения целевого показателя)
</t>
  </si>
  <si>
    <t xml:space="preserve">Иные причины (объем перечисленных средств меньше запланированного по причине образовавшейся экономии по результатам проведенных конкурсных процедур, в связи с предоставлением одного помещения для переселения граждан  из выявленного собственного свободного жилищного фонда (без проведения конкурсной процедуры) и неисполнением двумя муниципальными образованиями целевых показателе по приобретению 4-х помещений)
</t>
  </si>
  <si>
    <t>Иные причины (необходимость корректировки проектно-сметной документации и недобросовестной работы подрядных организаций, поздние сроки заключения муниципального контракта и получения разрешения на строительство объекта)</t>
  </si>
  <si>
    <t xml:space="preserve">Иные причины (в связи образовавшейся высокой сметной стоимостью реконструкции объекта было принято решение об исключении реконструкции объекта и проведение работ по его капитальному ремонту. Выполнение работ по капитальному ремонту Дворца культуры запланировано в 2021-2022 гг.) 
</t>
  </si>
  <si>
    <t>Иные причины (в связи с низкими темпами работы подрядной организации и  выявленной необходимостью корректировки проектной документации в части несоответствия норм пожарной безопасности и маломобильных групп населения)</t>
  </si>
  <si>
    <t>Иные причины (в процессе проведения работ было проведено дополнительное обследование существующего здания, по результатам  было принято решение выполнить демонтаж существующего здания. В связи с чем возникла необходимость корректировки ПСД ранее принятых проектных решений)</t>
  </si>
  <si>
    <t>Иные причины (строительство 8 объектов, основные причины не освоения: оплата работ «по факту» на основании актов выполненных работ, необходимость корректировки ПСД, поздний срок заключения госконтракта)</t>
  </si>
  <si>
    <t>Иные причины (необходимость корректировки ПСД и прохождения дополнительной экспертизы, выявление большого количества дополнительных работ, неучтенных в проектно-сметной документации, не предоставление к оплате актов выполненных работ)</t>
  </si>
  <si>
    <t>Иные причины (перечисление средств производилось на основании заявок муниципальных образований)</t>
  </si>
  <si>
    <t>Иные причины (В 2020 году отсутствуют ветераны боевых действий, изъявившие  желание улучшить жилищные условия за счет средств социальной выплаты)</t>
  </si>
  <si>
    <t>Неполное освоение ассигнований на возмещение части прямых понесенных затрат на создание и модернизацию объектов АПК связано с затянувшимися в  условиях пандемии сроками реализации крупных инвестиционных проектов.</t>
  </si>
  <si>
    <t>Перечисление межбюджетных трансфертов в пределах сумм, необходимых для оплаты денежных обязательств по расходам  муниципальных образований</t>
  </si>
  <si>
    <t>заявительный характер предоставления средств</t>
  </si>
  <si>
    <t>05</t>
  </si>
  <si>
    <t>нарушение подрядными организациями сроков исполнения и иных условий контрактов, не повлекшее судебные процедуры</t>
  </si>
  <si>
    <t>перечисление межбюджетных трансфертов в пределах сумм, необходимых для оплаты денежных обязательств по расходам муниципальных образований</t>
  </si>
  <si>
    <t>ассигнования, предусмотренные на удовлетворение требований кредиторов в деле о банкротстве ЛОГУП «Красный пахарь» не исполнены ввиду того, что рассмотрение дела отложено в соответствии с определением Арбитражного суда города СПб и ЛО от 01.12.2020 по делу № А56-4887/2004</t>
  </si>
  <si>
    <t>оплата работ "по факту" на основании актов выполненных работ</t>
  </si>
  <si>
    <t xml:space="preserve">в связи нарушением подрядными организациями сроков исполнения и иных условий контрактов, не повлекшее судебные процедуры </t>
  </si>
  <si>
    <t xml:space="preserve">Причины, повлиявшей на наличие отклонений по кассовому расходу:
- на сумму 1562,2 тыс. рублей в связи с отсутствием заключенных контрактов и договоров </t>
  </si>
  <si>
    <t>03</t>
  </si>
  <si>
    <t>В связи с распространением коронавирусной инфекции отмена публичных мероприятий, планируемых в целях выработки предложений по повышению качества стратегического планирования и механизмов реализации документов стратегического планирования Ленинградской области</t>
  </si>
  <si>
    <t xml:space="preserve">Отмена закупки на предоставление услуги по проведению исследования социально-демографических, финансовых и поведенческих характеристик профиля жителей городов Ленинградской области в связи с изменением социально-экономической ситуации в условиях пандемии.
</t>
  </si>
  <si>
    <t>Расходы на содержание ГКУ ЛО "Агентство экономического развития Ленинградской области", неисполнение по следующим причинам:  
- в результате экономии средств от проведения конкурентных процедур размещения заказов в сумме 40 255,15 рублей;
- не использованы денежные средства в сумме 3 480 641,41 рублей, в том числе: отмена закупок и сокращение командировочных расходов на конгрессно-выставочные мероприятия в связи с распространением коронавирусной инфекции; в связи с оплатой услуг по факту на основании актов оказанных услуг; в связи с отсутствием необходимости уплаты налогов и сборов, средств фонда оплаты труда с начислениями</t>
  </si>
  <si>
    <t>сокращение затрат на издание информационных материалов  и оплату участия представителей Ленинградской области в конгрессно-выставочных мероприятиях в связи с их отменой ввиду распространения коронавирусной инфекции; экономия, сложившаяся по результатам проведения конкурсных процедур</t>
  </si>
  <si>
    <t>22</t>
  </si>
  <si>
    <t>Расходы по обеспечению деятельности Общественной палаты Ленинградской области произведены в полном объеме исходя из фактической потребности</t>
  </si>
  <si>
    <t>Расходы произведены в полном объеме исходя из фактической потребности</t>
  </si>
  <si>
    <t>Расходы на проведение выборов (довыборов) в Законодательное собрание Ленинградской области  произведены в полном объеме исходя из фактической потребности</t>
  </si>
  <si>
    <t>Возмещение затрат, связанных с предоставлением услуг по содержанию и эксплуатации помещений, осуществлялось   исходя из фактической потребности</t>
  </si>
  <si>
    <t>Расходы на обеспечение гарантий по государственной гражданской службе производятся в соответствии с распоряжениями председателя Избирательной комиссии  Ленинградской области.</t>
  </si>
  <si>
    <t>Длительность проведения конкурсных процедур</t>
  </si>
  <si>
    <t>в связи с пандемией произошли переносы сроков выполнения работ и проведения конкурсных процедур</t>
  </si>
  <si>
    <t>в связи с постановлением Правительства ЛО от 13.08.20  № 573 "О мерах по предотвращению распространения новой короновирусной инфекции(COVID-19) на территории Ленинградской области и признании утратившими силу отдельных постановлений правительства Ленинградской области" областная олимпиада по общеобразовательным предметам для студентов, обучающихся по программам среднего профессионального образования, государственных профессиональных образовательных организаций и образовательных организаций высшего образования не проводилась</t>
  </si>
  <si>
    <t>в связи с постановлением Правительства ЛО от 13.08.20  № 573 "О мерах по предотвращению распространения новой короновирусной инфекции(COVID-19) на территории Ленинградской области и признании утратившими силу отдельных постановлений правительства Ленинградской области"  часть расходов на проведение областного конкурса для дошкольников «Шаг вперед» не была произведена</t>
  </si>
  <si>
    <t xml:space="preserve">в связи с постановлением Правительства ЛО от 13.08.20  № 573 "О мерах по предотвращению распространения новой короновирусной инфекции(COVID-19) на территории Ленинградской области и признании утратившими силу отдельных постановлений правительства Ленинградской области" областная научно-практическая конференция "Психолого-педагогическое сопровождение процессов развития ребенка"  не проводилась, также не произведена часть расходов на проведение научно-практической конференции по актуальным вопросам развития образования </t>
  </si>
  <si>
    <t>в связи с постановлением Правительства ЛО от 13.08.20  № 573 "О мерах по предотвращению распространения новой короновирусной инфекции(COVID-19) на территории Ленинградской области и признании утратившими силу отдельных постановлений правительства Ленинградской области"    обучающиеся ЛО в Кремлевской елке, а также  в образовательных сборах (сменах) всероссийского и международных уровненей участие не принимали в связи с отменой мероприятий</t>
  </si>
  <si>
    <t>в связи с постановлением Правительства ЛО от 13.08.20  № 573 "О мерах по предотвращению распространения новой короновирусной инфекции(COVID-19) на территории Ленинградской области и признании утратившими силу отдельных постановлений правительства Ленинградской области" сборные команды обучающихся и студентов Ленинградской области во Всероссийских спортивных соревнованиях участие не принимали</t>
  </si>
  <si>
    <t>в связи с постановлением Правительства ЛО от 13.08.20  № 573 "О мерах по предотвращению распространения новой короновирусной инфекции(COVID-19) на территории Ленинградской области и признании утратившими силу отдельных постановлений правительства Ленинградской области"   международные семинары, конференции, прочие  мероприятия не проводились</t>
  </si>
  <si>
    <t>в связи с постановлением Правительства ЛО от 13.08.20  № 573 "О мерах по предотвращению распространения новой короновирусной инфекции(COVID-19) на территории Ленинградской области и признании утратившими силу отдельных постановлений правительства Ленинградской области"   областной конкурс "Студент года" (включая награждение) не проводился</t>
  </si>
  <si>
    <t>Заявительный характер выплаты (в связи с  санитарно-эпидемиологической обстановкой в регионе родственники (законные представители) детей-сирот не забирали их на выходные и каникулярное время в семьи, в связи с чем средства на питание, которые должны в этом случае предоставляться на ребенка, не использовались)</t>
  </si>
  <si>
    <t>Заявительный характер выплаты (в связи с санитарно-эпидемиологической обстановкой и запретом на организацию деятельности загородных детских лагерей)</t>
  </si>
  <si>
    <t>Заявительный характер выплаты (финансирование по фактической потребности)</t>
  </si>
  <si>
    <t>Заявительный характер выплаты (отсутствие  заявок)</t>
  </si>
  <si>
    <t>Заявительный характер выплаты  (финансирование по фактической потребности)</t>
  </si>
  <si>
    <t>Расходы на обеспечение гарантий по государственной гражданской службе производятся не производились</t>
  </si>
  <si>
    <t>Расходы произведены в полном объеме исходя из фактически отработанного времени Губернатором Ленинградской области</t>
  </si>
  <si>
    <t>Расходы произведены в полном объеме исходя из фактически отработанного времени вице-губернаторами Ленинградской области</t>
  </si>
  <si>
    <t>Расходы произведены в полном объеме исходя из фактически отработанного времени Заместителями Председателя Правительс тва Ленинградской области</t>
  </si>
  <si>
    <t>Расходы на мероприятия , направленные на материальное и информационное обеспечение кадровой работы в органах исполнительной власти Ленинградской области осуществлялись по фактической потребности</t>
  </si>
  <si>
    <t>Расходы на мероприятия, направленные на предоставление государственных гарантий и поддержание корпоративной культуры осуществляются по фактической потребности</t>
  </si>
  <si>
    <t>Расходы на прием и направление делегаций производятся в соответствии с планом мероприятий утвержденным  Губернатором Ленинградской области.</t>
  </si>
  <si>
    <t>Поощрение в форме ценного подарка организаций и граждан, не являющихся сотрудниками органов исполнительной власти Ленинградской области производятся в соответствии с распоряжениями Губернатора Ленинградской области.</t>
  </si>
  <si>
    <t xml:space="preserve">Расходы на реализацию мероприятий, связанных с обеспечением транспортирования лиц, вернувшихся в Российскую Федерацию, в целях недопущения распространения на территории Ленинградской области очагов новой коронавирусной инфекции, вызванной COVID-19 осуществлялись по фактической потребности </t>
  </si>
  <si>
    <t>Расходы на оказание финансовой и материальной помощи физическим лицам, премирование по распоряжению Губернатора Ленинградской области производятся в соответствии с распоряжениями Губернатора Ленинградской области.</t>
  </si>
  <si>
    <t>Расходы на обеспечение гарантий по государственной гражданской службе производятся в соответствии с распоряжениями Губернатора Ленинградской области.</t>
  </si>
  <si>
    <t>Возмещение затрат, связанных с предоставлением транспортных услуг, осуществлялось   исходя из фактической потребности</t>
  </si>
  <si>
    <t>Расходы производились в соответствии с фактической потребностью</t>
  </si>
  <si>
    <t>Освещение деятельности органов государственной власти ЛО в средствах массовой информации производилось исходя из фактической потребности</t>
  </si>
  <si>
    <t>Размещение и распространение материалов производилось  исходя из фактической потребности</t>
  </si>
  <si>
    <t>Расходы произведены в полном объеме исходя из фактически отработанного времени председателем Законодательного собрания</t>
  </si>
  <si>
    <t>Расходы произведены в полном объеме исходя из фактической потребности  депутатами Законодательного собрания</t>
  </si>
  <si>
    <t>Расходы на обеспечение гарантий по государственной гражданской службе производятся в соответствии с распоряжениями председателя Законодательного собрания Ленинградской области.</t>
  </si>
  <si>
    <t>В связи с ограничениями, связанными с нераспространением короновирусной инфекции  (COVID-19) и отменой физкультурных и спортивных мероприятий на территории Ленинградской области, а так же в связи с отменой всероссийских и международных соревнований и отсутствием потребности по направлению и участию сборных команд Ленинградской области в официальных физкультурных и спортивных мероприятиях</t>
  </si>
  <si>
    <t>В связи с ограничениями, связанными с нераспространением короновирусной инфекции  (COVID-19) и отменой физкультурных и спортивных мероприятий на территории Ленинградской области</t>
  </si>
  <si>
    <t>Иные причины</t>
  </si>
  <si>
    <t>09</t>
  </si>
  <si>
    <t>Несвоевременность представления исполнителями работ (поставщиками, подрядчиками) документов для расчетов</t>
  </si>
  <si>
    <t>иные причины</t>
  </si>
  <si>
    <t>01</t>
  </si>
  <si>
    <t>Отсутствие нормативных документов, определяющих порядок выделения и (или) использования средств бюджетов;</t>
  </si>
  <si>
    <t>Расходы произведены исходя из фактической потребности</t>
  </si>
  <si>
    <t xml:space="preserve">Отмена меропрятий в связи с распространением коронавирусной инфекции </t>
  </si>
  <si>
    <t>Отсутсвие потребности. Экспертиза осуществлена комитетом.</t>
  </si>
  <si>
    <t>Иные причины. Расходы произведены в полном объеме исходя из фактической потребности в соответсвии с представленными Администрацией Симферопольского района Республики Крым документами.</t>
  </si>
  <si>
    <t>35</t>
  </si>
  <si>
    <t>Экономия, сложившаяся по результатам выполнения работ</t>
  </si>
  <si>
    <t>Отражены фактические поступления платы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</si>
  <si>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Обусловлено количеством обращений в государственные органы субъекта, в казенные учреждения по вопросу производства экспертиз и экспертных исследований и за выполнение научно-исследовательских, консультационных и других видов работ</t>
  </si>
  <si>
    <t>Поступления по результатам фактически проведенных контрольных мероприятий</t>
  </si>
  <si>
    <t>Отражены поступления доходов от компенсации затрат бюджетов субъектов Российской Федерации</t>
  </si>
  <si>
    <t>Размер поступившей пени по плате за негативное воздействие на окружающую среду
за выбросы загрязняющих веществ в атмосферный воздух стационарными объектами</t>
  </si>
  <si>
    <t>Размер поступившей пени по плате за сбросы загрязняющих веществ в водные объекты</t>
  </si>
  <si>
    <t>Размер поступившей пени по плате за размещение отходов производства</t>
  </si>
  <si>
    <t>Орбусловлено перерасчетами и возвратами в связи с изменением коэфициентов, а также снижения деловой активности по плате за размещение отходов производства</t>
  </si>
  <si>
    <t>Размер поступившей пени по плате за размещение твердых коммунальных отходов</t>
  </si>
  <si>
    <t>Обусловлено перерасчетами и возвратами в связи с изменением коэфициентов, а также снижения деловой активности по плате за размещение твердых коммунальных отходов</t>
  </si>
  <si>
    <t>Поступления  по фактически совершенным юридически значимым действиям</t>
  </si>
  <si>
    <t>Обусловлено объёмом реализации материальных запасов имущества казённых учреждений дорожного хозяйства</t>
  </si>
  <si>
    <t>Уровень поступивших доходов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 обусловлен объёмом реализации всех производителей указанной продукции на всей территории Российской Федерации</t>
  </si>
  <si>
    <t>Уровень поступивших доходов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обусловлен объёмом реализации всех производителей указанной продукции на всей территории Российской Федерации</t>
  </si>
  <si>
    <t>Уровень поступивших доходов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обусловлен объёмом реализации всех производителей указанной продукции на всей территории Российской Федерации</t>
  </si>
  <si>
    <t>Уровень поступивших доходов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обусловлен  объёмом реализации всех производителей указанной продукции на всей территории Российской Федерации</t>
  </si>
  <si>
    <t>ДУровень поступивших доходов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обусловлен объёмом реализации всех производителей указанной продукции на всей территории Российской Федерации</t>
  </si>
  <si>
    <t>Уровень доходов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обусловлен объёмом реализации всех производителей указанной продукции на всей территории Российской Федерации</t>
  </si>
  <si>
    <t>Уровень доходов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 обусловлен  объёмом реализации всех производителей указанной продукции на всей территории Российской Федерации</t>
  </si>
  <si>
    <t xml:space="preserve">Уровень доходов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обусловлен  объёмом реализации всех производителей указанной продукции на всей территории Российской Федерации.
</t>
  </si>
  <si>
    <t>Уровень доходов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  обусловлен  объёмом реализации всех производителей указанной продукции на всей территории Российской Федерации</t>
  </si>
  <si>
    <t>Уровень доходов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обусловлен объёмом реализации всех производителей указанной продукции на всей территории Российской Федерации</t>
  </si>
  <si>
    <t>В соответстии с Методикой  объем поступлений невыясненных платежей не прогнозировался; отражены суммы невыясненных поступлений, не уточненные по принадлежности по состоянию на 01.01.2021</t>
  </si>
  <si>
    <t>Уровень поступления налог на прибыль организаций (за исключением консолидированных групп налогоплательщиков), зачисляемый в бюджеты субъектов Российской Федерации, обусловлен снижением налогооблагаемой базы у оттельных крупных налогоплательщиков региона</t>
  </si>
  <si>
    <t>Уровень выполнения бюджетных назначений обусловлен объемом полученных доходов физическими лицамии,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</si>
  <si>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Уровень выполнения бюджетных назначений обусловлен объёмом полученных доходов с сумм прибыли контролируемой иностранной компании физическими лицами, признаваемыми контролирующими лицами этой компании</t>
  </si>
  <si>
    <t>Отражены пени по налогу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</si>
  <si>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Отраженвы суммы уплаченных процентов, начисленных на суммы излишне взысканных (уплаченных) платежей, а также при нарушении сроков их возврата по налогу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</si>
  <si>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Уровень поступивших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обусловлен объёмом реализации указанной подакцизной продукции производителями Ленинградской области</t>
  </si>
  <si>
    <t>Отражены суммы денежных штрафов по акцизам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</si>
  <si>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Уровень поступивших  акцизов на спиртосодержащую продукцию, производимую на территории Российской Федерации, обусловлен объёмом реализации указанной подакцизной продукции производителями Ленинградской области</t>
  </si>
  <si>
    <t>Уровень поступивших  акцизов на виноматериалы, виноградное сусло, фруктовое сусло, производимые на территории Российской Федерации, кроме производимых из подакцизного винограда, обусловлен объёмом реализации указанной подакцизной продукции производителями Ленинградской области</t>
  </si>
  <si>
    <t>Отражены суммы пени акцизов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</si>
  <si>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Уровень поступивших  акцизов на пиво, производимое на территории Российской Федерации, обусловлен объёмом реализации указанной подакцизной продукции производителями Ленинградской области</t>
  </si>
  <si>
    <t>Отражены суммы денежных взысканий (штрафов) единого сельскохозяйственного налога (за налоговые периоды, истекшие до 1 января 2011 года)</t>
  </si>
  <si>
    <t>Невыполнение плановых показателей по налогу на имущество организаций по имуществу, входящему в Единую систему газоснабжения, в основном обусловлено предоставлением в соответствии с областным законодательством налоговой льготы организациям - участникам консолидированной группы налогоплательщиков, осуществляющим деятельность по коду Общероссийского классификатора видов экономической деятельности ОК 029-2014 (КДЕС Ред. 2) 19.2 с целью стимулирования их к продолжению деятельности в рамках консолидированных групп и сохранению достигнутого уровня поступлений налога на прибыль организаций</t>
  </si>
  <si>
    <t>Невыполнение плановых показателей по налогу на имущество организаций по имуществу, не входящему в Единую систему газоснабжения, в основном, обусловлено предоставлением отсрочек в соответствии с постановлением Правительства Российской Федерации от 02.04.2020 № 409 «О мерах по обеспечению устойчивого развития экономики» в условиях сложившейся ситуации в связи с распространением новой коронавирусной инфекции</t>
  </si>
  <si>
    <t xml:space="preserve">Снижение поступлений налога на игорный бизнес обусловлен ограничениями работы букмекерских контор в связи неблагоприятной эпидимиологической обстановкой </t>
  </si>
  <si>
    <t>Обусловлено снижением добычи общераспространенных полезных ископаемых (строительного песка и гравия) в среднем на 6%</t>
  </si>
  <si>
    <t>Обусловлено снижением объёмов добычи прочих полезных ископаемых в среднем на 14%</t>
  </si>
  <si>
    <t>Отражены перерасчёты по сбору за пользование объектами животного мира</t>
  </si>
  <si>
    <t>Обусловлено количеством обращений на пользование объектами биологических ресурсов (исключая внутренние водные объекты)</t>
  </si>
  <si>
    <t>Отражены суммы поступившей задолженности и перерасчеты по отмененным налогам и платежам</t>
  </si>
  <si>
    <t>Обусловлено количеством заключения договоров по пользованию недрами при пользовании недрами на территории Российской Федерации</t>
  </si>
  <si>
    <t>Обусловлено перерасчетами и возвратами по платежам за пользование недрами при пользовании недрами на территории Российской Федерации</t>
  </si>
  <si>
    <t>Обусловлено количеством обращений по вопросу предоставления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</si>
  <si>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Обусловлено количеством обращений в государственные органы субъекта, казённые учреждения по вопросу предоставления информации из реестра дисквалифицированных лиц</t>
  </si>
  <si>
    <t>Обусловлено количеством обращений в государственные органы субъекта, в казенные учреждения по вопросу предоставления сведений из Единого государственного реестра недвижимости</t>
  </si>
  <si>
    <t>Отражены доходы от продажи квартиры, находившейся в собственности субъекта</t>
  </si>
  <si>
    <t>Отражены 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</si>
  <si>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Отражены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</si>
  <si>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Обусловлено количеством обращений по вопросу проведения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</si>
  <si>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Обусловлено количеством участников, планирующих принято участие в конкурсе (аукционе) на право пользования участками недр местного значения</t>
  </si>
  <si>
    <t>Обусловлено снижением реализации единых социальных проездных билетов, в связи с ограничением предвижения граждан из-за неблагоприятной эпидиомологической обстановки</t>
  </si>
  <si>
    <t>Отражены доходы от реализации имущества, находящегося в оперативном управлении учреждений Ленобллеса,  в части реализации материальных запасов по указанному имуществу</t>
  </si>
  <si>
    <t>Доходы поступили в запланированных объёмах</t>
  </si>
  <si>
    <t>непрогнозируемые доходы</t>
  </si>
  <si>
    <t>Заключение дополнительного соглашения об уменьшении суммы субсидии из федерального бюджета</t>
  </si>
  <si>
    <t>Плановых значений не предусмотрено</t>
  </si>
  <si>
    <t>Заключено дополнительное соглашение на  уменьшение выделенных лимитов из федерального бюджета  по направлению «страхование  в области  животноводства»</t>
  </si>
  <si>
    <t>Плановые назначения утверждены по КБК в соответствии с соглашением с Минсельхозом России от 23.12.2019 №082-09-2020-444</t>
  </si>
  <si>
    <t>Отсутствуют плановые назначения по данному виду доходов</t>
  </si>
  <si>
    <t>Поступление целевых средств (субвенции на улучшение экологического состояния гидрографической сети) осуществляется в объеме, необходимом для осуществления кассовых выплат.</t>
  </si>
  <si>
    <t>Поступление целевых средств (субвенции на осуществление отдельных полномочий в области водных отношений)осуществляется в объеме, необходимом для осуществления кассовых выплат.</t>
  </si>
  <si>
    <t xml:space="preserve">Предварительно расчет по финансированию произведен Минэкономразвитием в 2019 году из расчета 42 человека при низкой наполняемости групп, т.е. использовался коэффициент 1,05 (для 15 и менее чел в группе). Наполняемость групп превысила 15 чел. и, следовательно, использовался при расчете более низкий коэффициент. При заключении договора с ВУЗами расчет производиться отдельно по каждому ВУЗу. В СПбЭГУ коэффициент наполняемости составил 0,95, т.к. группа была более  25 чел. В результате образовалась экономия  в сумме:  81 120,60 руб, в т.ч. 27 281,00 руб. из ФБ. 
</t>
  </si>
  <si>
    <t>Поступили средства дотации на поддержку мер по обеспечению сбалансированности бюджетов субъектов Российской Федерации в рамках подпрограммы "Выравнивание финансовых возможностей бюджетов субъектов Российской Федерации и местных бюджетов"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 для компенсации снижения поступления налоговых и неналоговых доходов консолидированных бюджетов субъектов Российской Федерации и бюджета г. Байконура в связи с пандемией новой коронавирусной инфекции из резервного фонда Правительства Российской Федерации на основании распоряжения Правительства РФ от 19 ноября 2020 N 3029-р и в рамках Соглашения № 04-01-06/06-860 от 20 ноября 2020 года</t>
  </si>
  <si>
    <t xml:space="preserve">Поступило в конце отчетного финансового года средства дотации (гранта) за достижение значений показателей деятельности органов исполнительной власти субъектов Российской Федерации в соответствии с распоряжением Правительства Российской Федерации от 04.12.2020 № 3207-р  </t>
  </si>
  <si>
    <t>Поступило из федерального бюджета дотации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 . Главным распорядителем средств областного бюджета Ленинградской области является комитет по здравоохранению Ленинградской области</t>
  </si>
  <si>
    <t>Поступили дотации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 Главным распорядителем средств областного бюджета Ленинградской области является комитет по здравоохранению Ленинградской области</t>
  </si>
  <si>
    <t>Подкрепление единого счета областного бюджета Ленинградской области из федерального бюджета в части Единой субвенции не осуществлено в полном объеме утвержденных бюджетных назначений по причине отсутствия расходов на осуществление переданных органам государственной власти субъектов Российской Федерации в соответствии с пунктом 3 статьи 25 Федерального закона от 24.06.1999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несовершеннолетних, самовольно ушедших из семей, детских домов, школ-интернатов, специальных учебно-воспитательных и иных детских учреждений в связи с отсутствием необходимости указанных перевозок, а также по причине отсутствия внесения изменений в Областной закон об Областном бюджете в конце отчетного финансового года, учитывающих снятие Минфином России части  объемов ЛБО</t>
  </si>
  <si>
    <t>Поступление средств на перевод в электронную форму актовых книг за счет  резервного фонда в соответствии с распоряжением Правительства Российской Федерации от 05.06.2020 № 1480-р</t>
  </si>
  <si>
    <t>Подкрепление в декабре 2020 года единого счета областного бюджета Ленинградской области из федерального бюджета на сумму иных межбюджетных трансфертов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Главным распорядителем (получателем) средств областного бюджета Ленинградской области, уполномоченным на расходование средств субвенции, является Управление записи актов гражданского состояния Ленинградской области и Управление делами Правительства Ленинградской области</t>
  </si>
  <si>
    <t>Выплаты носят заявительный характер</t>
  </si>
  <si>
    <t>Иные причины.
Снижение цены заключенных контрактов по сравнению с ценой, определенной при планировании закупок</t>
  </si>
  <si>
    <t>Нарушение подрядными организациями сроков исполнения и иных условий контрактов, не повлекшее судебные процедуры.
По состоянию на 01.01.2021 исполнителем по государственному контракту № 17193 от 11.09.2020 не выполнены работы по развитию ГИС «Цифровая платформа «Госуслуги»</t>
  </si>
  <si>
    <r>
      <t>Иные причины.</t>
    </r>
    <r>
      <rPr>
        <sz val="8"/>
        <rFont val="Arial"/>
        <family val="2"/>
        <charset val="204"/>
      </rPr>
      <t xml:space="preserve">
Осуществление закупки работ по созданию "Региональной системы управления данными Ленинградской области" признано нецелесообразным в связи с длительными сроками подготовки и доработки технического задания на основании поступивших жалоб участников закупки</t>
    </r>
  </si>
  <si>
    <t>Заявительный характер субсидирования организаций, производителей товаров, работ и услуг.
Затраты фондодержателя, обеспечивающего ведение геоинформационной системы "Фонд пространственных данных Ленинградской области", возмещены в сумме его фактических расходов</t>
  </si>
  <si>
    <t>Нарушение подрядными организациями сроков исполнения и иных условий контрактов, не повлекшее судебные процедуры.
По состоянию на 01.01.2021 исполнителем по государственному контракту № 18024 от 22.09.2020 не выполнены работы по развитию Государственной информационной системы обеспечения градостроительной деятельности Ленинградской области. Цены государственных контрактов по развитию ГИС "Фонд пространственных данных Ленинградской области" уменьшены по сравнению с начальной (максимальной) ценой, определенной при планировании закупок</t>
  </si>
  <si>
    <t>Иные причины.
Сокращением объема проводимых мероприятий вследствие принятых мер по предотвращению распространения новой коронавирусной инфекции</t>
  </si>
  <si>
    <t>Иные причины.
Снижение цены отдельных заключенных договоров по сравнению с ценой, определенной при планировании закупок</t>
  </si>
  <si>
    <t>Иные причины: расходы осуществляются по мере необходимости оплаты государственной пошлины. В отчетном периоде такой необходимости не возникало</t>
  </si>
  <si>
    <t>Иные причины: расходы осуществляются по факту предоставления исполнительных листов. В отчетном периоде подлежал оплате 1 исполнительный лист, а также в соответствии с определением Арбитражного суда города Санкт-Петербурга и Ленинградской области от 01.09.2020 оплачено проведение судебной экономической экспертизы по судебному делу</t>
  </si>
  <si>
    <t>Иные причины: оплата договорных обязательств по оплате услуг НКО АО "НРД" осуществляется по фактическим объемам оказанных услуг на основании представленных актов выполненных работ (услуг)</t>
  </si>
  <si>
    <t>Исполнение гарантий, ведущих к возникновению права регрессного требования, не осуществлялось</t>
  </si>
  <si>
    <t>подкрепление единого счета областного бюджета не осуществлялось в виду отсутствия принятых денежных обязательств</t>
  </si>
  <si>
    <t>в связи с внесением изменений в сводную бюджетную роспись расходов областного бюджета согласно ст.217БКРФ, при этом план по доходам не изменился</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</si>
</sst>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7"/>
      <name val="MS Sans Serif"/>
    </font>
    <font>
      <sz val="8.5"/>
      <name val="MS Sans Serif"/>
    </font>
    <font>
      <b/>
      <sz val="12"/>
      <name val="Times New Roman"/>
    </font>
    <font>
      <sz val="10"/>
      <name val="Times New Roman"/>
    </font>
    <font>
      <b/>
      <sz val="8.5"/>
      <color indexed="9"/>
      <name val="MS Sans Serif"/>
    </font>
    <font>
      <sz val="8"/>
      <name val="Arial"/>
    </font>
    <font>
      <b/>
      <sz val="8"/>
      <name val="Arial"/>
    </font>
    <font>
      <sz val="8"/>
      <name val="Arial"/>
      <family val="2"/>
      <charset val="204"/>
    </font>
    <font>
      <sz val="10"/>
      <name val="Arial"/>
      <family val="2"/>
      <charset val="204"/>
    </font>
    <font>
      <sz val="8"/>
      <color rgb="FF000000"/>
      <name val="Arial"/>
      <family val="2"/>
      <charset val="204"/>
    </font>
    <font>
      <sz val="9"/>
      <color rgb="FF000000"/>
      <name val="Arial"/>
      <family val="2"/>
      <charset val="204"/>
    </font>
    <font>
      <sz val="9"/>
      <name val="Arial"/>
      <family val="2"/>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rgb="FF000000"/>
      </left>
      <right style="medium">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hair">
        <color indexed="64"/>
      </bottom>
      <diagonal/>
    </border>
    <border>
      <left/>
      <right/>
      <top/>
      <bottom style="thin">
        <color indexed="64"/>
      </bottom>
      <diagonal/>
    </border>
  </borders>
  <cellStyleXfs count="4">
    <xf numFmtId="0" fontId="0" fillId="0" borderId="0"/>
    <xf numFmtId="0" fontId="9" fillId="0" borderId="0"/>
    <xf numFmtId="49" fontId="10" fillId="0" borderId="16">
      <alignment horizontal="center" wrapText="1"/>
    </xf>
    <xf numFmtId="49" fontId="10" fillId="0" borderId="17">
      <alignment horizontal="left" wrapText="1"/>
    </xf>
  </cellStyleXfs>
  <cellXfs count="134">
    <xf numFmtId="0" fontId="0" fillId="0" borderId="0" xfId="0"/>
    <xf numFmtId="0" fontId="1" fillId="0" borderId="0" xfId="0" applyFont="1" applyBorder="1" applyAlignment="1" applyProtection="1">
      <alignment vertical="top"/>
    </xf>
    <xf numFmtId="0" fontId="2" fillId="0" borderId="0" xfId="0" applyFont="1" applyBorder="1" applyAlignment="1" applyProtection="1">
      <alignment horizontal="left"/>
    </xf>
    <xf numFmtId="0" fontId="2" fillId="0" borderId="0" xfId="0" applyFont="1" applyBorder="1" applyAlignment="1" applyProtection="1">
      <alignment horizontal="right"/>
    </xf>
    <xf numFmtId="49" fontId="2" fillId="0" borderId="1" xfId="0" applyNumberFormat="1" applyFont="1" applyBorder="1" applyAlignment="1" applyProtection="1">
      <alignment horizontal="center"/>
    </xf>
    <xf numFmtId="0" fontId="4" fillId="0" borderId="0" xfId="0" applyFont="1" applyBorder="1" applyAlignment="1" applyProtection="1">
      <alignment horizontal="left"/>
    </xf>
    <xf numFmtId="0" fontId="5" fillId="0" borderId="0" xfId="0" applyFont="1" applyBorder="1" applyAlignment="1" applyProtection="1">
      <alignment horizontal="center"/>
    </xf>
    <xf numFmtId="0" fontId="6" fillId="0" borderId="1" xfId="0" applyFont="1" applyBorder="1" applyAlignment="1" applyProtection="1">
      <alignment horizontal="center" vertical="center" wrapText="1"/>
    </xf>
    <xf numFmtId="49" fontId="7" fillId="0" borderId="1" xfId="0" applyNumberFormat="1" applyFont="1" applyBorder="1" applyAlignment="1" applyProtection="1">
      <alignment horizontal="left" vertical="center"/>
    </xf>
    <xf numFmtId="49" fontId="7" fillId="0" borderId="6" xfId="0" applyNumberFormat="1" applyFont="1" applyBorder="1" applyAlignment="1" applyProtection="1">
      <alignment horizontal="center" vertical="center"/>
    </xf>
    <xf numFmtId="4" fontId="7" fillId="0" borderId="1" xfId="0" applyNumberFormat="1" applyFont="1" applyBorder="1" applyAlignment="1" applyProtection="1">
      <alignment horizontal="right" vertical="center"/>
    </xf>
    <xf numFmtId="4" fontId="7" fillId="0" borderId="6" xfId="0" applyNumberFormat="1" applyFont="1" applyBorder="1" applyAlignment="1" applyProtection="1">
      <alignment horizontal="right" vertical="center"/>
    </xf>
    <xf numFmtId="0" fontId="7" fillId="0" borderId="1" xfId="0" applyFont="1" applyBorder="1" applyAlignment="1" applyProtection="1">
      <alignment horizontal="left" vertical="center"/>
    </xf>
    <xf numFmtId="49" fontId="6" fillId="0" borderId="8" xfId="0" applyNumberFormat="1" applyFont="1" applyBorder="1" applyAlignment="1" applyProtection="1">
      <alignment horizontal="center" vertical="center"/>
    </xf>
    <xf numFmtId="4" fontId="6" fillId="0" borderId="7" xfId="0" applyNumberFormat="1" applyFont="1" applyBorder="1" applyAlignment="1" applyProtection="1">
      <alignment horizontal="right" vertical="center"/>
    </xf>
    <xf numFmtId="4" fontId="6" fillId="0" borderId="8" xfId="0" applyNumberFormat="1" applyFont="1" applyBorder="1" applyAlignment="1" applyProtection="1">
      <alignment horizontal="right" vertical="center"/>
    </xf>
    <xf numFmtId="49" fontId="6" fillId="0" borderId="9" xfId="0" applyNumberFormat="1" applyFont="1" applyBorder="1" applyAlignment="1" applyProtection="1">
      <alignment horizontal="left" vertical="center" wrapText="1" indent="2"/>
    </xf>
    <xf numFmtId="49" fontId="6" fillId="0" borderId="10" xfId="0" applyNumberFormat="1" applyFont="1" applyBorder="1" applyAlignment="1" applyProtection="1">
      <alignment horizontal="center" vertical="center"/>
    </xf>
    <xf numFmtId="4" fontId="6" fillId="0" borderId="9" xfId="0" applyNumberFormat="1" applyFont="1" applyBorder="1" applyAlignment="1" applyProtection="1">
      <alignment horizontal="right" vertical="center"/>
    </xf>
    <xf numFmtId="4" fontId="6" fillId="0" borderId="10" xfId="0" applyNumberFormat="1" applyFont="1" applyBorder="1" applyAlignment="1" applyProtection="1">
      <alignment horizontal="right" vertical="center"/>
    </xf>
    <xf numFmtId="0" fontId="6" fillId="0" borderId="1" xfId="0" applyFont="1" applyBorder="1" applyAlignment="1" applyProtection="1">
      <alignment horizontal="center"/>
    </xf>
    <xf numFmtId="0" fontId="6" fillId="0" borderId="4" xfId="0" applyFont="1" applyBorder="1" applyAlignment="1" applyProtection="1">
      <alignment horizontal="center"/>
    </xf>
    <xf numFmtId="4" fontId="7" fillId="0" borderId="4" xfId="0" applyNumberFormat="1" applyFont="1" applyBorder="1" applyAlignment="1" applyProtection="1">
      <alignment horizontal="right" vertical="center"/>
    </xf>
    <xf numFmtId="0" fontId="7" fillId="0" borderId="4" xfId="0" applyFont="1" applyBorder="1" applyAlignment="1" applyProtection="1">
      <alignment horizontal="left" vertical="center"/>
    </xf>
    <xf numFmtId="49" fontId="6" fillId="0" borderId="2" xfId="0" applyNumberFormat="1" applyFont="1" applyBorder="1" applyAlignment="1" applyProtection="1">
      <alignment horizontal="left" vertical="center" indent="1"/>
    </xf>
    <xf numFmtId="4" fontId="6" fillId="0" borderId="13" xfId="0" applyNumberFormat="1" applyFont="1" applyBorder="1" applyAlignment="1" applyProtection="1">
      <alignment horizontal="right" vertical="center"/>
    </xf>
    <xf numFmtId="0" fontId="6" fillId="0" borderId="13" xfId="0" applyFont="1" applyBorder="1" applyAlignment="1" applyProtection="1">
      <alignment horizontal="left" vertical="center"/>
    </xf>
    <xf numFmtId="49" fontId="6" fillId="0" borderId="9" xfId="0" applyNumberFormat="1" applyFont="1" applyBorder="1" applyAlignment="1" applyProtection="1">
      <alignment horizontal="left" vertical="center" indent="2"/>
    </xf>
    <xf numFmtId="4" fontId="6" fillId="0" borderId="14" xfId="0" applyNumberFormat="1" applyFont="1" applyBorder="1" applyAlignment="1" applyProtection="1">
      <alignment horizontal="right" vertical="center"/>
    </xf>
    <xf numFmtId="0" fontId="6" fillId="0" borderId="14" xfId="0" applyFont="1" applyBorder="1" applyAlignment="1" applyProtection="1">
      <alignment horizontal="left" vertical="center"/>
    </xf>
    <xf numFmtId="0" fontId="7" fillId="0" borderId="1" xfId="0" applyFont="1" applyBorder="1" applyAlignment="1" applyProtection="1">
      <alignment horizontal="left" vertical="center" wrapText="1"/>
    </xf>
    <xf numFmtId="4" fontId="7" fillId="0" borderId="1" xfId="0" applyNumberFormat="1" applyFont="1" applyBorder="1" applyAlignment="1" applyProtection="1">
      <alignment horizontal="center" vertical="center"/>
    </xf>
    <xf numFmtId="4" fontId="7" fillId="0" borderId="4" xfId="0" applyNumberFormat="1" applyFont="1" applyBorder="1" applyAlignment="1" applyProtection="1">
      <alignment horizontal="center" vertical="center"/>
    </xf>
    <xf numFmtId="0" fontId="7" fillId="0" borderId="4" xfId="0" applyFont="1" applyBorder="1" applyAlignment="1" applyProtection="1">
      <alignment horizontal="center" vertical="center"/>
    </xf>
    <xf numFmtId="49" fontId="7" fillId="0" borderId="1" xfId="0" applyNumberFormat="1" applyFont="1" applyBorder="1" applyAlignment="1" applyProtection="1">
      <alignment horizontal="left" vertical="center" wrapText="1"/>
    </xf>
    <xf numFmtId="4" fontId="7" fillId="0" borderId="1" xfId="0" applyNumberFormat="1" applyFont="1" applyBorder="1" applyAlignment="1" applyProtection="1">
      <alignment horizontal="right" vertical="center" wrapText="1"/>
    </xf>
    <xf numFmtId="4" fontId="7" fillId="0" borderId="6" xfId="0" applyNumberFormat="1" applyFont="1" applyBorder="1" applyAlignment="1" applyProtection="1">
      <alignment horizontal="right" vertical="center" wrapText="1"/>
    </xf>
    <xf numFmtId="4" fontId="7" fillId="0" borderId="4" xfId="0" applyNumberFormat="1" applyFont="1" applyBorder="1" applyAlignment="1" applyProtection="1">
      <alignment horizontal="right" vertical="center" wrapText="1"/>
    </xf>
    <xf numFmtId="2" fontId="7" fillId="0" borderId="4" xfId="0" applyNumberFormat="1" applyFont="1" applyBorder="1" applyAlignment="1" applyProtection="1">
      <alignment horizontal="center" vertical="center" wrapText="1"/>
    </xf>
    <xf numFmtId="49" fontId="6" fillId="0" borderId="7" xfId="0" applyNumberFormat="1" applyFont="1" applyBorder="1" applyAlignment="1" applyProtection="1">
      <alignment horizontal="left" vertical="center" wrapText="1" indent="1"/>
    </xf>
    <xf numFmtId="4" fontId="6" fillId="0" borderId="7" xfId="0" applyNumberFormat="1" applyFont="1" applyBorder="1" applyAlignment="1" applyProtection="1">
      <alignment horizontal="right" vertical="center" wrapText="1"/>
    </xf>
    <xf numFmtId="4" fontId="6" fillId="0" borderId="8" xfId="0" applyNumberFormat="1" applyFont="1" applyBorder="1" applyAlignment="1" applyProtection="1">
      <alignment horizontal="right" vertical="center" wrapText="1"/>
    </xf>
    <xf numFmtId="4" fontId="6" fillId="0" borderId="13" xfId="0" applyNumberFormat="1" applyFont="1" applyBorder="1" applyAlignment="1" applyProtection="1">
      <alignment horizontal="right" vertical="center" wrapText="1"/>
    </xf>
    <xf numFmtId="4" fontId="6" fillId="0" borderId="9" xfId="0" applyNumberFormat="1" applyFont="1" applyBorder="1" applyAlignment="1" applyProtection="1">
      <alignment horizontal="right" vertical="center" wrapText="1"/>
    </xf>
    <xf numFmtId="4" fontId="6" fillId="0" borderId="10" xfId="0" applyNumberFormat="1" applyFont="1" applyBorder="1" applyAlignment="1" applyProtection="1">
      <alignment horizontal="right" vertical="center" wrapText="1"/>
    </xf>
    <xf numFmtId="4" fontId="6" fillId="0" borderId="14" xfId="0" applyNumberFormat="1" applyFont="1" applyBorder="1" applyAlignment="1" applyProtection="1">
      <alignment horizontal="right" vertical="center" wrapText="1"/>
    </xf>
    <xf numFmtId="49" fontId="2" fillId="0" borderId="11" xfId="0" applyNumberFormat="1" applyFont="1" applyBorder="1" applyAlignment="1" applyProtection="1">
      <alignment horizontal="left" wrapText="1"/>
    </xf>
    <xf numFmtId="49" fontId="2" fillId="0" borderId="12" xfId="0" applyNumberFormat="1" applyFont="1" applyBorder="1" applyAlignment="1" applyProtection="1">
      <alignment horizontal="center"/>
    </xf>
    <xf numFmtId="2" fontId="2" fillId="0" borderId="11" xfId="0" applyNumberFormat="1" applyFont="1" applyBorder="1" applyAlignment="1" applyProtection="1">
      <alignment horizontal="right" vertical="top" wrapText="1"/>
    </xf>
    <xf numFmtId="2" fontId="2" fillId="0" borderId="12" xfId="0" applyNumberFormat="1" applyFont="1" applyBorder="1" applyAlignment="1" applyProtection="1">
      <alignment horizontal="right" vertical="top" wrapText="1"/>
    </xf>
    <xf numFmtId="2" fontId="2" fillId="0" borderId="15" xfId="0" applyNumberFormat="1" applyFont="1" applyBorder="1" applyAlignment="1" applyProtection="1">
      <alignment horizontal="right" vertical="top" wrapText="1"/>
    </xf>
    <xf numFmtId="0" fontId="2" fillId="0" borderId="15" xfId="0" applyFont="1" applyBorder="1" applyAlignment="1" applyProtection="1">
      <alignment horizontal="left"/>
    </xf>
    <xf numFmtId="1" fontId="6" fillId="0" borderId="14" xfId="0" applyNumberFormat="1" applyFont="1" applyFill="1" applyBorder="1" applyAlignment="1" applyProtection="1">
      <alignment horizontal="center" vertical="center"/>
    </xf>
    <xf numFmtId="0" fontId="8" fillId="0" borderId="14"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1" fontId="8" fillId="0" borderId="14" xfId="1" applyNumberFormat="1" applyFont="1" applyFill="1" applyBorder="1" applyAlignment="1" applyProtection="1">
      <alignment horizontal="center" vertical="center"/>
    </xf>
    <xf numFmtId="0" fontId="8" fillId="0" borderId="14" xfId="1" applyFont="1" applyFill="1" applyBorder="1" applyAlignment="1" applyProtection="1">
      <alignment horizontal="left"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left" vertical="center" wrapText="1"/>
    </xf>
    <xf numFmtId="49" fontId="8" fillId="0" borderId="1" xfId="0" applyNumberFormat="1" applyFont="1" applyBorder="1" applyAlignment="1" applyProtection="1">
      <alignment horizontal="center" vertical="center"/>
    </xf>
    <xf numFmtId="0" fontId="8" fillId="0" borderId="1" xfId="0" applyFont="1" applyBorder="1" applyAlignment="1" applyProtection="1">
      <alignment horizontal="left" vertical="center" wrapText="1"/>
    </xf>
    <xf numFmtId="0" fontId="10" fillId="0" borderId="1" xfId="2" applyNumberFormat="1" applyBorder="1" applyAlignment="1" applyProtection="1">
      <alignment horizontal="center" vertical="center" wrapText="1"/>
    </xf>
    <xf numFmtId="0" fontId="8" fillId="0" borderId="14" xfId="0" applyFont="1" applyBorder="1" applyAlignment="1" applyProtection="1">
      <alignment horizontal="left" vertical="center" wrapText="1"/>
    </xf>
    <xf numFmtId="49" fontId="10" fillId="0" borderId="1" xfId="3" applyNumberFormat="1" applyBorder="1" applyProtection="1">
      <alignment horizontal="left" wrapText="1"/>
    </xf>
    <xf numFmtId="49" fontId="10" fillId="0" borderId="1" xfId="3" applyNumberFormat="1" applyBorder="1" applyAlignment="1" applyProtection="1">
      <alignment horizontal="left" vertical="top" wrapText="1"/>
    </xf>
    <xf numFmtId="0" fontId="10" fillId="0" borderId="1" xfId="2" applyNumberFormat="1" applyBorder="1" applyAlignment="1" applyProtection="1">
      <alignment horizontal="center" wrapText="1"/>
    </xf>
    <xf numFmtId="0" fontId="8" fillId="2" borderId="14" xfId="0" applyNumberFormat="1" applyFont="1" applyFill="1" applyBorder="1" applyAlignment="1" applyProtection="1">
      <alignment horizontal="center" vertical="center"/>
    </xf>
    <xf numFmtId="0" fontId="8" fillId="2" borderId="14" xfId="0" applyFont="1" applyFill="1" applyBorder="1" applyAlignment="1" applyProtection="1">
      <alignment horizontal="left" vertical="center" wrapText="1"/>
    </xf>
    <xf numFmtId="49" fontId="10" fillId="2" borderId="1" xfId="2" applyNumberFormat="1" applyFill="1" applyBorder="1" applyAlignment="1" applyProtection="1">
      <alignment horizontal="center" vertical="center" wrapText="1"/>
    </xf>
    <xf numFmtId="0" fontId="8" fillId="0" borderId="14" xfId="1" applyFont="1" applyBorder="1" applyAlignment="1" applyProtection="1">
      <alignment horizontal="left" vertical="center" wrapText="1"/>
    </xf>
    <xf numFmtId="0" fontId="8" fillId="0" borderId="14" xfId="1" applyFont="1" applyBorder="1" applyAlignment="1" applyProtection="1">
      <alignment horizontal="left" vertical="center" wrapText="1"/>
    </xf>
    <xf numFmtId="49" fontId="10" fillId="2" borderId="1" xfId="3" applyNumberFormat="1" applyFill="1" applyBorder="1" applyProtection="1">
      <alignment horizontal="left" wrapText="1"/>
    </xf>
    <xf numFmtId="49" fontId="8" fillId="2" borderId="18" xfId="0" applyNumberFormat="1" applyFont="1" applyFill="1" applyBorder="1" applyAlignment="1" applyProtection="1">
      <alignment horizontal="center" vertical="center" wrapText="1"/>
    </xf>
    <xf numFmtId="49" fontId="8" fillId="2" borderId="18"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center"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49" fontId="8" fillId="2" borderId="18" xfId="0" applyNumberFormat="1" applyFont="1" applyFill="1" applyBorder="1" applyAlignment="1">
      <alignment horizontal="center" vertical="center" wrapText="1"/>
    </xf>
    <xf numFmtId="49" fontId="8" fillId="2" borderId="18" xfId="0" applyNumberFormat="1" applyFont="1" applyFill="1" applyBorder="1" applyAlignment="1">
      <alignment horizontal="left" vertical="center" wrapText="1"/>
    </xf>
    <xf numFmtId="49" fontId="8" fillId="2" borderId="18" xfId="0" applyNumberFormat="1" applyFont="1" applyFill="1" applyBorder="1" applyAlignment="1">
      <alignment horizontal="left" wrapText="1"/>
    </xf>
    <xf numFmtId="0" fontId="8" fillId="2" borderId="1" xfId="0" applyNumberFormat="1"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49"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top" wrapText="1"/>
    </xf>
    <xf numFmtId="49" fontId="8" fillId="2" borderId="1" xfId="0" applyNumberFormat="1" applyFont="1" applyFill="1" applyBorder="1" applyAlignment="1">
      <alignment horizontal="left" wrapText="1"/>
    </xf>
    <xf numFmtId="49" fontId="8" fillId="2" borderId="1" xfId="0" applyNumberFormat="1" applyFont="1" applyFill="1" applyBorder="1" applyAlignment="1">
      <alignment horizontal="left" vertical="center" wrapText="1"/>
    </xf>
    <xf numFmtId="4" fontId="8" fillId="2" borderId="1" xfId="0" applyNumberFormat="1" applyFont="1" applyFill="1" applyBorder="1" applyAlignment="1" applyProtection="1">
      <alignment horizontal="center" vertical="center"/>
    </xf>
    <xf numFmtId="49" fontId="11" fillId="0" borderId="17" xfId="3" applyNumberFormat="1" applyFont="1" applyProtection="1">
      <alignment horizontal="left" wrapText="1"/>
    </xf>
    <xf numFmtId="0" fontId="12" fillId="2"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49" fontId="12" fillId="2" borderId="9" xfId="0" applyNumberFormat="1" applyFont="1" applyFill="1" applyBorder="1" applyAlignment="1" applyProtection="1">
      <alignment horizontal="left" vertical="center" wrapText="1"/>
    </xf>
    <xf numFmtId="0" fontId="2" fillId="0" borderId="0" xfId="0" applyFont="1" applyBorder="1" applyAlignment="1" applyProtection="1">
      <alignment horizontal="center"/>
    </xf>
    <xf numFmtId="4" fontId="6" fillId="0" borderId="13" xfId="0" applyNumberFormat="1" applyFont="1" applyBorder="1" applyAlignment="1" applyProtection="1">
      <alignment horizontal="center" vertical="center"/>
    </xf>
    <xf numFmtId="49" fontId="11" fillId="0" borderId="16" xfId="2" applyNumberFormat="1" applyFont="1" applyAlignment="1" applyProtection="1">
      <alignment horizontal="center" wrapText="1"/>
    </xf>
    <xf numFmtId="49" fontId="12" fillId="2" borderId="14" xfId="0" quotePrefix="1" applyNumberFormat="1" applyFont="1" applyFill="1" applyBorder="1" applyAlignment="1" applyProtection="1">
      <alignment horizontal="center" vertical="center"/>
    </xf>
    <xf numFmtId="49" fontId="12" fillId="0" borderId="14" xfId="0" applyNumberFormat="1" applyFont="1" applyFill="1" applyBorder="1" applyAlignment="1" applyProtection="1">
      <alignment horizontal="center" vertical="center"/>
    </xf>
    <xf numFmtId="49" fontId="12" fillId="2" borderId="9" xfId="0" applyNumberFormat="1" applyFont="1" applyFill="1" applyBorder="1" applyAlignment="1" applyProtection="1">
      <alignment horizontal="center" vertical="center"/>
    </xf>
    <xf numFmtId="0" fontId="0" fillId="0" borderId="0" xfId="0" applyAlignment="1">
      <alignment horizontal="center"/>
    </xf>
    <xf numFmtId="49" fontId="8" fillId="2" borderId="14" xfId="0" applyNumberFormat="1" applyFont="1" applyFill="1" applyBorder="1" applyAlignment="1" applyProtection="1">
      <alignment horizontal="center" vertical="center"/>
    </xf>
    <xf numFmtId="0" fontId="8" fillId="0" borderId="14" xfId="0" applyNumberFormat="1" applyFont="1" applyBorder="1" applyAlignment="1" applyProtection="1">
      <alignment horizontal="center" vertical="center"/>
    </xf>
    <xf numFmtId="0" fontId="8" fillId="0" borderId="14" xfId="0" applyNumberFormat="1" applyFont="1" applyBorder="1" applyAlignment="1" applyProtection="1">
      <alignment horizontal="center" vertical="center" wrapText="1"/>
    </xf>
    <xf numFmtId="49" fontId="8" fillId="0" borderId="14" xfId="0" applyNumberFormat="1" applyFont="1" applyBorder="1" applyAlignment="1" applyProtection="1">
      <alignment horizontal="center" vertical="center" wrapText="1"/>
    </xf>
    <xf numFmtId="0" fontId="8" fillId="2" borderId="18" xfId="0" applyNumberFormat="1" applyFont="1" applyFill="1" applyBorder="1" applyAlignment="1">
      <alignment horizontal="center" wrapText="1"/>
    </xf>
    <xf numFmtId="49" fontId="8" fillId="0" borderId="14" xfId="0" applyNumberFormat="1" applyFont="1" applyBorder="1" applyAlignment="1" applyProtection="1">
      <alignment horizontal="center" vertical="center"/>
    </xf>
    <xf numFmtId="0" fontId="8" fillId="0" borderId="14" xfId="0" applyFont="1" applyBorder="1" applyAlignment="1" applyProtection="1">
      <alignment horizontal="left" vertical="center"/>
    </xf>
    <xf numFmtId="49" fontId="10" fillId="0" borderId="1" xfId="3" applyNumberFormat="1" applyBorder="1" applyAlignment="1" applyProtection="1">
      <alignment horizontal="left" vertical="center" wrapText="1"/>
    </xf>
    <xf numFmtId="0" fontId="8" fillId="0" borderId="1" xfId="0" applyNumberFormat="1" applyFont="1" applyBorder="1" applyAlignment="1" applyProtection="1">
      <alignment horizontal="center" vertical="center"/>
    </xf>
    <xf numFmtId="0" fontId="8" fillId="0" borderId="19" xfId="0" applyNumberFormat="1" applyFont="1" applyBorder="1" applyAlignment="1" applyProtection="1">
      <alignment horizontal="center" vertical="center"/>
    </xf>
    <xf numFmtId="0" fontId="6" fillId="0" borderId="1" xfId="0" applyFont="1" applyBorder="1" applyAlignment="1" applyProtection="1">
      <alignment horizontal="center" vertical="center" wrapText="1"/>
    </xf>
    <xf numFmtId="3" fontId="8" fillId="0" borderId="1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6" fillId="0" borderId="14" xfId="0" applyFont="1" applyBorder="1" applyAlignment="1" applyProtection="1">
      <alignment horizontal="left" vertical="center" wrapText="1"/>
    </xf>
    <xf numFmtId="49" fontId="6" fillId="0" borderId="14" xfId="0" applyNumberFormat="1" applyFont="1" applyBorder="1" applyAlignment="1" applyProtection="1">
      <alignment horizontal="center" vertical="center"/>
    </xf>
    <xf numFmtId="49" fontId="6" fillId="0" borderId="5" xfId="0" applyNumberFormat="1" applyFont="1" applyBorder="1" applyAlignment="1" applyProtection="1">
      <alignment horizontal="left" vertical="top" wrapText="1"/>
    </xf>
    <xf numFmtId="49" fontId="6" fillId="0" borderId="20" xfId="0" applyNumberFormat="1" applyFont="1" applyBorder="1" applyAlignment="1" applyProtection="1">
      <alignment horizontal="center"/>
    </xf>
    <xf numFmtId="0" fontId="6" fillId="0" borderId="5" xfId="0" applyFont="1" applyBorder="1" applyAlignment="1" applyProtection="1">
      <alignment horizontal="left"/>
    </xf>
    <xf numFmtId="0" fontId="6" fillId="0" borderId="20" xfId="0" applyFont="1" applyBorder="1" applyAlignment="1" applyProtection="1">
      <alignment horizontal="left"/>
    </xf>
    <xf numFmtId="49" fontId="7" fillId="0" borderId="1" xfId="0" applyNumberFormat="1" applyFont="1" applyBorder="1" applyAlignment="1" applyProtection="1">
      <alignment horizontal="center" vertical="center"/>
    </xf>
    <xf numFmtId="49" fontId="6" fillId="0" borderId="1" xfId="0" applyNumberFormat="1" applyFont="1" applyBorder="1" applyAlignment="1" applyProtection="1">
      <alignment horizontal="left" vertical="center" indent="1"/>
    </xf>
    <xf numFmtId="49" fontId="6" fillId="0" borderId="1" xfId="0" applyNumberFormat="1" applyFont="1" applyBorder="1" applyAlignment="1" applyProtection="1">
      <alignment horizontal="center" vertical="center"/>
    </xf>
    <xf numFmtId="4" fontId="6" fillId="0" borderId="1" xfId="0" applyNumberFormat="1" applyFont="1" applyBorder="1" applyAlignment="1" applyProtection="1">
      <alignment horizontal="right" vertical="center"/>
    </xf>
    <xf numFmtId="0" fontId="6" fillId="0" borderId="1" xfId="0" applyFont="1" applyBorder="1" applyAlignment="1" applyProtection="1">
      <alignment horizontal="left" vertical="center"/>
    </xf>
    <xf numFmtId="49" fontId="6" fillId="0" borderId="1" xfId="0" applyNumberFormat="1" applyFont="1" applyBorder="1" applyAlignment="1" applyProtection="1">
      <alignment horizontal="left" vertical="center" wrapText="1" indent="2"/>
    </xf>
    <xf numFmtId="0" fontId="6"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0" fontId="3" fillId="0" borderId="0"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wrapText="1"/>
    </xf>
    <xf numFmtId="0" fontId="6" fillId="0" borderId="1"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wrapText="1"/>
    </xf>
  </cellXfs>
  <cellStyles count="4">
    <cellStyle name="xl53" xfId="2"/>
    <cellStyle name="xl65" xfId="3"/>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297"/>
  <sheetViews>
    <sheetView zoomScale="70" zoomScaleNormal="70" workbookViewId="0">
      <selection activeCell="A45" sqref="A45:XFD45"/>
    </sheetView>
  </sheetViews>
  <sheetFormatPr defaultRowHeight="10.5" customHeight="1" x14ac:dyDescent="0.2"/>
  <cols>
    <col min="1" max="1" width="40.7109375" customWidth="1"/>
    <col min="2" max="2" width="9.7109375" customWidth="1"/>
    <col min="3" max="5" width="24.7109375" customWidth="1"/>
    <col min="6" max="6" width="29.28515625" customWidth="1"/>
    <col min="7" max="8" width="24.7109375" customWidth="1"/>
    <col min="9" max="9" width="40.7109375" customWidth="1"/>
  </cols>
  <sheetData>
    <row r="1" spans="1:9" ht="12.75" x14ac:dyDescent="0.2">
      <c r="A1" s="1"/>
      <c r="B1" s="1"/>
      <c r="C1" s="1"/>
      <c r="D1" s="1"/>
      <c r="E1" s="1"/>
      <c r="F1" s="2"/>
      <c r="G1" s="3"/>
      <c r="H1" s="3" t="s">
        <v>0</v>
      </c>
      <c r="I1" s="4" t="s">
        <v>1</v>
      </c>
    </row>
    <row r="2" spans="1:9" ht="12.75" x14ac:dyDescent="0.2">
      <c r="A2" s="2"/>
      <c r="B2" s="2"/>
      <c r="C2" s="2"/>
      <c r="D2" s="2"/>
      <c r="E2" s="2"/>
      <c r="F2" s="2"/>
      <c r="G2" s="2"/>
      <c r="H2" s="2"/>
      <c r="I2" s="2"/>
    </row>
    <row r="3" spans="1:9" ht="18.399999999999999" customHeight="1" x14ac:dyDescent="0.25">
      <c r="A3" s="125" t="s">
        <v>2</v>
      </c>
      <c r="B3" s="125"/>
      <c r="C3" s="125"/>
      <c r="D3" s="125"/>
      <c r="E3" s="125"/>
      <c r="F3" s="125"/>
      <c r="G3" s="125"/>
      <c r="H3" s="125"/>
      <c r="I3" s="125"/>
    </row>
    <row r="4" spans="1:9" ht="15.4" customHeight="1" x14ac:dyDescent="0.2">
      <c r="A4" s="126" t="s">
        <v>3</v>
      </c>
      <c r="B4" s="126"/>
      <c r="C4" s="126"/>
      <c r="D4" s="126"/>
      <c r="E4" s="126"/>
      <c r="F4" s="126"/>
      <c r="G4" s="126"/>
      <c r="H4" s="126"/>
      <c r="I4" s="126"/>
    </row>
    <row r="5" spans="1:9" ht="12.75" x14ac:dyDescent="0.2">
      <c r="A5" s="2"/>
      <c r="B5" s="2"/>
      <c r="C5" s="2"/>
      <c r="D5" s="2"/>
      <c r="E5" s="2"/>
      <c r="F5" s="2"/>
      <c r="G5" s="2"/>
      <c r="H5" s="2"/>
      <c r="I5" s="2"/>
    </row>
    <row r="6" spans="1:9" ht="15.4" customHeight="1" x14ac:dyDescent="0.2">
      <c r="A6" s="5" t="s">
        <v>4</v>
      </c>
      <c r="B6" s="127" t="s">
        <v>5</v>
      </c>
      <c r="C6" s="127"/>
      <c r="D6" s="127"/>
      <c r="E6" s="127"/>
      <c r="F6" s="127"/>
      <c r="G6" s="127"/>
      <c r="H6" s="127"/>
      <c r="I6" s="2"/>
    </row>
    <row r="7" spans="1:9" ht="12.75" x14ac:dyDescent="0.2">
      <c r="A7" s="2"/>
      <c r="B7" s="2"/>
      <c r="C7" s="2"/>
      <c r="D7" s="2"/>
      <c r="E7" s="2"/>
      <c r="F7" s="2"/>
      <c r="G7" s="2"/>
      <c r="H7" s="2"/>
      <c r="I7" s="2"/>
    </row>
    <row r="8" spans="1:9" ht="12.75" x14ac:dyDescent="0.2">
      <c r="A8" s="2"/>
    </row>
    <row r="9" spans="1:9" ht="12.75" x14ac:dyDescent="0.2">
      <c r="A9" s="2" t="str">
        <f>"Единица измерения: "&amp;B9</f>
        <v>Единица измерения: руб.</v>
      </c>
      <c r="B9" s="6" t="s">
        <v>6</v>
      </c>
      <c r="C9" s="2"/>
      <c r="D9" s="2"/>
      <c r="E9" s="2"/>
      <c r="F9" s="2"/>
      <c r="G9" s="2"/>
      <c r="H9" s="2"/>
      <c r="I9" s="2"/>
    </row>
    <row r="10" spans="1:9" ht="18.399999999999999" customHeight="1" x14ac:dyDescent="0.2">
      <c r="A10" s="128" t="s">
        <v>7</v>
      </c>
      <c r="B10" s="128" t="s">
        <v>8</v>
      </c>
      <c r="C10" s="128" t="s">
        <v>9</v>
      </c>
      <c r="D10" s="128" t="s">
        <v>10</v>
      </c>
      <c r="E10" s="128" t="s">
        <v>16</v>
      </c>
      <c r="F10" s="128" t="s">
        <v>11</v>
      </c>
      <c r="G10" s="128"/>
      <c r="H10" s="128" t="s">
        <v>12</v>
      </c>
      <c r="I10" s="128"/>
    </row>
    <row r="11" spans="1:9" ht="24.6" customHeight="1" x14ac:dyDescent="0.2">
      <c r="A11" s="128"/>
      <c r="B11" s="128"/>
      <c r="C11" s="128"/>
      <c r="D11" s="128"/>
      <c r="E11" s="128"/>
      <c r="F11" s="108" t="s">
        <v>13</v>
      </c>
      <c r="G11" s="108" t="s">
        <v>17</v>
      </c>
      <c r="H11" s="108" t="s">
        <v>14</v>
      </c>
      <c r="I11" s="108" t="s">
        <v>15</v>
      </c>
    </row>
    <row r="12" spans="1:9" ht="12.75" x14ac:dyDescent="0.2">
      <c r="A12" s="108">
        <v>1</v>
      </c>
      <c r="B12" s="108">
        <v>2</v>
      </c>
      <c r="C12" s="108">
        <v>3</v>
      </c>
      <c r="D12" s="108">
        <v>4</v>
      </c>
      <c r="E12" s="108">
        <v>5</v>
      </c>
      <c r="F12" s="108">
        <v>6</v>
      </c>
      <c r="G12" s="108">
        <v>7</v>
      </c>
      <c r="H12" s="108">
        <v>8</v>
      </c>
      <c r="I12" s="108">
        <v>9</v>
      </c>
    </row>
    <row r="13" spans="1:9" ht="12.75" x14ac:dyDescent="0.2">
      <c r="A13" s="8" t="s">
        <v>18</v>
      </c>
      <c r="B13" s="117" t="s">
        <v>19</v>
      </c>
      <c r="C13" s="10">
        <v>157197019243</v>
      </c>
      <c r="D13" s="10" t="s">
        <v>21</v>
      </c>
      <c r="E13" s="10">
        <v>158415214060.91</v>
      </c>
      <c r="F13" s="10">
        <f>IF(OR(E13="-",E13&lt;0,C13&lt;0),"-",(IF(OR(C13=0,C13="-"),"-",E13/C13*100)))</f>
        <v>100.7749477844913</v>
      </c>
      <c r="G13" s="10">
        <f>IF(C13=E13,"-",IF(E13="-",0,E13)-IF(C13="-",0,C13))</f>
        <v>1218194817.9100037</v>
      </c>
      <c r="H13" s="10"/>
      <c r="I13" s="12"/>
    </row>
    <row r="14" spans="1:9" ht="12.75" x14ac:dyDescent="0.2">
      <c r="A14" s="118" t="s">
        <v>20</v>
      </c>
      <c r="B14" s="119"/>
      <c r="C14" s="120"/>
      <c r="D14" s="120"/>
      <c r="E14" s="120"/>
      <c r="F14" s="120"/>
      <c r="G14" s="120"/>
      <c r="H14" s="120"/>
      <c r="I14" s="121"/>
    </row>
    <row r="15" spans="1:9" ht="12.75" hidden="1" x14ac:dyDescent="0.2">
      <c r="A15" s="122" t="s">
        <v>22</v>
      </c>
      <c r="B15" s="119" t="s">
        <v>19</v>
      </c>
      <c r="C15" s="120">
        <v>916192200</v>
      </c>
      <c r="D15" s="120" t="s">
        <v>21</v>
      </c>
      <c r="E15" s="120">
        <v>878017919.12</v>
      </c>
      <c r="F15" s="10">
        <f t="shared" ref="F15:F58" si="0">IF(OR(E15="-",E15&lt;0,C15&lt;0),"-",(IF(OR(C15=0,C15="-"),"-",E15/C15*100)))</f>
        <v>95.833376350508118</v>
      </c>
      <c r="G15" s="10">
        <f t="shared" ref="G15:G58" si="1">IF(OR(C15=E15,C15&lt;0,E15&lt;0),"-",IF(E15="-",0,E15)-IF(C15="-",0,C15))</f>
        <v>-38174280.879999995</v>
      </c>
      <c r="H15" s="120"/>
      <c r="I15" s="63" t="s">
        <v>1003</v>
      </c>
    </row>
    <row r="16" spans="1:9" ht="12.75" x14ac:dyDescent="0.2">
      <c r="A16" s="122" t="s">
        <v>23</v>
      </c>
      <c r="B16" s="119" t="s">
        <v>19</v>
      </c>
      <c r="C16" s="120">
        <v>647884600</v>
      </c>
      <c r="D16" s="120" t="s">
        <v>21</v>
      </c>
      <c r="E16" s="120">
        <v>556718790.83000004</v>
      </c>
      <c r="F16" s="10">
        <f t="shared" si="0"/>
        <v>85.928696380497399</v>
      </c>
      <c r="G16" s="10">
        <f t="shared" si="1"/>
        <v>-91165809.169999957</v>
      </c>
      <c r="H16" s="120"/>
      <c r="I16" s="63" t="s">
        <v>1003</v>
      </c>
    </row>
    <row r="17" spans="1:9" ht="123.75" x14ac:dyDescent="0.2">
      <c r="A17" s="122" t="s">
        <v>607</v>
      </c>
      <c r="B17" s="119" t="s">
        <v>19</v>
      </c>
      <c r="C17" s="120" t="s">
        <v>21</v>
      </c>
      <c r="D17" s="120" t="s">
        <v>21</v>
      </c>
      <c r="E17" s="120">
        <v>631.92999999999995</v>
      </c>
      <c r="F17" s="10" t="str">
        <f t="shared" si="0"/>
        <v>-</v>
      </c>
      <c r="G17" s="10">
        <f t="shared" si="1"/>
        <v>631.92999999999995</v>
      </c>
      <c r="H17" s="120"/>
      <c r="I17" s="60" t="s">
        <v>947</v>
      </c>
    </row>
    <row r="18" spans="1:9" ht="67.5" x14ac:dyDescent="0.2">
      <c r="A18" s="122" t="s">
        <v>608</v>
      </c>
      <c r="B18" s="119" t="s">
        <v>19</v>
      </c>
      <c r="C18" s="120" t="s">
        <v>21</v>
      </c>
      <c r="D18" s="120" t="s">
        <v>21</v>
      </c>
      <c r="E18" s="120">
        <v>1003665.56</v>
      </c>
      <c r="F18" s="10" t="str">
        <f t="shared" si="0"/>
        <v>-</v>
      </c>
      <c r="G18" s="10">
        <f t="shared" si="1"/>
        <v>1003665.56</v>
      </c>
      <c r="H18" s="120"/>
      <c r="I18" s="60" t="s">
        <v>948</v>
      </c>
    </row>
    <row r="19" spans="1:9" ht="22.5" x14ac:dyDescent="0.2">
      <c r="A19" s="122" t="s">
        <v>610</v>
      </c>
      <c r="B19" s="119" t="s">
        <v>19</v>
      </c>
      <c r="C19" s="120" t="s">
        <v>21</v>
      </c>
      <c r="D19" s="120" t="s">
        <v>21</v>
      </c>
      <c r="E19" s="120">
        <v>4819937.67</v>
      </c>
      <c r="F19" s="10" t="str">
        <f t="shared" si="0"/>
        <v>-</v>
      </c>
      <c r="G19" s="10">
        <f t="shared" si="1"/>
        <v>4819937.67</v>
      </c>
      <c r="H19" s="120"/>
      <c r="I19" s="60" t="s">
        <v>949</v>
      </c>
    </row>
    <row r="20" spans="1:9" ht="22.5" x14ac:dyDescent="0.2">
      <c r="A20" s="122" t="s">
        <v>611</v>
      </c>
      <c r="B20" s="119" t="s">
        <v>19</v>
      </c>
      <c r="C20" s="120" t="s">
        <v>21</v>
      </c>
      <c r="D20" s="120" t="s">
        <v>21</v>
      </c>
      <c r="E20" s="120">
        <v>-1299.3499999999999</v>
      </c>
      <c r="F20" s="10" t="str">
        <f t="shared" si="0"/>
        <v>-</v>
      </c>
      <c r="G20" s="10" t="str">
        <f t="shared" si="1"/>
        <v>-</v>
      </c>
      <c r="H20" s="120"/>
      <c r="I20" s="60" t="s">
        <v>949</v>
      </c>
    </row>
    <row r="21" spans="1:9" ht="12.75" x14ac:dyDescent="0.2">
      <c r="A21" s="122" t="s">
        <v>612</v>
      </c>
      <c r="B21" s="119" t="s">
        <v>19</v>
      </c>
      <c r="C21" s="120" t="s">
        <v>21</v>
      </c>
      <c r="D21" s="120" t="s">
        <v>21</v>
      </c>
      <c r="E21" s="120">
        <v>65266345.170000002</v>
      </c>
      <c r="F21" s="10" t="str">
        <f t="shared" si="0"/>
        <v>-</v>
      </c>
      <c r="G21" s="10">
        <f t="shared" si="1"/>
        <v>65266345.170000002</v>
      </c>
      <c r="H21" s="120"/>
      <c r="I21" s="63" t="s">
        <v>1003</v>
      </c>
    </row>
    <row r="22" spans="1:9" ht="12.75" x14ac:dyDescent="0.2">
      <c r="A22" s="122" t="s">
        <v>613</v>
      </c>
      <c r="B22" s="119" t="s">
        <v>19</v>
      </c>
      <c r="C22" s="120" t="s">
        <v>21</v>
      </c>
      <c r="D22" s="120" t="s">
        <v>21</v>
      </c>
      <c r="E22" s="120">
        <v>-15919066.630000001</v>
      </c>
      <c r="F22" s="10" t="str">
        <f t="shared" si="0"/>
        <v>-</v>
      </c>
      <c r="G22" s="10" t="str">
        <f t="shared" si="1"/>
        <v>-</v>
      </c>
      <c r="H22" s="120"/>
      <c r="I22" s="63" t="s">
        <v>1003</v>
      </c>
    </row>
    <row r="23" spans="1:9" ht="22.5" x14ac:dyDescent="0.2">
      <c r="A23" s="122" t="s">
        <v>609</v>
      </c>
      <c r="B23" s="119" t="s">
        <v>19</v>
      </c>
      <c r="C23" s="120" t="s">
        <v>21</v>
      </c>
      <c r="D23" s="120" t="s">
        <v>21</v>
      </c>
      <c r="E23" s="120">
        <v>52649.33</v>
      </c>
      <c r="F23" s="10" t="str">
        <f t="shared" si="0"/>
        <v>-</v>
      </c>
      <c r="G23" s="10">
        <f t="shared" si="1"/>
        <v>52649.33</v>
      </c>
      <c r="H23" s="120"/>
      <c r="I23" s="60" t="s">
        <v>950</v>
      </c>
    </row>
    <row r="24" spans="1:9" ht="45" x14ac:dyDescent="0.2">
      <c r="A24" s="122" t="s">
        <v>614</v>
      </c>
      <c r="B24" s="119" t="s">
        <v>19</v>
      </c>
      <c r="C24" s="120" t="s">
        <v>21</v>
      </c>
      <c r="D24" s="120" t="s">
        <v>21</v>
      </c>
      <c r="E24" s="120">
        <v>18262.98</v>
      </c>
      <c r="F24" s="10" t="str">
        <f t="shared" si="0"/>
        <v>-</v>
      </c>
      <c r="G24" s="10">
        <f t="shared" si="1"/>
        <v>18262.98</v>
      </c>
      <c r="H24" s="120"/>
      <c r="I24" s="60" t="s">
        <v>951</v>
      </c>
    </row>
    <row r="25" spans="1:9" ht="22.5" x14ac:dyDescent="0.2">
      <c r="A25" s="122" t="s">
        <v>615</v>
      </c>
      <c r="B25" s="119" t="s">
        <v>19</v>
      </c>
      <c r="C25" s="120" t="s">
        <v>21</v>
      </c>
      <c r="D25" s="120" t="s">
        <v>21</v>
      </c>
      <c r="E25" s="120">
        <v>25387.65</v>
      </c>
      <c r="F25" s="10" t="str">
        <f t="shared" si="0"/>
        <v>-</v>
      </c>
      <c r="G25" s="10">
        <f t="shared" si="1"/>
        <v>25387.65</v>
      </c>
      <c r="H25" s="120"/>
      <c r="I25" s="60" t="s">
        <v>952</v>
      </c>
    </row>
    <row r="26" spans="1:9" ht="22.5" x14ac:dyDescent="0.2">
      <c r="A26" s="122" t="s">
        <v>616</v>
      </c>
      <c r="B26" s="119" t="s">
        <v>19</v>
      </c>
      <c r="C26" s="120" t="s">
        <v>21</v>
      </c>
      <c r="D26" s="120" t="s">
        <v>21</v>
      </c>
      <c r="E26" s="120">
        <v>232940.9</v>
      </c>
      <c r="F26" s="10" t="str">
        <f t="shared" si="0"/>
        <v>-</v>
      </c>
      <c r="G26" s="10">
        <f t="shared" si="1"/>
        <v>232940.9</v>
      </c>
      <c r="H26" s="120"/>
      <c r="I26" s="60" t="s">
        <v>953</v>
      </c>
    </row>
    <row r="27" spans="1:9" ht="45" x14ac:dyDescent="0.2">
      <c r="A27" s="122" t="s">
        <v>617</v>
      </c>
      <c r="B27" s="119" t="s">
        <v>19</v>
      </c>
      <c r="C27" s="120">
        <v>70932200</v>
      </c>
      <c r="D27" s="120" t="s">
        <v>21</v>
      </c>
      <c r="E27" s="120">
        <v>57695812.43</v>
      </c>
      <c r="F27" s="10">
        <f t="shared" si="0"/>
        <v>81.339381028644254</v>
      </c>
      <c r="G27" s="10">
        <f t="shared" si="1"/>
        <v>-13236387.57</v>
      </c>
      <c r="H27" s="120"/>
      <c r="I27" s="60" t="s">
        <v>954</v>
      </c>
    </row>
    <row r="28" spans="1:9" ht="22.5" x14ac:dyDescent="0.2">
      <c r="A28" s="122" t="s">
        <v>618</v>
      </c>
      <c r="B28" s="119" t="s">
        <v>19</v>
      </c>
      <c r="C28" s="120" t="s">
        <v>21</v>
      </c>
      <c r="D28" s="120" t="s">
        <v>21</v>
      </c>
      <c r="E28" s="120">
        <v>6361.2</v>
      </c>
      <c r="F28" s="10" t="str">
        <f t="shared" si="0"/>
        <v>-</v>
      </c>
      <c r="G28" s="10">
        <f t="shared" si="1"/>
        <v>6361.2</v>
      </c>
      <c r="H28" s="120"/>
      <c r="I28" s="60" t="s">
        <v>955</v>
      </c>
    </row>
    <row r="29" spans="1:9" ht="45" x14ac:dyDescent="0.2">
      <c r="A29" s="122" t="s">
        <v>619</v>
      </c>
      <c r="B29" s="119" t="s">
        <v>19</v>
      </c>
      <c r="C29" s="120">
        <v>44185400</v>
      </c>
      <c r="D29" s="120" t="s">
        <v>21</v>
      </c>
      <c r="E29" s="120">
        <v>40819978.600000001</v>
      </c>
      <c r="F29" s="10">
        <f t="shared" si="0"/>
        <v>92.383408546714534</v>
      </c>
      <c r="G29" s="10">
        <f t="shared" si="1"/>
        <v>-3365421.3999999985</v>
      </c>
      <c r="H29" s="120"/>
      <c r="I29" s="60" t="s">
        <v>956</v>
      </c>
    </row>
    <row r="30" spans="1:9" ht="22.5" x14ac:dyDescent="0.2">
      <c r="A30" s="122" t="s">
        <v>611</v>
      </c>
      <c r="B30" s="119" t="s">
        <v>19</v>
      </c>
      <c r="C30" s="120" t="s">
        <v>21</v>
      </c>
      <c r="D30" s="120" t="s">
        <v>21</v>
      </c>
      <c r="E30" s="120">
        <v>15788448.48</v>
      </c>
      <c r="F30" s="10" t="str">
        <f t="shared" si="0"/>
        <v>-</v>
      </c>
      <c r="G30" s="10">
        <f t="shared" si="1"/>
        <v>15788448.48</v>
      </c>
      <c r="H30" s="120"/>
      <c r="I30" s="60" t="s">
        <v>949</v>
      </c>
    </row>
    <row r="31" spans="1:9" ht="22.5" x14ac:dyDescent="0.2">
      <c r="A31" s="122" t="s">
        <v>620</v>
      </c>
      <c r="B31" s="119" t="s">
        <v>19</v>
      </c>
      <c r="C31" s="120" t="s">
        <v>21</v>
      </c>
      <c r="D31" s="120" t="s">
        <v>21</v>
      </c>
      <c r="E31" s="120">
        <v>216500</v>
      </c>
      <c r="F31" s="10" t="str">
        <f t="shared" si="0"/>
        <v>-</v>
      </c>
      <c r="G31" s="10">
        <f t="shared" si="1"/>
        <v>216500</v>
      </c>
      <c r="H31" s="120"/>
      <c r="I31" s="60" t="s">
        <v>949</v>
      </c>
    </row>
    <row r="32" spans="1:9" ht="22.5" x14ac:dyDescent="0.2">
      <c r="A32" s="122" t="s">
        <v>622</v>
      </c>
      <c r="B32" s="119" t="s">
        <v>19</v>
      </c>
      <c r="C32" s="120">
        <v>1427000</v>
      </c>
      <c r="D32" s="120" t="s">
        <v>21</v>
      </c>
      <c r="E32" s="120">
        <v>507230</v>
      </c>
      <c r="F32" s="10">
        <f t="shared" si="0"/>
        <v>35.545199719691659</v>
      </c>
      <c r="G32" s="10">
        <f t="shared" si="1"/>
        <v>-919770</v>
      </c>
      <c r="H32" s="120"/>
      <c r="I32" s="123" t="s">
        <v>957</v>
      </c>
    </row>
    <row r="33" spans="1:9" ht="22.5" x14ac:dyDescent="0.2">
      <c r="A33" s="122" t="s">
        <v>623</v>
      </c>
      <c r="B33" s="119" t="s">
        <v>19</v>
      </c>
      <c r="C33" s="120">
        <v>1508400</v>
      </c>
      <c r="D33" s="120" t="s">
        <v>21</v>
      </c>
      <c r="E33" s="120">
        <v>583500</v>
      </c>
      <c r="F33" s="10">
        <f t="shared" si="0"/>
        <v>38.683373110580746</v>
      </c>
      <c r="G33" s="10">
        <f t="shared" si="1"/>
        <v>-924900</v>
      </c>
      <c r="H33" s="120"/>
      <c r="I33" s="123" t="s">
        <v>957</v>
      </c>
    </row>
    <row r="34" spans="1:9" ht="22.5" x14ac:dyDescent="0.2">
      <c r="A34" s="122" t="s">
        <v>624</v>
      </c>
      <c r="B34" s="119" t="s">
        <v>19</v>
      </c>
      <c r="C34" s="120">
        <v>1333500</v>
      </c>
      <c r="D34" s="120" t="s">
        <v>21</v>
      </c>
      <c r="E34" s="120">
        <v>403271</v>
      </c>
      <c r="F34" s="10">
        <f t="shared" si="0"/>
        <v>30.241544806899139</v>
      </c>
      <c r="G34" s="10">
        <f t="shared" si="1"/>
        <v>-930229</v>
      </c>
      <c r="H34" s="120"/>
      <c r="I34" s="123" t="s">
        <v>957</v>
      </c>
    </row>
    <row r="35" spans="1:9" ht="33.75" x14ac:dyDescent="0.2">
      <c r="A35" s="122" t="s">
        <v>625</v>
      </c>
      <c r="B35" s="119" t="s">
        <v>19</v>
      </c>
      <c r="C35" s="120" t="s">
        <v>21</v>
      </c>
      <c r="D35" s="120" t="s">
        <v>21</v>
      </c>
      <c r="E35" s="120">
        <v>11666080.220000001</v>
      </c>
      <c r="F35" s="10" t="str">
        <f t="shared" si="0"/>
        <v>-</v>
      </c>
      <c r="G35" s="10">
        <f t="shared" si="1"/>
        <v>11666080.220000001</v>
      </c>
      <c r="H35" s="120"/>
      <c r="I35" s="60" t="s">
        <v>958</v>
      </c>
    </row>
    <row r="36" spans="1:9" ht="22.5" x14ac:dyDescent="0.2">
      <c r="A36" s="122" t="s">
        <v>626</v>
      </c>
      <c r="B36" s="119" t="s">
        <v>19</v>
      </c>
      <c r="C36" s="120" t="s">
        <v>21</v>
      </c>
      <c r="D36" s="120" t="s">
        <v>21</v>
      </c>
      <c r="E36" s="120">
        <v>30000</v>
      </c>
      <c r="F36" s="10" t="str">
        <f t="shared" si="0"/>
        <v>-</v>
      </c>
      <c r="G36" s="10">
        <f t="shared" si="1"/>
        <v>30000</v>
      </c>
      <c r="H36" s="120"/>
      <c r="I36" s="60" t="s">
        <v>949</v>
      </c>
    </row>
    <row r="37" spans="1:9" ht="22.5" x14ac:dyDescent="0.2">
      <c r="A37" s="122" t="s">
        <v>627</v>
      </c>
      <c r="B37" s="119" t="s">
        <v>19</v>
      </c>
      <c r="C37" s="120" t="s">
        <v>21</v>
      </c>
      <c r="D37" s="120" t="s">
        <v>21</v>
      </c>
      <c r="E37" s="120">
        <v>151915.92000000001</v>
      </c>
      <c r="F37" s="10" t="str">
        <f t="shared" si="0"/>
        <v>-</v>
      </c>
      <c r="G37" s="10">
        <f t="shared" si="1"/>
        <v>151915.92000000001</v>
      </c>
      <c r="H37" s="120"/>
      <c r="I37" s="60" t="s">
        <v>949</v>
      </c>
    </row>
    <row r="38" spans="1:9" ht="22.5" x14ac:dyDescent="0.2">
      <c r="A38" s="122" t="s">
        <v>628</v>
      </c>
      <c r="B38" s="119" t="s">
        <v>19</v>
      </c>
      <c r="C38" s="120">
        <v>531800</v>
      </c>
      <c r="D38" s="120" t="s">
        <v>21</v>
      </c>
      <c r="E38" s="120" t="s">
        <v>21</v>
      </c>
      <c r="F38" s="10" t="str">
        <f t="shared" si="0"/>
        <v>-</v>
      </c>
      <c r="G38" s="10">
        <f t="shared" si="1"/>
        <v>-531800</v>
      </c>
      <c r="H38" s="120"/>
      <c r="I38" s="60" t="s">
        <v>949</v>
      </c>
    </row>
    <row r="39" spans="1:9" ht="22.5" x14ac:dyDescent="0.2">
      <c r="A39" s="122" t="s">
        <v>629</v>
      </c>
      <c r="B39" s="119" t="s">
        <v>19</v>
      </c>
      <c r="C39" s="120" t="s">
        <v>21</v>
      </c>
      <c r="D39" s="120" t="s">
        <v>21</v>
      </c>
      <c r="E39" s="120">
        <v>23400</v>
      </c>
      <c r="F39" s="10" t="str">
        <f t="shared" si="0"/>
        <v>-</v>
      </c>
      <c r="G39" s="10">
        <f t="shared" si="1"/>
        <v>23400</v>
      </c>
      <c r="H39" s="120"/>
      <c r="I39" s="60" t="s">
        <v>949</v>
      </c>
    </row>
    <row r="40" spans="1:9" ht="12.75" hidden="1" x14ac:dyDescent="0.2">
      <c r="A40" s="122" t="s">
        <v>630</v>
      </c>
      <c r="B40" s="119" t="s">
        <v>19</v>
      </c>
      <c r="C40" s="120">
        <v>17213900</v>
      </c>
      <c r="D40" s="120" t="s">
        <v>21</v>
      </c>
      <c r="E40" s="120">
        <v>16720460.960000001</v>
      </c>
      <c r="F40" s="10">
        <f t="shared" si="0"/>
        <v>97.133484916259533</v>
      </c>
      <c r="G40" s="10">
        <f t="shared" si="1"/>
        <v>-493439.03999999911</v>
      </c>
      <c r="H40" s="120"/>
      <c r="I40" s="121"/>
    </row>
    <row r="41" spans="1:9" ht="12.75" hidden="1" x14ac:dyDescent="0.2">
      <c r="A41" s="122" t="s">
        <v>631</v>
      </c>
      <c r="B41" s="119" t="s">
        <v>19</v>
      </c>
      <c r="C41" s="120">
        <v>10472200</v>
      </c>
      <c r="D41" s="120" t="s">
        <v>21</v>
      </c>
      <c r="E41" s="120">
        <v>9835270.6799999997</v>
      </c>
      <c r="F41" s="10">
        <f t="shared" si="0"/>
        <v>93.917903401386525</v>
      </c>
      <c r="G41" s="10">
        <f t="shared" si="1"/>
        <v>-636929.3200000003</v>
      </c>
      <c r="H41" s="120"/>
      <c r="I41" s="121"/>
    </row>
    <row r="42" spans="1:9" ht="12.75" hidden="1" x14ac:dyDescent="0.2">
      <c r="A42" s="122" t="s">
        <v>632</v>
      </c>
      <c r="B42" s="119" t="s">
        <v>19</v>
      </c>
      <c r="C42" s="120">
        <v>95359700</v>
      </c>
      <c r="D42" s="120" t="s">
        <v>21</v>
      </c>
      <c r="E42" s="120">
        <v>91055901.560000002</v>
      </c>
      <c r="F42" s="10">
        <f t="shared" si="0"/>
        <v>95.48677435017099</v>
      </c>
      <c r="G42" s="10">
        <f t="shared" si="1"/>
        <v>-4303798.4399999976</v>
      </c>
      <c r="H42" s="120"/>
      <c r="I42" s="121"/>
    </row>
    <row r="43" spans="1:9" ht="12.75" hidden="1" x14ac:dyDescent="0.2">
      <c r="A43" s="122" t="s">
        <v>633</v>
      </c>
      <c r="B43" s="119" t="s">
        <v>19</v>
      </c>
      <c r="C43" s="120">
        <v>190423400</v>
      </c>
      <c r="D43" s="120" t="s">
        <v>21</v>
      </c>
      <c r="E43" s="120">
        <v>166246105.83000001</v>
      </c>
      <c r="F43" s="10">
        <f t="shared" si="0"/>
        <v>87.303401698530763</v>
      </c>
      <c r="G43" s="10">
        <f t="shared" si="1"/>
        <v>-24177294.169999987</v>
      </c>
      <c r="H43" s="120"/>
      <c r="I43" s="121"/>
    </row>
    <row r="44" spans="1:9" ht="12.75" hidden="1" x14ac:dyDescent="0.2">
      <c r="A44" s="122" t="s">
        <v>634</v>
      </c>
      <c r="B44" s="119" t="s">
        <v>19</v>
      </c>
      <c r="C44" s="120">
        <v>20090400</v>
      </c>
      <c r="D44" s="120" t="s">
        <v>21</v>
      </c>
      <c r="E44" s="120">
        <v>19795102.039999999</v>
      </c>
      <c r="F44" s="10">
        <f t="shared" si="0"/>
        <v>98.530153904352318</v>
      </c>
      <c r="G44" s="10">
        <f t="shared" si="1"/>
        <v>-295297.96000000089</v>
      </c>
      <c r="H44" s="120"/>
      <c r="I44" s="121"/>
    </row>
    <row r="45" spans="1:9" ht="12.75" hidden="1" x14ac:dyDescent="0.2">
      <c r="A45" s="122" t="s">
        <v>635</v>
      </c>
      <c r="B45" s="119" t="s">
        <v>19</v>
      </c>
      <c r="C45" s="120">
        <v>9003400</v>
      </c>
      <c r="D45" s="120" t="s">
        <v>21</v>
      </c>
      <c r="E45" s="120">
        <v>7888131.1799999997</v>
      </c>
      <c r="F45" s="10">
        <f t="shared" si="0"/>
        <v>87.612803829664344</v>
      </c>
      <c r="G45" s="10">
        <f t="shared" si="1"/>
        <v>-1115268.8200000003</v>
      </c>
      <c r="H45" s="120"/>
      <c r="I45" s="121"/>
    </row>
    <row r="46" spans="1:9" ht="12.75" hidden="1" x14ac:dyDescent="0.2">
      <c r="A46" s="122" t="s">
        <v>636</v>
      </c>
      <c r="B46" s="119" t="s">
        <v>19</v>
      </c>
      <c r="C46" s="120">
        <v>195794800</v>
      </c>
      <c r="D46" s="120" t="s">
        <v>21</v>
      </c>
      <c r="E46" s="120">
        <v>191709397.03</v>
      </c>
      <c r="F46" s="10">
        <f t="shared" si="0"/>
        <v>97.913426214587929</v>
      </c>
      <c r="G46" s="10">
        <f t="shared" si="1"/>
        <v>-4085402.9699999988</v>
      </c>
      <c r="H46" s="120"/>
      <c r="I46" s="121"/>
    </row>
    <row r="47" spans="1:9" ht="12.75" x14ac:dyDescent="0.2">
      <c r="A47" s="122" t="s">
        <v>637</v>
      </c>
      <c r="B47" s="119" t="s">
        <v>19</v>
      </c>
      <c r="C47" s="120" t="s">
        <v>21</v>
      </c>
      <c r="D47" s="120" t="s">
        <v>21</v>
      </c>
      <c r="E47" s="120">
        <v>700000</v>
      </c>
      <c r="F47" s="10" t="str">
        <f t="shared" si="0"/>
        <v>-</v>
      </c>
      <c r="G47" s="10">
        <f t="shared" si="1"/>
        <v>700000</v>
      </c>
      <c r="H47" s="120"/>
      <c r="I47" s="63" t="s">
        <v>1005</v>
      </c>
    </row>
    <row r="48" spans="1:9" ht="12.75" x14ac:dyDescent="0.2">
      <c r="A48" s="122" t="s">
        <v>638</v>
      </c>
      <c r="B48" s="119" t="s">
        <v>19</v>
      </c>
      <c r="C48" s="120" t="s">
        <v>21</v>
      </c>
      <c r="D48" s="120" t="s">
        <v>21</v>
      </c>
      <c r="E48" s="120">
        <v>80241910.010000005</v>
      </c>
      <c r="F48" s="10" t="str">
        <f t="shared" si="0"/>
        <v>-</v>
      </c>
      <c r="G48" s="10">
        <f t="shared" si="1"/>
        <v>80241910.010000005</v>
      </c>
      <c r="H48" s="120"/>
      <c r="I48" s="63" t="s">
        <v>1003</v>
      </c>
    </row>
    <row r="49" spans="1:9" ht="12.75" x14ac:dyDescent="0.2">
      <c r="A49" s="122" t="s">
        <v>639</v>
      </c>
      <c r="B49" s="119" t="s">
        <v>19</v>
      </c>
      <c r="C49" s="120" t="s">
        <v>21</v>
      </c>
      <c r="D49" s="120" t="s">
        <v>21</v>
      </c>
      <c r="E49" s="120">
        <v>12473648.130000001</v>
      </c>
      <c r="F49" s="10" t="str">
        <f t="shared" si="0"/>
        <v>-</v>
      </c>
      <c r="G49" s="10">
        <f t="shared" si="1"/>
        <v>12473648.130000001</v>
      </c>
      <c r="H49" s="120"/>
      <c r="I49" s="63" t="s">
        <v>1003</v>
      </c>
    </row>
    <row r="50" spans="1:9" ht="12.75" x14ac:dyDescent="0.2">
      <c r="A50" s="122" t="s">
        <v>640</v>
      </c>
      <c r="B50" s="119" t="s">
        <v>19</v>
      </c>
      <c r="C50" s="120" t="s">
        <v>21</v>
      </c>
      <c r="D50" s="120" t="s">
        <v>21</v>
      </c>
      <c r="E50" s="120">
        <v>-0.22</v>
      </c>
      <c r="F50" s="10" t="str">
        <f t="shared" si="0"/>
        <v>-</v>
      </c>
      <c r="G50" s="10" t="str">
        <f t="shared" si="1"/>
        <v>-</v>
      </c>
      <c r="H50" s="120"/>
      <c r="I50" s="63" t="s">
        <v>1003</v>
      </c>
    </row>
    <row r="51" spans="1:9" ht="33.75" x14ac:dyDescent="0.2">
      <c r="A51" s="122" t="s">
        <v>609</v>
      </c>
      <c r="B51" s="119" t="s">
        <v>19</v>
      </c>
      <c r="C51" s="120">
        <v>13571800</v>
      </c>
      <c r="D51" s="120" t="s">
        <v>21</v>
      </c>
      <c r="E51" s="120">
        <v>12427701.73</v>
      </c>
      <c r="F51" s="10">
        <f t="shared" si="0"/>
        <v>91.570032935940702</v>
      </c>
      <c r="G51" s="10">
        <f t="shared" si="1"/>
        <v>-1144098.2699999996</v>
      </c>
      <c r="H51" s="120"/>
      <c r="I51" s="60" t="s">
        <v>950</v>
      </c>
    </row>
    <row r="52" spans="1:9" ht="45" hidden="1" x14ac:dyDescent="0.2">
      <c r="A52" s="122" t="s">
        <v>641</v>
      </c>
      <c r="B52" s="119" t="s">
        <v>19</v>
      </c>
      <c r="C52" s="120">
        <v>379920600</v>
      </c>
      <c r="D52" s="120" t="s">
        <v>21</v>
      </c>
      <c r="E52" s="120">
        <v>377835418.04000002</v>
      </c>
      <c r="F52" s="10">
        <f t="shared" si="0"/>
        <v>99.451153225173897</v>
      </c>
      <c r="G52" s="10">
        <f t="shared" si="1"/>
        <v>-2085181.9599999785</v>
      </c>
      <c r="H52" s="120"/>
      <c r="I52" s="63" t="s">
        <v>1006</v>
      </c>
    </row>
    <row r="53" spans="1:9" ht="33.75" x14ac:dyDescent="0.2">
      <c r="A53" s="122" t="s">
        <v>642</v>
      </c>
      <c r="B53" s="119" t="s">
        <v>19</v>
      </c>
      <c r="C53" s="120">
        <v>332791900</v>
      </c>
      <c r="D53" s="120" t="s">
        <v>21</v>
      </c>
      <c r="E53" s="120">
        <v>40331878.719999999</v>
      </c>
      <c r="F53" s="10">
        <f t="shared" si="0"/>
        <v>12.119248912007773</v>
      </c>
      <c r="G53" s="10">
        <f t="shared" si="1"/>
        <v>-292460021.27999997</v>
      </c>
      <c r="H53" s="120"/>
      <c r="I53" s="63" t="s">
        <v>1007</v>
      </c>
    </row>
    <row r="54" spans="1:9" ht="22.5" x14ac:dyDescent="0.2">
      <c r="A54" s="122" t="s">
        <v>643</v>
      </c>
      <c r="B54" s="119" t="s">
        <v>19</v>
      </c>
      <c r="C54" s="120" t="s">
        <v>21</v>
      </c>
      <c r="D54" s="120" t="s">
        <v>21</v>
      </c>
      <c r="E54" s="120">
        <v>790300</v>
      </c>
      <c r="F54" s="10" t="str">
        <f t="shared" si="0"/>
        <v>-</v>
      </c>
      <c r="G54" s="10">
        <f t="shared" si="1"/>
        <v>790300</v>
      </c>
      <c r="H54" s="120"/>
      <c r="I54" s="63" t="s">
        <v>1008</v>
      </c>
    </row>
    <row r="55" spans="1:9" ht="12.75" x14ac:dyDescent="0.2">
      <c r="A55" s="122" t="s">
        <v>644</v>
      </c>
      <c r="B55" s="119" t="s">
        <v>19</v>
      </c>
      <c r="C55" s="120" t="s">
        <v>21</v>
      </c>
      <c r="D55" s="120" t="s">
        <v>21</v>
      </c>
      <c r="E55" s="120">
        <v>-51484.5</v>
      </c>
      <c r="F55" s="10" t="str">
        <f t="shared" si="0"/>
        <v>-</v>
      </c>
      <c r="G55" s="10" t="str">
        <f t="shared" si="1"/>
        <v>-</v>
      </c>
      <c r="H55" s="120"/>
      <c r="I55" s="63" t="s">
        <v>1003</v>
      </c>
    </row>
    <row r="56" spans="1:9" ht="12.75" x14ac:dyDescent="0.2">
      <c r="A56" s="122" t="s">
        <v>645</v>
      </c>
      <c r="B56" s="119" t="s">
        <v>19</v>
      </c>
      <c r="C56" s="120" t="s">
        <v>21</v>
      </c>
      <c r="D56" s="120" t="s">
        <v>21</v>
      </c>
      <c r="E56" s="120">
        <v>-1914742.55</v>
      </c>
      <c r="F56" s="10" t="str">
        <f t="shared" si="0"/>
        <v>-</v>
      </c>
      <c r="G56" s="10" t="str">
        <f t="shared" si="1"/>
        <v>-</v>
      </c>
      <c r="H56" s="120"/>
      <c r="I56" s="63" t="s">
        <v>1003</v>
      </c>
    </row>
    <row r="57" spans="1:9" ht="12.75" x14ac:dyDescent="0.2">
      <c r="A57" s="122" t="s">
        <v>646</v>
      </c>
      <c r="B57" s="119" t="s">
        <v>19</v>
      </c>
      <c r="C57" s="120" t="s">
        <v>21</v>
      </c>
      <c r="D57" s="120" t="s">
        <v>21</v>
      </c>
      <c r="E57" s="120">
        <v>-76444.149999999994</v>
      </c>
      <c r="F57" s="10" t="str">
        <f t="shared" si="0"/>
        <v>-</v>
      </c>
      <c r="G57" s="10" t="str">
        <f t="shared" si="1"/>
        <v>-</v>
      </c>
      <c r="H57" s="120"/>
      <c r="I57" s="63" t="s">
        <v>1003</v>
      </c>
    </row>
    <row r="58" spans="1:9" ht="12.75" x14ac:dyDescent="0.2">
      <c r="A58" s="122" t="s">
        <v>647</v>
      </c>
      <c r="B58" s="119" t="s">
        <v>19</v>
      </c>
      <c r="C58" s="120" t="s">
        <v>21</v>
      </c>
      <c r="D58" s="120" t="s">
        <v>21</v>
      </c>
      <c r="E58" s="120">
        <v>-1665.29</v>
      </c>
      <c r="F58" s="10" t="str">
        <f t="shared" si="0"/>
        <v>-</v>
      </c>
      <c r="G58" s="10" t="str">
        <f t="shared" si="1"/>
        <v>-</v>
      </c>
      <c r="H58" s="120"/>
      <c r="I58" s="63" t="s">
        <v>1003</v>
      </c>
    </row>
    <row r="59" spans="1:9" ht="12.75" x14ac:dyDescent="0.2">
      <c r="A59" s="122" t="s">
        <v>648</v>
      </c>
      <c r="B59" s="119" t="s">
        <v>19</v>
      </c>
      <c r="C59" s="120" t="s">
        <v>21</v>
      </c>
      <c r="D59" s="120" t="s">
        <v>21</v>
      </c>
      <c r="E59" s="120">
        <v>-95514.13</v>
      </c>
      <c r="F59" s="10" t="str">
        <f t="shared" ref="F59:F83" si="2">IF(OR(E59="-",E59&lt;0,C59&lt;0),"-",(IF(OR(C59=0,C59="-"),"-",E59/C59*100)))</f>
        <v>-</v>
      </c>
      <c r="G59" s="10" t="str">
        <f t="shared" ref="G59:G83" si="3">IF(OR(C59=E59,C59&lt;0,E59&lt;0),"-",IF(E59="-",0,E59)-IF(C59="-",0,C59))</f>
        <v>-</v>
      </c>
      <c r="H59" s="120"/>
      <c r="I59" s="63" t="s">
        <v>1003</v>
      </c>
    </row>
    <row r="60" spans="1:9" ht="12.75" x14ac:dyDescent="0.2">
      <c r="A60" s="122" t="s">
        <v>649</v>
      </c>
      <c r="B60" s="119" t="s">
        <v>19</v>
      </c>
      <c r="C60" s="120" t="s">
        <v>21</v>
      </c>
      <c r="D60" s="120" t="s">
        <v>21</v>
      </c>
      <c r="E60" s="120">
        <v>-320304.78000000003</v>
      </c>
      <c r="F60" s="10" t="str">
        <f t="shared" si="2"/>
        <v>-</v>
      </c>
      <c r="G60" s="10" t="str">
        <f t="shared" si="3"/>
        <v>-</v>
      </c>
      <c r="H60" s="120"/>
      <c r="I60" s="63" t="s">
        <v>1003</v>
      </c>
    </row>
    <row r="61" spans="1:9" ht="33.75" x14ac:dyDescent="0.2">
      <c r="A61" s="122" t="s">
        <v>609</v>
      </c>
      <c r="B61" s="119" t="s">
        <v>19</v>
      </c>
      <c r="C61" s="120" t="s">
        <v>21</v>
      </c>
      <c r="D61" s="120" t="s">
        <v>21</v>
      </c>
      <c r="E61" s="120">
        <v>171371.24</v>
      </c>
      <c r="F61" s="10" t="str">
        <f t="shared" si="2"/>
        <v>-</v>
      </c>
      <c r="G61" s="10">
        <f t="shared" si="3"/>
        <v>171371.24</v>
      </c>
      <c r="H61" s="120"/>
      <c r="I61" s="60" t="s">
        <v>950</v>
      </c>
    </row>
    <row r="62" spans="1:9" ht="22.5" x14ac:dyDescent="0.2">
      <c r="A62" s="122" t="s">
        <v>815</v>
      </c>
      <c r="B62" s="119" t="s">
        <v>19</v>
      </c>
      <c r="C62" s="120" t="s">
        <v>21</v>
      </c>
      <c r="D62" s="120" t="s">
        <v>21</v>
      </c>
      <c r="E62" s="120">
        <v>1371028.29</v>
      </c>
      <c r="F62" s="10" t="str">
        <f t="shared" si="2"/>
        <v>-</v>
      </c>
      <c r="G62" s="10">
        <f t="shared" si="3"/>
        <v>1371028.29</v>
      </c>
      <c r="H62" s="120"/>
      <c r="I62" s="60" t="s">
        <v>949</v>
      </c>
    </row>
    <row r="63" spans="1:9" ht="236.25" x14ac:dyDescent="0.2">
      <c r="A63" s="122" t="s">
        <v>650</v>
      </c>
      <c r="B63" s="119" t="s">
        <v>19</v>
      </c>
      <c r="C63" s="120">
        <v>1055896000</v>
      </c>
      <c r="D63" s="120" t="s">
        <v>21</v>
      </c>
      <c r="E63" s="120">
        <v>988420781.90999997</v>
      </c>
      <c r="F63" s="10">
        <f t="shared" si="2"/>
        <v>93.609671966746717</v>
      </c>
      <c r="G63" s="10">
        <f t="shared" si="3"/>
        <v>-67475218.090000033</v>
      </c>
      <c r="H63" s="120"/>
      <c r="I63" s="60" t="s">
        <v>959</v>
      </c>
    </row>
    <row r="64" spans="1:9" ht="157.5" x14ac:dyDescent="0.2">
      <c r="A64" s="122" t="s">
        <v>651</v>
      </c>
      <c r="B64" s="119" t="s">
        <v>19</v>
      </c>
      <c r="C64" s="120" t="s">
        <v>21</v>
      </c>
      <c r="D64" s="120" t="s">
        <v>21</v>
      </c>
      <c r="E64" s="120">
        <v>17586162.079999998</v>
      </c>
      <c r="F64" s="10" t="str">
        <f t="shared" si="2"/>
        <v>-</v>
      </c>
      <c r="G64" s="10">
        <f t="shared" si="3"/>
        <v>17586162.079999998</v>
      </c>
      <c r="H64" s="120"/>
      <c r="I64" s="60" t="s">
        <v>960</v>
      </c>
    </row>
    <row r="65" spans="1:9" ht="157.5" x14ac:dyDescent="0.2">
      <c r="A65" s="122" t="s">
        <v>652</v>
      </c>
      <c r="B65" s="119" t="s">
        <v>19</v>
      </c>
      <c r="C65" s="120" t="s">
        <v>21</v>
      </c>
      <c r="D65" s="120" t="s">
        <v>21</v>
      </c>
      <c r="E65" s="120">
        <v>51629.64</v>
      </c>
      <c r="F65" s="10" t="str">
        <f t="shared" si="2"/>
        <v>-</v>
      </c>
      <c r="G65" s="10">
        <f t="shared" si="3"/>
        <v>51629.64</v>
      </c>
      <c r="H65" s="120"/>
      <c r="I65" s="60" t="s">
        <v>961</v>
      </c>
    </row>
    <row r="66" spans="1:9" ht="135" x14ac:dyDescent="0.2">
      <c r="A66" s="122" t="s">
        <v>653</v>
      </c>
      <c r="B66" s="119" t="s">
        <v>19</v>
      </c>
      <c r="C66" s="120" t="s">
        <v>21</v>
      </c>
      <c r="D66" s="120" t="s">
        <v>21</v>
      </c>
      <c r="E66" s="120">
        <v>1443456.02</v>
      </c>
      <c r="F66" s="10" t="str">
        <f t="shared" si="2"/>
        <v>-</v>
      </c>
      <c r="G66" s="10">
        <f t="shared" si="3"/>
        <v>1443456.02</v>
      </c>
      <c r="H66" s="120"/>
      <c r="I66" s="60" t="s">
        <v>962</v>
      </c>
    </row>
    <row r="67" spans="1:9" ht="135" x14ac:dyDescent="0.2">
      <c r="A67" s="122" t="s">
        <v>654</v>
      </c>
      <c r="B67" s="119" t="s">
        <v>19</v>
      </c>
      <c r="C67" s="120" t="s">
        <v>21</v>
      </c>
      <c r="D67" s="120" t="s">
        <v>21</v>
      </c>
      <c r="E67" s="120">
        <v>4773230</v>
      </c>
      <c r="F67" s="10" t="str">
        <f t="shared" si="2"/>
        <v>-</v>
      </c>
      <c r="G67" s="10">
        <f t="shared" si="3"/>
        <v>4773230</v>
      </c>
      <c r="H67" s="120"/>
      <c r="I67" s="60" t="s">
        <v>963</v>
      </c>
    </row>
    <row r="68" spans="1:9" ht="146.25" x14ac:dyDescent="0.2">
      <c r="A68" s="122" t="s">
        <v>655</v>
      </c>
      <c r="B68" s="119" t="s">
        <v>19</v>
      </c>
      <c r="C68" s="120">
        <v>3861331500</v>
      </c>
      <c r="D68" s="120" t="s">
        <v>21</v>
      </c>
      <c r="E68" s="120">
        <v>3094989174.9499998</v>
      </c>
      <c r="F68" s="10">
        <f t="shared" si="2"/>
        <v>80.153417932389388</v>
      </c>
      <c r="G68" s="10">
        <f t="shared" si="3"/>
        <v>-766342325.05000019</v>
      </c>
      <c r="H68" s="120"/>
      <c r="I68" s="60" t="s">
        <v>964</v>
      </c>
    </row>
    <row r="69" spans="1:9" ht="146.25" x14ac:dyDescent="0.2">
      <c r="A69" s="122" t="s">
        <v>656</v>
      </c>
      <c r="B69" s="119" t="s">
        <v>19</v>
      </c>
      <c r="C69" s="120">
        <v>283528400</v>
      </c>
      <c r="D69" s="120" t="s">
        <v>21</v>
      </c>
      <c r="E69" s="120">
        <v>249077889.40000001</v>
      </c>
      <c r="F69" s="10">
        <f t="shared" si="2"/>
        <v>87.84936161597922</v>
      </c>
      <c r="G69" s="10">
        <f t="shared" si="3"/>
        <v>-34450510.599999994</v>
      </c>
      <c r="H69" s="120"/>
      <c r="I69" s="60" t="s">
        <v>965</v>
      </c>
    </row>
    <row r="70" spans="1:9" ht="146.25" x14ac:dyDescent="0.2">
      <c r="A70" s="122" t="s">
        <v>657</v>
      </c>
      <c r="B70" s="119" t="s">
        <v>19</v>
      </c>
      <c r="C70" s="120">
        <v>-322361000</v>
      </c>
      <c r="D70" s="120" t="s">
        <v>21</v>
      </c>
      <c r="E70" s="120">
        <v>-424130724.73000002</v>
      </c>
      <c r="F70" s="10" t="str">
        <f t="shared" si="2"/>
        <v>-</v>
      </c>
      <c r="G70" s="10" t="str">
        <f t="shared" si="3"/>
        <v>-</v>
      </c>
      <c r="H70" s="120"/>
      <c r="I70" s="60" t="s">
        <v>966</v>
      </c>
    </row>
    <row r="71" spans="1:9" ht="146.25" x14ac:dyDescent="0.2">
      <c r="A71" s="122" t="s">
        <v>658</v>
      </c>
      <c r="B71" s="119" t="s">
        <v>19</v>
      </c>
      <c r="C71" s="120">
        <v>-27200700</v>
      </c>
      <c r="D71" s="120" t="s">
        <v>21</v>
      </c>
      <c r="E71" s="120">
        <v>-34133103.340000004</v>
      </c>
      <c r="F71" s="10" t="str">
        <f t="shared" si="2"/>
        <v>-</v>
      </c>
      <c r="G71" s="10" t="str">
        <f t="shared" si="3"/>
        <v>-</v>
      </c>
      <c r="H71" s="120"/>
      <c r="I71" s="60" t="s">
        <v>967</v>
      </c>
    </row>
    <row r="72" spans="1:9" ht="157.5" x14ac:dyDescent="0.2">
      <c r="A72" s="122" t="s">
        <v>659</v>
      </c>
      <c r="B72" s="119" t="s">
        <v>19</v>
      </c>
      <c r="C72" s="120" t="s">
        <v>21</v>
      </c>
      <c r="D72" s="120" t="s">
        <v>21</v>
      </c>
      <c r="E72" s="120">
        <v>-41559942.5</v>
      </c>
      <c r="F72" s="10" t="str">
        <f t="shared" si="2"/>
        <v>-</v>
      </c>
      <c r="G72" s="10" t="str">
        <f t="shared" si="3"/>
        <v>-</v>
      </c>
      <c r="H72" s="120"/>
      <c r="I72" s="60" t="s">
        <v>968</v>
      </c>
    </row>
    <row r="73" spans="1:9" ht="22.5" x14ac:dyDescent="0.2">
      <c r="A73" s="122" t="s">
        <v>611</v>
      </c>
      <c r="B73" s="119" t="s">
        <v>19</v>
      </c>
      <c r="C73" s="120" t="s">
        <v>21</v>
      </c>
      <c r="D73" s="120" t="s">
        <v>21</v>
      </c>
      <c r="E73" s="120">
        <v>434.14</v>
      </c>
      <c r="F73" s="10" t="str">
        <f t="shared" si="2"/>
        <v>-</v>
      </c>
      <c r="G73" s="10">
        <f t="shared" si="3"/>
        <v>434.14</v>
      </c>
      <c r="H73" s="120"/>
      <c r="I73" s="60" t="s">
        <v>949</v>
      </c>
    </row>
    <row r="74" spans="1:9" ht="22.5" x14ac:dyDescent="0.2">
      <c r="A74" s="122" t="s">
        <v>660</v>
      </c>
      <c r="B74" s="119" t="s">
        <v>19</v>
      </c>
      <c r="C74" s="120" t="s">
        <v>21</v>
      </c>
      <c r="D74" s="120" t="s">
        <v>21</v>
      </c>
      <c r="E74" s="120">
        <v>21000</v>
      </c>
      <c r="F74" s="10" t="str">
        <f t="shared" si="2"/>
        <v>-</v>
      </c>
      <c r="G74" s="10">
        <f t="shared" si="3"/>
        <v>21000</v>
      </c>
      <c r="H74" s="120"/>
      <c r="I74" s="60" t="s">
        <v>949</v>
      </c>
    </row>
    <row r="75" spans="1:9" ht="22.5" x14ac:dyDescent="0.2">
      <c r="A75" s="122" t="s">
        <v>661</v>
      </c>
      <c r="B75" s="119" t="s">
        <v>19</v>
      </c>
      <c r="C75" s="120" t="s">
        <v>21</v>
      </c>
      <c r="D75" s="120" t="s">
        <v>21</v>
      </c>
      <c r="E75" s="120">
        <v>10000</v>
      </c>
      <c r="F75" s="10" t="str">
        <f t="shared" si="2"/>
        <v>-</v>
      </c>
      <c r="G75" s="10">
        <f t="shared" si="3"/>
        <v>10000</v>
      </c>
      <c r="H75" s="120"/>
      <c r="I75" s="60" t="s">
        <v>949</v>
      </c>
    </row>
    <row r="76" spans="1:9" ht="56.25" x14ac:dyDescent="0.2">
      <c r="A76" s="122" t="s">
        <v>662</v>
      </c>
      <c r="B76" s="119" t="s">
        <v>19</v>
      </c>
      <c r="C76" s="120" t="s">
        <v>21</v>
      </c>
      <c r="D76" s="120" t="s">
        <v>21</v>
      </c>
      <c r="E76" s="120">
        <v>1602428.37</v>
      </c>
      <c r="F76" s="10" t="str">
        <f t="shared" si="2"/>
        <v>-</v>
      </c>
      <c r="G76" s="10">
        <f t="shared" si="3"/>
        <v>1602428.37</v>
      </c>
      <c r="H76" s="120"/>
      <c r="I76" s="60" t="s">
        <v>969</v>
      </c>
    </row>
    <row r="77" spans="1:9" ht="22.5" x14ac:dyDescent="0.2">
      <c r="A77" s="122" t="s">
        <v>611</v>
      </c>
      <c r="B77" s="119" t="s">
        <v>19</v>
      </c>
      <c r="C77" s="120" t="s">
        <v>21</v>
      </c>
      <c r="D77" s="120" t="s">
        <v>21</v>
      </c>
      <c r="E77" s="120">
        <v>10000</v>
      </c>
      <c r="F77" s="10" t="str">
        <f t="shared" si="2"/>
        <v>-</v>
      </c>
      <c r="G77" s="10">
        <f t="shared" si="3"/>
        <v>10000</v>
      </c>
      <c r="H77" s="120"/>
      <c r="I77" s="60" t="s">
        <v>949</v>
      </c>
    </row>
    <row r="78" spans="1:9" ht="22.5" x14ac:dyDescent="0.2">
      <c r="A78" s="122" t="s">
        <v>663</v>
      </c>
      <c r="B78" s="119" t="s">
        <v>19</v>
      </c>
      <c r="C78" s="120" t="s">
        <v>21</v>
      </c>
      <c r="D78" s="120" t="s">
        <v>21</v>
      </c>
      <c r="E78" s="120">
        <v>1212.0899999999999</v>
      </c>
      <c r="F78" s="10" t="str">
        <f t="shared" si="2"/>
        <v>-</v>
      </c>
      <c r="G78" s="10">
        <f t="shared" si="3"/>
        <v>1212.0899999999999</v>
      </c>
      <c r="H78" s="120"/>
      <c r="I78" s="60" t="s">
        <v>949</v>
      </c>
    </row>
    <row r="79" spans="1:9" ht="22.5" x14ac:dyDescent="0.2">
      <c r="A79" s="122" t="s">
        <v>664</v>
      </c>
      <c r="B79" s="119" t="s">
        <v>19</v>
      </c>
      <c r="C79" s="120">
        <v>5700000</v>
      </c>
      <c r="D79" s="120" t="s">
        <v>21</v>
      </c>
      <c r="E79" s="120" t="s">
        <v>21</v>
      </c>
      <c r="F79" s="10" t="str">
        <f t="shared" si="2"/>
        <v>-</v>
      </c>
      <c r="G79" s="10">
        <f t="shared" si="3"/>
        <v>-5700000</v>
      </c>
      <c r="H79" s="120"/>
      <c r="I79" s="60" t="s">
        <v>949</v>
      </c>
    </row>
    <row r="80" spans="1:9" ht="22.5" x14ac:dyDescent="0.2">
      <c r="A80" s="122" t="s">
        <v>620</v>
      </c>
      <c r="B80" s="119" t="s">
        <v>19</v>
      </c>
      <c r="C80" s="120" t="s">
        <v>21</v>
      </c>
      <c r="D80" s="120" t="s">
        <v>21</v>
      </c>
      <c r="E80" s="120">
        <v>2105189.88</v>
      </c>
      <c r="F80" s="10" t="str">
        <f t="shared" si="2"/>
        <v>-</v>
      </c>
      <c r="G80" s="10">
        <f t="shared" si="3"/>
        <v>2105189.88</v>
      </c>
      <c r="H80" s="120"/>
      <c r="I80" s="60" t="s">
        <v>949</v>
      </c>
    </row>
    <row r="81" spans="1:9" ht="22.5" x14ac:dyDescent="0.2">
      <c r="A81" s="122" t="s">
        <v>628</v>
      </c>
      <c r="B81" s="119" t="s">
        <v>19</v>
      </c>
      <c r="C81" s="120">
        <v>2101000</v>
      </c>
      <c r="D81" s="120" t="s">
        <v>21</v>
      </c>
      <c r="E81" s="120" t="s">
        <v>21</v>
      </c>
      <c r="F81" s="10" t="str">
        <f t="shared" si="2"/>
        <v>-</v>
      </c>
      <c r="G81" s="10">
        <f t="shared" si="3"/>
        <v>-2101000</v>
      </c>
      <c r="H81" s="120"/>
      <c r="I81" s="60" t="s">
        <v>949</v>
      </c>
    </row>
    <row r="82" spans="1:9" ht="22.5" x14ac:dyDescent="0.2">
      <c r="A82" s="122" t="s">
        <v>611</v>
      </c>
      <c r="B82" s="119" t="s">
        <v>19</v>
      </c>
      <c r="C82" s="120" t="s">
        <v>21</v>
      </c>
      <c r="D82" s="120" t="s">
        <v>21</v>
      </c>
      <c r="E82" s="120">
        <v>202464.59</v>
      </c>
      <c r="F82" s="10" t="str">
        <f t="shared" si="2"/>
        <v>-</v>
      </c>
      <c r="G82" s="10">
        <f t="shared" si="3"/>
        <v>202464.59</v>
      </c>
      <c r="H82" s="120"/>
      <c r="I82" s="60" t="s">
        <v>949</v>
      </c>
    </row>
    <row r="83" spans="1:9" ht="67.5" x14ac:dyDescent="0.2">
      <c r="A83" s="122" t="s">
        <v>665</v>
      </c>
      <c r="B83" s="119" t="s">
        <v>19</v>
      </c>
      <c r="C83" s="120">
        <v>44916323300</v>
      </c>
      <c r="D83" s="120" t="s">
        <v>21</v>
      </c>
      <c r="E83" s="120">
        <v>38634354753.839996</v>
      </c>
      <c r="F83" s="10">
        <f t="shared" si="2"/>
        <v>86.014063296761407</v>
      </c>
      <c r="G83" s="10">
        <f t="shared" si="3"/>
        <v>-6281968546.1600037</v>
      </c>
      <c r="H83" s="120"/>
      <c r="I83" s="60" t="s">
        <v>970</v>
      </c>
    </row>
    <row r="84" spans="1:9" ht="78.75" x14ac:dyDescent="0.2">
      <c r="A84" s="122" t="s">
        <v>666</v>
      </c>
      <c r="B84" s="119" t="s">
        <v>19</v>
      </c>
      <c r="C84" s="120">
        <v>1570000000</v>
      </c>
      <c r="D84" s="120" t="s">
        <v>21</v>
      </c>
      <c r="E84" s="120">
        <v>1196423948.74</v>
      </c>
      <c r="F84" s="10">
        <f t="shared" ref="F84:F98" si="4">IF(OR(E84="-",E84&lt;0,C84&lt;0),"-",(IF(OR(C84=0,C84="-"),"-",E84/C84*100)))</f>
        <v>76.205347053503175</v>
      </c>
      <c r="G84" s="10">
        <f t="shared" ref="G84:G98" si="5">IF(OR(C84=E84,C84&lt;0,E84&lt;0),"-",IF(E84="-",0,E84)-IF(C84="-",0,C84))</f>
        <v>-373576051.25999999</v>
      </c>
      <c r="H84" s="120"/>
      <c r="I84" s="60" t="s">
        <v>971</v>
      </c>
    </row>
    <row r="85" spans="1:9" ht="56.25" x14ac:dyDescent="0.2">
      <c r="A85" s="122" t="s">
        <v>667</v>
      </c>
      <c r="B85" s="119" t="s">
        <v>19</v>
      </c>
      <c r="C85" s="120" t="s">
        <v>21</v>
      </c>
      <c r="D85" s="120" t="s">
        <v>21</v>
      </c>
      <c r="E85" s="120">
        <v>16664719.970000001</v>
      </c>
      <c r="F85" s="10" t="str">
        <f t="shared" si="4"/>
        <v>-</v>
      </c>
      <c r="G85" s="10">
        <f t="shared" si="5"/>
        <v>16664719.970000001</v>
      </c>
      <c r="H85" s="120"/>
      <c r="I85" s="60" t="s">
        <v>972</v>
      </c>
    </row>
    <row r="86" spans="1:9" ht="56.25" x14ac:dyDescent="0.2">
      <c r="A86" s="122" t="s">
        <v>668</v>
      </c>
      <c r="B86" s="119" t="s">
        <v>19</v>
      </c>
      <c r="C86" s="120" t="s">
        <v>21</v>
      </c>
      <c r="D86" s="120" t="s">
        <v>21</v>
      </c>
      <c r="E86" s="120">
        <v>1472492.88</v>
      </c>
      <c r="F86" s="10" t="str">
        <f t="shared" si="4"/>
        <v>-</v>
      </c>
      <c r="G86" s="10">
        <f t="shared" si="5"/>
        <v>1472492.88</v>
      </c>
      <c r="H86" s="120"/>
      <c r="I86" s="60" t="s">
        <v>973</v>
      </c>
    </row>
    <row r="87" spans="1:9" ht="90" x14ac:dyDescent="0.2">
      <c r="A87" s="122" t="s">
        <v>669</v>
      </c>
      <c r="B87" s="119" t="s">
        <v>19</v>
      </c>
      <c r="C87" s="120" t="s">
        <v>21</v>
      </c>
      <c r="D87" s="120" t="s">
        <v>21</v>
      </c>
      <c r="E87" s="120">
        <v>-119.44</v>
      </c>
      <c r="F87" s="10" t="str">
        <f t="shared" si="4"/>
        <v>-</v>
      </c>
      <c r="G87" s="10" t="str">
        <f t="shared" si="5"/>
        <v>-</v>
      </c>
      <c r="H87" s="120"/>
      <c r="I87" s="60" t="s">
        <v>974</v>
      </c>
    </row>
    <row r="88" spans="1:9" ht="90" x14ac:dyDescent="0.2">
      <c r="A88" s="122" t="s">
        <v>670</v>
      </c>
      <c r="B88" s="119" t="s">
        <v>19</v>
      </c>
      <c r="C88" s="120" t="s">
        <v>21</v>
      </c>
      <c r="D88" s="120" t="s">
        <v>21</v>
      </c>
      <c r="E88" s="120">
        <v>71869744.5</v>
      </c>
      <c r="F88" s="10" t="str">
        <f t="shared" si="4"/>
        <v>-</v>
      </c>
      <c r="G88" s="10">
        <f t="shared" si="5"/>
        <v>71869744.5</v>
      </c>
      <c r="H88" s="120"/>
      <c r="I88" s="60" t="s">
        <v>975</v>
      </c>
    </row>
    <row r="89" spans="1:9" ht="67.5" x14ac:dyDescent="0.2">
      <c r="A89" s="122" t="s">
        <v>671</v>
      </c>
      <c r="B89" s="119" t="s">
        <v>19</v>
      </c>
      <c r="C89" s="120" t="s">
        <v>21</v>
      </c>
      <c r="D89" s="120" t="s">
        <v>21</v>
      </c>
      <c r="E89" s="120">
        <v>500</v>
      </c>
      <c r="F89" s="10" t="str">
        <f t="shared" si="4"/>
        <v>-</v>
      </c>
      <c r="G89" s="10">
        <f t="shared" si="5"/>
        <v>500</v>
      </c>
      <c r="H89" s="120"/>
      <c r="I89" s="60" t="s">
        <v>976</v>
      </c>
    </row>
    <row r="90" spans="1:9" ht="67.5" x14ac:dyDescent="0.2">
      <c r="A90" s="122" t="s">
        <v>672</v>
      </c>
      <c r="B90" s="119" t="s">
        <v>19</v>
      </c>
      <c r="C90" s="120" t="s">
        <v>21</v>
      </c>
      <c r="D90" s="120" t="s">
        <v>21</v>
      </c>
      <c r="E90" s="120">
        <v>295024.5</v>
      </c>
      <c r="F90" s="10" t="str">
        <f t="shared" si="4"/>
        <v>-</v>
      </c>
      <c r="G90" s="10">
        <f t="shared" si="5"/>
        <v>295024.5</v>
      </c>
      <c r="H90" s="120"/>
      <c r="I90" s="60" t="s">
        <v>977</v>
      </c>
    </row>
    <row r="91" spans="1:9" ht="78.75" x14ac:dyDescent="0.2">
      <c r="A91" s="122" t="s">
        <v>673</v>
      </c>
      <c r="B91" s="119" t="s">
        <v>19</v>
      </c>
      <c r="C91" s="120" t="s">
        <v>21</v>
      </c>
      <c r="D91" s="120" t="s">
        <v>21</v>
      </c>
      <c r="E91" s="120">
        <v>8494</v>
      </c>
      <c r="F91" s="10" t="str">
        <f t="shared" si="4"/>
        <v>-</v>
      </c>
      <c r="G91" s="10">
        <f t="shared" si="5"/>
        <v>8494</v>
      </c>
      <c r="H91" s="120"/>
      <c r="I91" s="60" t="s">
        <v>978</v>
      </c>
    </row>
    <row r="92" spans="1:9" ht="56.25" x14ac:dyDescent="0.2">
      <c r="A92" s="122" t="s">
        <v>674</v>
      </c>
      <c r="B92" s="119" t="s">
        <v>19</v>
      </c>
      <c r="C92" s="120" t="s">
        <v>21</v>
      </c>
      <c r="D92" s="120" t="s">
        <v>21</v>
      </c>
      <c r="E92" s="120">
        <v>52.95</v>
      </c>
      <c r="F92" s="10" t="str">
        <f t="shared" si="4"/>
        <v>-</v>
      </c>
      <c r="G92" s="10">
        <f t="shared" si="5"/>
        <v>52.95</v>
      </c>
      <c r="H92" s="120"/>
      <c r="I92" s="60" t="s">
        <v>979</v>
      </c>
    </row>
    <row r="93" spans="1:9" ht="56.25" x14ac:dyDescent="0.2">
      <c r="A93" s="122" t="s">
        <v>675</v>
      </c>
      <c r="B93" s="119" t="s">
        <v>19</v>
      </c>
      <c r="C93" s="120">
        <v>162973000</v>
      </c>
      <c r="D93" s="120" t="s">
        <v>21</v>
      </c>
      <c r="E93" s="120">
        <v>134766039.02000001</v>
      </c>
      <c r="F93" s="10">
        <f t="shared" si="4"/>
        <v>82.692249035116248</v>
      </c>
      <c r="G93" s="10">
        <f t="shared" si="5"/>
        <v>-28206960.979999989</v>
      </c>
      <c r="H93" s="120"/>
      <c r="I93" s="60" t="s">
        <v>980</v>
      </c>
    </row>
    <row r="94" spans="1:9" ht="45" x14ac:dyDescent="0.2">
      <c r="A94" s="122" t="s">
        <v>676</v>
      </c>
      <c r="B94" s="119" t="s">
        <v>19</v>
      </c>
      <c r="C94" s="120" t="s">
        <v>21</v>
      </c>
      <c r="D94" s="120" t="s">
        <v>21</v>
      </c>
      <c r="E94" s="120">
        <v>-0.17</v>
      </c>
      <c r="F94" s="10" t="str">
        <f t="shared" si="4"/>
        <v>-</v>
      </c>
      <c r="G94" s="10" t="str">
        <f t="shared" si="5"/>
        <v>-</v>
      </c>
      <c r="H94" s="120"/>
      <c r="I94" s="60" t="s">
        <v>981</v>
      </c>
    </row>
    <row r="95" spans="1:9" ht="157.5" x14ac:dyDescent="0.2">
      <c r="A95" s="122" t="s">
        <v>677</v>
      </c>
      <c r="B95" s="119" t="s">
        <v>19</v>
      </c>
      <c r="C95" s="120">
        <v>18341363700</v>
      </c>
      <c r="D95" s="120" t="s">
        <v>21</v>
      </c>
      <c r="E95" s="120">
        <v>15912718681.540001</v>
      </c>
      <c r="F95" s="10">
        <f t="shared" si="4"/>
        <v>86.758645332026219</v>
      </c>
      <c r="G95" s="10">
        <f t="shared" si="5"/>
        <v>-2428645018.4599991</v>
      </c>
      <c r="H95" s="120"/>
      <c r="I95" s="60" t="s">
        <v>982</v>
      </c>
    </row>
    <row r="96" spans="1:9" ht="123.75" x14ac:dyDescent="0.2">
      <c r="A96" s="122" t="s">
        <v>678</v>
      </c>
      <c r="B96" s="119" t="s">
        <v>19</v>
      </c>
      <c r="C96" s="120">
        <v>4701600000</v>
      </c>
      <c r="D96" s="120" t="s">
        <v>21</v>
      </c>
      <c r="E96" s="120">
        <v>3817382431.1199999</v>
      </c>
      <c r="F96" s="10">
        <f t="shared" si="4"/>
        <v>81.193262530202475</v>
      </c>
      <c r="G96" s="10">
        <f t="shared" si="5"/>
        <v>-884217568.88000011</v>
      </c>
      <c r="H96" s="120"/>
      <c r="I96" s="60" t="s">
        <v>983</v>
      </c>
    </row>
    <row r="97" spans="1:9" ht="45" hidden="1" x14ac:dyDescent="0.2">
      <c r="A97" s="122" t="s">
        <v>679</v>
      </c>
      <c r="B97" s="119" t="s">
        <v>19</v>
      </c>
      <c r="C97" s="120">
        <v>34440000</v>
      </c>
      <c r="D97" s="120" t="s">
        <v>21</v>
      </c>
      <c r="E97" s="120">
        <v>33757106.149999999</v>
      </c>
      <c r="F97" s="10">
        <f t="shared" si="4"/>
        <v>98.017149099883852</v>
      </c>
      <c r="G97" s="10">
        <f t="shared" si="5"/>
        <v>-682893.85000000149</v>
      </c>
      <c r="H97" s="120"/>
      <c r="I97" s="60" t="s">
        <v>984</v>
      </c>
    </row>
    <row r="98" spans="1:9" ht="33.75" hidden="1" x14ac:dyDescent="0.2">
      <c r="A98" s="122" t="s">
        <v>680</v>
      </c>
      <c r="B98" s="119" t="s">
        <v>19</v>
      </c>
      <c r="C98" s="120">
        <v>404267000</v>
      </c>
      <c r="D98" s="120" t="s">
        <v>21</v>
      </c>
      <c r="E98" s="120">
        <v>394698240.36000001</v>
      </c>
      <c r="F98" s="10">
        <f t="shared" si="4"/>
        <v>97.633059428545991</v>
      </c>
      <c r="G98" s="10">
        <f t="shared" si="5"/>
        <v>-9568759.6399999857</v>
      </c>
      <c r="H98" s="120"/>
      <c r="I98" s="60" t="s">
        <v>985</v>
      </c>
    </row>
    <row r="99" spans="1:9" ht="22.5" x14ac:dyDescent="0.2">
      <c r="A99" s="122" t="s">
        <v>681</v>
      </c>
      <c r="B99" s="119" t="s">
        <v>19</v>
      </c>
      <c r="C99" s="120">
        <v>39008000</v>
      </c>
      <c r="D99" s="120" t="s">
        <v>21</v>
      </c>
      <c r="E99" s="120">
        <v>34872948.850000001</v>
      </c>
      <c r="F99" s="10">
        <f t="shared" ref="F99:F131" si="6">IF(OR(E99="-",E99&lt;0,C99&lt;0),"-",(IF(OR(C99=0,C99="-"),"-",E99/C99*100)))</f>
        <v>89.39947920939295</v>
      </c>
      <c r="G99" s="10">
        <f t="shared" ref="G99:G131" si="7">IF(OR(C99=E99,C99&lt;0,E99&lt;0),"-",IF(E99="-",0,E99)-IF(C99="-",0,C99))</f>
        <v>-4135051.1499999985</v>
      </c>
      <c r="H99" s="120"/>
      <c r="I99" s="60" t="s">
        <v>986</v>
      </c>
    </row>
    <row r="100" spans="1:9" ht="22.5" x14ac:dyDescent="0.2">
      <c r="A100" s="122" t="s">
        <v>682</v>
      </c>
      <c r="B100" s="119" t="s">
        <v>19</v>
      </c>
      <c r="C100" s="120">
        <v>185600</v>
      </c>
      <c r="D100" s="120" t="s">
        <v>21</v>
      </c>
      <c r="E100" s="120">
        <v>-21367.53</v>
      </c>
      <c r="F100" s="10" t="str">
        <f t="shared" si="6"/>
        <v>-</v>
      </c>
      <c r="G100" s="10" t="str">
        <f t="shared" si="7"/>
        <v>-</v>
      </c>
      <c r="H100" s="120"/>
      <c r="I100" s="60" t="s">
        <v>987</v>
      </c>
    </row>
    <row r="101" spans="1:9" ht="33.75" x14ac:dyDescent="0.2">
      <c r="A101" s="122" t="s">
        <v>683</v>
      </c>
      <c r="B101" s="119" t="s">
        <v>19</v>
      </c>
      <c r="C101" s="120">
        <v>435200</v>
      </c>
      <c r="D101" s="120" t="s">
        <v>21</v>
      </c>
      <c r="E101" s="120">
        <v>291242.09999999998</v>
      </c>
      <c r="F101" s="10">
        <f t="shared" si="6"/>
        <v>66.921438419117635</v>
      </c>
      <c r="G101" s="10">
        <f t="shared" si="7"/>
        <v>-143957.90000000002</v>
      </c>
      <c r="H101" s="120"/>
      <c r="I101" s="60" t="s">
        <v>988</v>
      </c>
    </row>
    <row r="102" spans="1:9" ht="22.5" x14ac:dyDescent="0.2">
      <c r="A102" s="122" t="s">
        <v>684</v>
      </c>
      <c r="B102" s="119" t="s">
        <v>19</v>
      </c>
      <c r="C102" s="120" t="s">
        <v>21</v>
      </c>
      <c r="D102" s="120" t="s">
        <v>21</v>
      </c>
      <c r="E102" s="120">
        <v>400</v>
      </c>
      <c r="F102" s="10" t="str">
        <f t="shared" si="6"/>
        <v>-</v>
      </c>
      <c r="G102" s="10">
        <f t="shared" si="7"/>
        <v>400</v>
      </c>
      <c r="H102" s="120"/>
      <c r="I102" s="123" t="s">
        <v>957</v>
      </c>
    </row>
    <row r="103" spans="1:9" ht="22.5" x14ac:dyDescent="0.2">
      <c r="A103" s="122" t="s">
        <v>685</v>
      </c>
      <c r="B103" s="119" t="s">
        <v>19</v>
      </c>
      <c r="C103" s="120" t="s">
        <v>21</v>
      </c>
      <c r="D103" s="120" t="s">
        <v>21</v>
      </c>
      <c r="E103" s="120">
        <v>87791.11</v>
      </c>
      <c r="F103" s="10" t="str">
        <f t="shared" si="6"/>
        <v>-</v>
      </c>
      <c r="G103" s="10">
        <f t="shared" si="7"/>
        <v>87791.11</v>
      </c>
      <c r="H103" s="120"/>
      <c r="I103" s="123" t="s">
        <v>957</v>
      </c>
    </row>
    <row r="104" spans="1:9" ht="22.5" x14ac:dyDescent="0.2">
      <c r="A104" s="122" t="s">
        <v>686</v>
      </c>
      <c r="B104" s="119" t="s">
        <v>19</v>
      </c>
      <c r="C104" s="120" t="s">
        <v>21</v>
      </c>
      <c r="D104" s="120" t="s">
        <v>21</v>
      </c>
      <c r="E104" s="120">
        <v>274400</v>
      </c>
      <c r="F104" s="10" t="str">
        <f t="shared" si="6"/>
        <v>-</v>
      </c>
      <c r="G104" s="10">
        <f t="shared" si="7"/>
        <v>274400</v>
      </c>
      <c r="H104" s="120"/>
      <c r="I104" s="123" t="s">
        <v>957</v>
      </c>
    </row>
    <row r="105" spans="1:9" ht="22.5" x14ac:dyDescent="0.2">
      <c r="A105" s="122" t="s">
        <v>687</v>
      </c>
      <c r="B105" s="119" t="s">
        <v>19</v>
      </c>
      <c r="C105" s="120" t="s">
        <v>21</v>
      </c>
      <c r="D105" s="120" t="s">
        <v>21</v>
      </c>
      <c r="E105" s="120">
        <v>6.95</v>
      </c>
      <c r="F105" s="10" t="str">
        <f t="shared" si="6"/>
        <v>-</v>
      </c>
      <c r="G105" s="10">
        <f t="shared" si="7"/>
        <v>6.95</v>
      </c>
      <c r="H105" s="120"/>
      <c r="I105" s="60" t="s">
        <v>989</v>
      </c>
    </row>
    <row r="106" spans="1:9" ht="22.5" x14ac:dyDescent="0.2">
      <c r="A106" s="122" t="s">
        <v>688</v>
      </c>
      <c r="B106" s="119" t="s">
        <v>19</v>
      </c>
      <c r="C106" s="120" t="s">
        <v>21</v>
      </c>
      <c r="D106" s="120" t="s">
        <v>21</v>
      </c>
      <c r="E106" s="120">
        <v>860.69</v>
      </c>
      <c r="F106" s="10" t="str">
        <f t="shared" si="6"/>
        <v>-</v>
      </c>
      <c r="G106" s="10">
        <f t="shared" si="7"/>
        <v>860.69</v>
      </c>
      <c r="H106" s="120"/>
      <c r="I106" s="60" t="s">
        <v>989</v>
      </c>
    </row>
    <row r="107" spans="1:9" ht="22.5" x14ac:dyDescent="0.2">
      <c r="A107" s="122" t="s">
        <v>689</v>
      </c>
      <c r="B107" s="119" t="s">
        <v>19</v>
      </c>
      <c r="C107" s="120" t="s">
        <v>21</v>
      </c>
      <c r="D107" s="120" t="s">
        <v>21</v>
      </c>
      <c r="E107" s="120">
        <v>2162.96</v>
      </c>
      <c r="F107" s="10" t="str">
        <f t="shared" si="6"/>
        <v>-</v>
      </c>
      <c r="G107" s="10">
        <f t="shared" si="7"/>
        <v>2162.96</v>
      </c>
      <c r="H107" s="120"/>
      <c r="I107" s="60" t="s">
        <v>989</v>
      </c>
    </row>
    <row r="108" spans="1:9" ht="22.5" x14ac:dyDescent="0.2">
      <c r="A108" s="122" t="s">
        <v>690</v>
      </c>
      <c r="B108" s="119" t="s">
        <v>19</v>
      </c>
      <c r="C108" s="120" t="s">
        <v>21</v>
      </c>
      <c r="D108" s="120" t="s">
        <v>21</v>
      </c>
      <c r="E108" s="120">
        <v>172.86</v>
      </c>
      <c r="F108" s="10" t="str">
        <f t="shared" si="6"/>
        <v>-</v>
      </c>
      <c r="G108" s="10">
        <f t="shared" si="7"/>
        <v>172.86</v>
      </c>
      <c r="H108" s="120"/>
      <c r="I108" s="60" t="s">
        <v>989</v>
      </c>
    </row>
    <row r="109" spans="1:9" ht="22.5" x14ac:dyDescent="0.2">
      <c r="A109" s="122" t="s">
        <v>691</v>
      </c>
      <c r="B109" s="119" t="s">
        <v>19</v>
      </c>
      <c r="C109" s="120" t="s">
        <v>21</v>
      </c>
      <c r="D109" s="120" t="s">
        <v>21</v>
      </c>
      <c r="E109" s="120">
        <v>-56.41</v>
      </c>
      <c r="F109" s="10" t="str">
        <f t="shared" si="6"/>
        <v>-</v>
      </c>
      <c r="G109" s="10" t="str">
        <f t="shared" si="7"/>
        <v>-</v>
      </c>
      <c r="H109" s="120"/>
      <c r="I109" s="60" t="s">
        <v>989</v>
      </c>
    </row>
    <row r="110" spans="1:9" ht="22.5" x14ac:dyDescent="0.2">
      <c r="A110" s="122" t="s">
        <v>692</v>
      </c>
      <c r="B110" s="119" t="s">
        <v>19</v>
      </c>
      <c r="C110" s="120" t="s">
        <v>21</v>
      </c>
      <c r="D110" s="120" t="s">
        <v>21</v>
      </c>
      <c r="E110" s="120">
        <v>-1172.27</v>
      </c>
      <c r="F110" s="10" t="str">
        <f t="shared" si="6"/>
        <v>-</v>
      </c>
      <c r="G110" s="10" t="str">
        <f t="shared" si="7"/>
        <v>-</v>
      </c>
      <c r="H110" s="120"/>
      <c r="I110" s="60" t="s">
        <v>989</v>
      </c>
    </row>
    <row r="111" spans="1:9" ht="22.5" x14ac:dyDescent="0.2">
      <c r="A111" s="122" t="s">
        <v>693</v>
      </c>
      <c r="B111" s="119" t="s">
        <v>19</v>
      </c>
      <c r="C111" s="120" t="s">
        <v>21</v>
      </c>
      <c r="D111" s="120" t="s">
        <v>21</v>
      </c>
      <c r="E111" s="120">
        <v>-8750</v>
      </c>
      <c r="F111" s="10" t="str">
        <f t="shared" si="6"/>
        <v>-</v>
      </c>
      <c r="G111" s="10" t="str">
        <f t="shared" si="7"/>
        <v>-</v>
      </c>
      <c r="H111" s="120"/>
      <c r="I111" s="60" t="s">
        <v>989</v>
      </c>
    </row>
    <row r="112" spans="1:9" ht="33.75" x14ac:dyDescent="0.2">
      <c r="A112" s="122" t="s">
        <v>694</v>
      </c>
      <c r="B112" s="119" t="s">
        <v>19</v>
      </c>
      <c r="C112" s="120">
        <v>192000</v>
      </c>
      <c r="D112" s="120" t="s">
        <v>21</v>
      </c>
      <c r="E112" s="120" t="s">
        <v>21</v>
      </c>
      <c r="F112" s="10" t="str">
        <f t="shared" si="6"/>
        <v>-</v>
      </c>
      <c r="G112" s="10">
        <f t="shared" si="7"/>
        <v>-192000</v>
      </c>
      <c r="H112" s="120"/>
      <c r="I112" s="60" t="s">
        <v>990</v>
      </c>
    </row>
    <row r="113" spans="1:9" ht="33.75" x14ac:dyDescent="0.2">
      <c r="A113" s="122" t="s">
        <v>695</v>
      </c>
      <c r="B113" s="119" t="s">
        <v>19</v>
      </c>
      <c r="C113" s="120" t="s">
        <v>21</v>
      </c>
      <c r="D113" s="120" t="s">
        <v>21</v>
      </c>
      <c r="E113" s="120">
        <v>359676.67</v>
      </c>
      <c r="F113" s="10" t="str">
        <f t="shared" si="6"/>
        <v>-</v>
      </c>
      <c r="G113" s="10">
        <f t="shared" si="7"/>
        <v>359676.67</v>
      </c>
      <c r="H113" s="120"/>
      <c r="I113" s="60" t="s">
        <v>990</v>
      </c>
    </row>
    <row r="114" spans="1:9" ht="45" x14ac:dyDescent="0.2">
      <c r="A114" s="122" t="s">
        <v>696</v>
      </c>
      <c r="B114" s="119" t="s">
        <v>19</v>
      </c>
      <c r="C114" s="120" t="s">
        <v>21</v>
      </c>
      <c r="D114" s="120" t="s">
        <v>21</v>
      </c>
      <c r="E114" s="120">
        <v>-2387.86</v>
      </c>
      <c r="F114" s="10" t="str">
        <f t="shared" si="6"/>
        <v>-</v>
      </c>
      <c r="G114" s="10" t="str">
        <f t="shared" si="7"/>
        <v>-</v>
      </c>
      <c r="H114" s="120"/>
      <c r="I114" s="60" t="s">
        <v>991</v>
      </c>
    </row>
    <row r="115" spans="1:9" ht="56.25" x14ac:dyDescent="0.2">
      <c r="A115" s="122" t="s">
        <v>697</v>
      </c>
      <c r="B115" s="119" t="s">
        <v>19</v>
      </c>
      <c r="C115" s="120" t="s">
        <v>21</v>
      </c>
      <c r="D115" s="120" t="s">
        <v>21</v>
      </c>
      <c r="E115" s="120">
        <v>8850</v>
      </c>
      <c r="F115" s="10" t="str">
        <f t="shared" si="6"/>
        <v>-</v>
      </c>
      <c r="G115" s="10">
        <f t="shared" si="7"/>
        <v>8850</v>
      </c>
      <c r="H115" s="120"/>
      <c r="I115" s="60" t="s">
        <v>992</v>
      </c>
    </row>
    <row r="116" spans="1:9" ht="56.25" x14ac:dyDescent="0.2">
      <c r="A116" s="122" t="s">
        <v>698</v>
      </c>
      <c r="B116" s="119" t="s">
        <v>19</v>
      </c>
      <c r="C116" s="120" t="s">
        <v>21</v>
      </c>
      <c r="D116" s="120" t="s">
        <v>21</v>
      </c>
      <c r="E116" s="120">
        <v>2575</v>
      </c>
      <c r="F116" s="10" t="str">
        <f t="shared" si="6"/>
        <v>-</v>
      </c>
      <c r="G116" s="10">
        <f t="shared" si="7"/>
        <v>2575</v>
      </c>
      <c r="H116" s="120"/>
      <c r="I116" s="60" t="s">
        <v>993</v>
      </c>
    </row>
    <row r="117" spans="1:9" ht="22.5" x14ac:dyDescent="0.2">
      <c r="A117" s="122" t="s">
        <v>611</v>
      </c>
      <c r="B117" s="119" t="s">
        <v>19</v>
      </c>
      <c r="C117" s="120" t="s">
        <v>21</v>
      </c>
      <c r="D117" s="120" t="s">
        <v>21</v>
      </c>
      <c r="E117" s="120">
        <v>1341278.51</v>
      </c>
      <c r="F117" s="10" t="str">
        <f t="shared" si="6"/>
        <v>-</v>
      </c>
      <c r="G117" s="10">
        <f t="shared" si="7"/>
        <v>1341278.51</v>
      </c>
      <c r="H117" s="120"/>
      <c r="I117" s="60" t="s">
        <v>949</v>
      </c>
    </row>
    <row r="118" spans="1:9" ht="22.5" x14ac:dyDescent="0.2">
      <c r="A118" s="122" t="s">
        <v>660</v>
      </c>
      <c r="B118" s="119" t="s">
        <v>19</v>
      </c>
      <c r="C118" s="120" t="s">
        <v>21</v>
      </c>
      <c r="D118" s="120" t="s">
        <v>21</v>
      </c>
      <c r="E118" s="120">
        <v>51731.89</v>
      </c>
      <c r="F118" s="10" t="str">
        <f t="shared" si="6"/>
        <v>-</v>
      </c>
      <c r="G118" s="10">
        <f t="shared" si="7"/>
        <v>51731.89</v>
      </c>
      <c r="H118" s="120"/>
      <c r="I118" s="60" t="s">
        <v>949</v>
      </c>
    </row>
    <row r="119" spans="1:9" ht="22.5" x14ac:dyDescent="0.2">
      <c r="A119" s="122" t="s">
        <v>699</v>
      </c>
      <c r="B119" s="119" t="s">
        <v>19</v>
      </c>
      <c r="C119" s="120">
        <v>17842000</v>
      </c>
      <c r="D119" s="120" t="s">
        <v>21</v>
      </c>
      <c r="E119" s="120">
        <v>12592176</v>
      </c>
      <c r="F119" s="10">
        <f t="shared" si="6"/>
        <v>70.576034076897216</v>
      </c>
      <c r="G119" s="10">
        <f t="shared" si="7"/>
        <v>-5249824</v>
      </c>
      <c r="H119" s="120"/>
      <c r="I119" s="123" t="s">
        <v>957</v>
      </c>
    </row>
    <row r="120" spans="1:9" ht="22.5" x14ac:dyDescent="0.2">
      <c r="A120" s="122" t="s">
        <v>700</v>
      </c>
      <c r="B120" s="119" t="s">
        <v>19</v>
      </c>
      <c r="C120" s="120">
        <v>2100000</v>
      </c>
      <c r="D120" s="120" t="s">
        <v>21</v>
      </c>
      <c r="E120" s="120">
        <v>1318250</v>
      </c>
      <c r="F120" s="10">
        <f t="shared" si="6"/>
        <v>62.773809523809518</v>
      </c>
      <c r="G120" s="10">
        <f t="shared" si="7"/>
        <v>-781750</v>
      </c>
      <c r="H120" s="120"/>
      <c r="I120" s="123" t="s">
        <v>957</v>
      </c>
    </row>
    <row r="121" spans="1:9" ht="22.5" x14ac:dyDescent="0.2">
      <c r="A121" s="122" t="s">
        <v>701</v>
      </c>
      <c r="B121" s="119" t="s">
        <v>19</v>
      </c>
      <c r="C121" s="120">
        <v>1400000</v>
      </c>
      <c r="D121" s="120" t="s">
        <v>21</v>
      </c>
      <c r="E121" s="120">
        <v>1246250</v>
      </c>
      <c r="F121" s="10">
        <f t="shared" si="6"/>
        <v>89.017857142857139</v>
      </c>
      <c r="G121" s="10">
        <f t="shared" si="7"/>
        <v>-153750</v>
      </c>
      <c r="H121" s="120"/>
      <c r="I121" s="123" t="s">
        <v>957</v>
      </c>
    </row>
    <row r="122" spans="1:9" ht="22.5" x14ac:dyDescent="0.2">
      <c r="A122" s="122" t="s">
        <v>702</v>
      </c>
      <c r="B122" s="119" t="s">
        <v>19</v>
      </c>
      <c r="C122" s="120">
        <v>52500</v>
      </c>
      <c r="D122" s="120" t="s">
        <v>21</v>
      </c>
      <c r="E122" s="120">
        <v>44426</v>
      </c>
      <c r="F122" s="10">
        <f t="shared" si="6"/>
        <v>84.620952380952389</v>
      </c>
      <c r="G122" s="10">
        <f t="shared" si="7"/>
        <v>-8074</v>
      </c>
      <c r="H122" s="120"/>
      <c r="I122" s="123" t="s">
        <v>957</v>
      </c>
    </row>
    <row r="123" spans="1:9" ht="22.5" x14ac:dyDescent="0.2">
      <c r="A123" s="122" t="s">
        <v>703</v>
      </c>
      <c r="B123" s="119" t="s">
        <v>19</v>
      </c>
      <c r="C123" s="120">
        <v>2844000</v>
      </c>
      <c r="D123" s="120" t="s">
        <v>21</v>
      </c>
      <c r="E123" s="120">
        <v>2367655</v>
      </c>
      <c r="F123" s="10">
        <f t="shared" si="6"/>
        <v>83.250879043600563</v>
      </c>
      <c r="G123" s="10">
        <f t="shared" si="7"/>
        <v>-476345</v>
      </c>
      <c r="H123" s="120"/>
      <c r="I123" s="123" t="s">
        <v>957</v>
      </c>
    </row>
    <row r="124" spans="1:9" ht="22.5" x14ac:dyDescent="0.2">
      <c r="A124" s="122" t="s">
        <v>663</v>
      </c>
      <c r="B124" s="119" t="s">
        <v>19</v>
      </c>
      <c r="C124" s="120">
        <v>6600</v>
      </c>
      <c r="D124" s="120" t="s">
        <v>21</v>
      </c>
      <c r="E124" s="120">
        <v>4200</v>
      </c>
      <c r="F124" s="10">
        <f t="shared" si="6"/>
        <v>63.636363636363633</v>
      </c>
      <c r="G124" s="10">
        <f t="shared" si="7"/>
        <v>-2400</v>
      </c>
      <c r="H124" s="120"/>
      <c r="I124" s="60" t="s">
        <v>949</v>
      </c>
    </row>
    <row r="125" spans="1:9" ht="33.75" x14ac:dyDescent="0.2">
      <c r="A125" s="122" t="s">
        <v>609</v>
      </c>
      <c r="B125" s="119" t="s">
        <v>19</v>
      </c>
      <c r="C125" s="120" t="s">
        <v>21</v>
      </c>
      <c r="D125" s="120" t="s">
        <v>21</v>
      </c>
      <c r="E125" s="120">
        <v>125900.86</v>
      </c>
      <c r="F125" s="10" t="str">
        <f t="shared" si="6"/>
        <v>-</v>
      </c>
      <c r="G125" s="10">
        <f t="shared" si="7"/>
        <v>125900.86</v>
      </c>
      <c r="H125" s="120"/>
      <c r="I125" s="60" t="s">
        <v>950</v>
      </c>
    </row>
    <row r="126" spans="1:9" ht="22.5" x14ac:dyDescent="0.2">
      <c r="A126" s="122" t="s">
        <v>628</v>
      </c>
      <c r="B126" s="119" t="s">
        <v>19</v>
      </c>
      <c r="C126" s="120" t="s">
        <v>21</v>
      </c>
      <c r="D126" s="120" t="s">
        <v>21</v>
      </c>
      <c r="E126" s="120">
        <v>1820045.69</v>
      </c>
      <c r="F126" s="10" t="str">
        <f t="shared" si="6"/>
        <v>-</v>
      </c>
      <c r="G126" s="10">
        <f t="shared" si="7"/>
        <v>1820045.69</v>
      </c>
      <c r="H126" s="120"/>
      <c r="I126" s="60" t="s">
        <v>949</v>
      </c>
    </row>
    <row r="127" spans="1:9" ht="22.5" x14ac:dyDescent="0.2">
      <c r="A127" s="122" t="s">
        <v>704</v>
      </c>
      <c r="B127" s="119" t="s">
        <v>19</v>
      </c>
      <c r="C127" s="120" t="s">
        <v>21</v>
      </c>
      <c r="D127" s="120" t="s">
        <v>21</v>
      </c>
      <c r="E127" s="120">
        <v>-57600</v>
      </c>
      <c r="F127" s="10" t="str">
        <f t="shared" si="6"/>
        <v>-</v>
      </c>
      <c r="G127" s="10" t="str">
        <f t="shared" si="7"/>
        <v>-</v>
      </c>
      <c r="H127" s="120"/>
      <c r="I127" s="123" t="s">
        <v>957</v>
      </c>
    </row>
    <row r="128" spans="1:9" ht="33.75" x14ac:dyDescent="0.2">
      <c r="A128" s="122" t="s">
        <v>609</v>
      </c>
      <c r="B128" s="119" t="s">
        <v>19</v>
      </c>
      <c r="C128" s="120" t="s">
        <v>21</v>
      </c>
      <c r="D128" s="120" t="s">
        <v>21</v>
      </c>
      <c r="E128" s="120">
        <v>6918</v>
      </c>
      <c r="F128" s="10" t="str">
        <f t="shared" si="6"/>
        <v>-</v>
      </c>
      <c r="G128" s="10">
        <f t="shared" si="7"/>
        <v>6918</v>
      </c>
      <c r="H128" s="120"/>
      <c r="I128" s="60" t="s">
        <v>950</v>
      </c>
    </row>
    <row r="129" spans="1:9" ht="22.5" x14ac:dyDescent="0.2">
      <c r="A129" s="122" t="s">
        <v>705</v>
      </c>
      <c r="B129" s="119" t="s">
        <v>19</v>
      </c>
      <c r="C129" s="120" t="s">
        <v>21</v>
      </c>
      <c r="D129" s="120" t="s">
        <v>21</v>
      </c>
      <c r="E129" s="120">
        <v>197258.33</v>
      </c>
      <c r="F129" s="10" t="str">
        <f t="shared" si="6"/>
        <v>-</v>
      </c>
      <c r="G129" s="10">
        <f t="shared" si="7"/>
        <v>197258.33</v>
      </c>
      <c r="H129" s="120"/>
      <c r="I129" s="60" t="s">
        <v>949</v>
      </c>
    </row>
    <row r="130" spans="1:9" ht="33.75" x14ac:dyDescent="0.2">
      <c r="A130" s="122" t="s">
        <v>609</v>
      </c>
      <c r="B130" s="119" t="s">
        <v>19</v>
      </c>
      <c r="C130" s="120" t="s">
        <v>21</v>
      </c>
      <c r="D130" s="120" t="s">
        <v>21</v>
      </c>
      <c r="E130" s="120">
        <v>83635</v>
      </c>
      <c r="F130" s="10" t="str">
        <f t="shared" si="6"/>
        <v>-</v>
      </c>
      <c r="G130" s="10">
        <f t="shared" si="7"/>
        <v>83635</v>
      </c>
      <c r="H130" s="120"/>
      <c r="I130" s="60" t="s">
        <v>950</v>
      </c>
    </row>
    <row r="131" spans="1:9" ht="22.5" x14ac:dyDescent="0.2">
      <c r="A131" s="122" t="s">
        <v>706</v>
      </c>
      <c r="B131" s="119" t="s">
        <v>19</v>
      </c>
      <c r="C131" s="120" t="s">
        <v>21</v>
      </c>
      <c r="D131" s="120" t="s">
        <v>21</v>
      </c>
      <c r="E131" s="120">
        <v>162000</v>
      </c>
      <c r="F131" s="10" t="str">
        <f t="shared" si="6"/>
        <v>-</v>
      </c>
      <c r="G131" s="10">
        <f t="shared" si="7"/>
        <v>162000</v>
      </c>
      <c r="H131" s="120"/>
      <c r="I131" s="60" t="s">
        <v>949</v>
      </c>
    </row>
    <row r="132" spans="1:9" ht="12.75" hidden="1" x14ac:dyDescent="0.2">
      <c r="A132" s="122" t="s">
        <v>707</v>
      </c>
      <c r="B132" s="119" t="s">
        <v>19</v>
      </c>
      <c r="C132" s="120">
        <v>69472000</v>
      </c>
      <c r="D132" s="120" t="s">
        <v>21</v>
      </c>
      <c r="E132" s="120">
        <v>69300000</v>
      </c>
      <c r="F132" s="10">
        <f t="shared" ref="F132:F154" si="8">IF(OR(E132="-",E132&lt;0,C132&lt;0),"-",(IF(OR(C132=0,C132="-"),"-",E132/C132*100)))</f>
        <v>99.752418240442196</v>
      </c>
      <c r="G132" s="10">
        <f t="shared" ref="G132:G154" si="9">IF(OR(C132=E132,C132&lt;0,E132&lt;0),"-",IF(E132="-",0,E132)-IF(C132="-",0,C132))</f>
        <v>-172000</v>
      </c>
      <c r="H132" s="120"/>
      <c r="I132" s="121"/>
    </row>
    <row r="133" spans="1:9" ht="22.5" x14ac:dyDescent="0.2">
      <c r="A133" s="122" t="s">
        <v>708</v>
      </c>
      <c r="B133" s="119" t="s">
        <v>19</v>
      </c>
      <c r="C133" s="120" t="s">
        <v>21</v>
      </c>
      <c r="D133" s="120" t="s">
        <v>21</v>
      </c>
      <c r="E133" s="120">
        <v>65600</v>
      </c>
      <c r="F133" s="10" t="str">
        <f t="shared" si="8"/>
        <v>-</v>
      </c>
      <c r="G133" s="10">
        <f t="shared" si="9"/>
        <v>65600</v>
      </c>
      <c r="H133" s="120"/>
      <c r="I133" s="123" t="s">
        <v>957</v>
      </c>
    </row>
    <row r="134" spans="1:9" ht="22.5" x14ac:dyDescent="0.2">
      <c r="A134" s="122" t="s">
        <v>709</v>
      </c>
      <c r="B134" s="119" t="s">
        <v>19</v>
      </c>
      <c r="C134" s="120" t="s">
        <v>21</v>
      </c>
      <c r="D134" s="120" t="s">
        <v>21</v>
      </c>
      <c r="E134" s="120">
        <v>21000</v>
      </c>
      <c r="F134" s="10" t="str">
        <f t="shared" si="8"/>
        <v>-</v>
      </c>
      <c r="G134" s="10">
        <f t="shared" si="9"/>
        <v>21000</v>
      </c>
      <c r="H134" s="120"/>
      <c r="I134" s="123" t="s">
        <v>957</v>
      </c>
    </row>
    <row r="135" spans="1:9" ht="22.5" x14ac:dyDescent="0.2">
      <c r="A135" s="122" t="s">
        <v>710</v>
      </c>
      <c r="B135" s="119" t="s">
        <v>19</v>
      </c>
      <c r="C135" s="120">
        <v>340638300</v>
      </c>
      <c r="D135" s="120" t="s">
        <v>21</v>
      </c>
      <c r="E135" s="120">
        <v>282279391.32999998</v>
      </c>
      <c r="F135" s="10">
        <f t="shared" si="8"/>
        <v>82.867778323811507</v>
      </c>
      <c r="G135" s="10">
        <f t="shared" si="9"/>
        <v>-58358908.670000017</v>
      </c>
      <c r="H135" s="120"/>
      <c r="I135" s="123" t="s">
        <v>957</v>
      </c>
    </row>
    <row r="136" spans="1:9" ht="56.25" x14ac:dyDescent="0.2">
      <c r="A136" s="122" t="s">
        <v>711</v>
      </c>
      <c r="B136" s="119" t="s">
        <v>19</v>
      </c>
      <c r="C136" s="120" t="s">
        <v>21</v>
      </c>
      <c r="D136" s="120" t="s">
        <v>21</v>
      </c>
      <c r="E136" s="120">
        <v>1016104.17</v>
      </c>
      <c r="F136" s="10" t="str">
        <f t="shared" si="8"/>
        <v>-</v>
      </c>
      <c r="G136" s="10">
        <f t="shared" si="9"/>
        <v>1016104.17</v>
      </c>
      <c r="H136" s="120"/>
      <c r="I136" s="60" t="s">
        <v>994</v>
      </c>
    </row>
    <row r="137" spans="1:9" ht="22.5" x14ac:dyDescent="0.2">
      <c r="A137" s="122" t="s">
        <v>611</v>
      </c>
      <c r="B137" s="119" t="s">
        <v>19</v>
      </c>
      <c r="C137" s="120" t="s">
        <v>21</v>
      </c>
      <c r="D137" s="120" t="s">
        <v>21</v>
      </c>
      <c r="E137" s="120">
        <v>5200</v>
      </c>
      <c r="F137" s="10" t="str">
        <f t="shared" si="8"/>
        <v>-</v>
      </c>
      <c r="G137" s="10">
        <f t="shared" si="9"/>
        <v>5200</v>
      </c>
      <c r="H137" s="120"/>
      <c r="I137" s="60" t="s">
        <v>949</v>
      </c>
    </row>
    <row r="138" spans="1:9" ht="22.5" x14ac:dyDescent="0.2">
      <c r="A138" s="122" t="s">
        <v>611</v>
      </c>
      <c r="B138" s="119" t="s">
        <v>19</v>
      </c>
      <c r="C138" s="120" t="s">
        <v>21</v>
      </c>
      <c r="D138" s="120" t="s">
        <v>21</v>
      </c>
      <c r="E138" s="120">
        <v>356565.84</v>
      </c>
      <c r="F138" s="10" t="str">
        <f t="shared" si="8"/>
        <v>-</v>
      </c>
      <c r="G138" s="10">
        <f t="shared" si="9"/>
        <v>356565.84</v>
      </c>
      <c r="H138" s="120"/>
      <c r="I138" s="60" t="s">
        <v>949</v>
      </c>
    </row>
    <row r="139" spans="1:9" ht="22.5" x14ac:dyDescent="0.2">
      <c r="A139" s="122" t="s">
        <v>712</v>
      </c>
      <c r="B139" s="119" t="s">
        <v>19</v>
      </c>
      <c r="C139" s="120" t="s">
        <v>21</v>
      </c>
      <c r="D139" s="120" t="s">
        <v>21</v>
      </c>
      <c r="E139" s="120">
        <v>3905000</v>
      </c>
      <c r="F139" s="10" t="str">
        <f t="shared" si="8"/>
        <v>-</v>
      </c>
      <c r="G139" s="10">
        <f t="shared" si="9"/>
        <v>3905000</v>
      </c>
      <c r="H139" s="120"/>
      <c r="I139" s="60" t="s">
        <v>995</v>
      </c>
    </row>
    <row r="140" spans="1:9" ht="56.25" x14ac:dyDescent="0.2">
      <c r="A140" s="122" t="s">
        <v>713</v>
      </c>
      <c r="B140" s="119" t="s">
        <v>19</v>
      </c>
      <c r="C140" s="120" t="s">
        <v>21</v>
      </c>
      <c r="D140" s="120" t="s">
        <v>21</v>
      </c>
      <c r="E140" s="120">
        <v>181920</v>
      </c>
      <c r="F140" s="10" t="str">
        <f t="shared" si="8"/>
        <v>-</v>
      </c>
      <c r="G140" s="10">
        <f t="shared" si="9"/>
        <v>181920</v>
      </c>
      <c r="H140" s="120"/>
      <c r="I140" s="60" t="s">
        <v>996</v>
      </c>
    </row>
    <row r="141" spans="1:9" ht="22.5" x14ac:dyDescent="0.2">
      <c r="A141" s="122" t="s">
        <v>628</v>
      </c>
      <c r="B141" s="119" t="s">
        <v>19</v>
      </c>
      <c r="C141" s="120" t="s">
        <v>21</v>
      </c>
      <c r="D141" s="120" t="s">
        <v>21</v>
      </c>
      <c r="E141" s="120">
        <v>787014.64</v>
      </c>
      <c r="F141" s="10" t="str">
        <f t="shared" si="8"/>
        <v>-</v>
      </c>
      <c r="G141" s="10">
        <f t="shared" si="9"/>
        <v>787014.64</v>
      </c>
      <c r="H141" s="120"/>
      <c r="I141" s="60" t="s">
        <v>949</v>
      </c>
    </row>
    <row r="142" spans="1:9" ht="22.5" x14ac:dyDescent="0.2">
      <c r="A142" s="122" t="s">
        <v>610</v>
      </c>
      <c r="B142" s="119" t="s">
        <v>19</v>
      </c>
      <c r="C142" s="120" t="s">
        <v>21</v>
      </c>
      <c r="D142" s="120" t="s">
        <v>21</v>
      </c>
      <c r="E142" s="120">
        <v>2765700</v>
      </c>
      <c r="F142" s="10" t="str">
        <f t="shared" si="8"/>
        <v>-</v>
      </c>
      <c r="G142" s="10">
        <f t="shared" si="9"/>
        <v>2765700</v>
      </c>
      <c r="H142" s="120"/>
      <c r="I142" s="60" t="s">
        <v>949</v>
      </c>
    </row>
    <row r="143" spans="1:9" ht="22.5" x14ac:dyDescent="0.2">
      <c r="A143" s="122" t="s">
        <v>705</v>
      </c>
      <c r="B143" s="119" t="s">
        <v>19</v>
      </c>
      <c r="C143" s="120" t="s">
        <v>21</v>
      </c>
      <c r="D143" s="120" t="s">
        <v>21</v>
      </c>
      <c r="E143" s="120">
        <v>263102.65000000002</v>
      </c>
      <c r="F143" s="10" t="str">
        <f t="shared" si="8"/>
        <v>-</v>
      </c>
      <c r="G143" s="10">
        <f t="shared" si="9"/>
        <v>263102.65000000002</v>
      </c>
      <c r="H143" s="120"/>
      <c r="I143" s="60" t="s">
        <v>949</v>
      </c>
    </row>
    <row r="144" spans="1:9" ht="33.75" x14ac:dyDescent="0.2">
      <c r="A144" s="122" t="s">
        <v>609</v>
      </c>
      <c r="B144" s="119" t="s">
        <v>19</v>
      </c>
      <c r="C144" s="120" t="s">
        <v>21</v>
      </c>
      <c r="D144" s="120" t="s">
        <v>21</v>
      </c>
      <c r="E144" s="120">
        <v>122840.21</v>
      </c>
      <c r="F144" s="10" t="str">
        <f t="shared" si="8"/>
        <v>-</v>
      </c>
      <c r="G144" s="10">
        <f t="shared" si="9"/>
        <v>122840.21</v>
      </c>
      <c r="H144" s="120"/>
      <c r="I144" s="60" t="s">
        <v>950</v>
      </c>
    </row>
    <row r="145" spans="1:9" ht="33.75" x14ac:dyDescent="0.2">
      <c r="A145" s="122" t="s">
        <v>609</v>
      </c>
      <c r="B145" s="119" t="s">
        <v>19</v>
      </c>
      <c r="C145" s="120">
        <v>253300</v>
      </c>
      <c r="D145" s="120" t="s">
        <v>21</v>
      </c>
      <c r="E145" s="120">
        <v>200000</v>
      </c>
      <c r="F145" s="10">
        <f t="shared" si="8"/>
        <v>78.957757599684157</v>
      </c>
      <c r="G145" s="10">
        <f t="shared" si="9"/>
        <v>-53300</v>
      </c>
      <c r="H145" s="120"/>
      <c r="I145" s="60" t="s">
        <v>950</v>
      </c>
    </row>
    <row r="146" spans="1:9" ht="22.5" x14ac:dyDescent="0.2">
      <c r="A146" s="122" t="s">
        <v>627</v>
      </c>
      <c r="B146" s="119" t="s">
        <v>19</v>
      </c>
      <c r="C146" s="120" t="s">
        <v>21</v>
      </c>
      <c r="D146" s="120" t="s">
        <v>21</v>
      </c>
      <c r="E146" s="120">
        <v>131854.01999999999</v>
      </c>
      <c r="F146" s="10" t="str">
        <f t="shared" si="8"/>
        <v>-</v>
      </c>
      <c r="G146" s="10">
        <f t="shared" si="9"/>
        <v>131854.01999999999</v>
      </c>
      <c r="H146" s="120"/>
      <c r="I146" s="60" t="s">
        <v>949</v>
      </c>
    </row>
    <row r="147" spans="1:9" ht="22.5" x14ac:dyDescent="0.2">
      <c r="A147" s="122" t="s">
        <v>714</v>
      </c>
      <c r="B147" s="119" t="s">
        <v>19</v>
      </c>
      <c r="C147" s="120">
        <v>32619200</v>
      </c>
      <c r="D147" s="120" t="s">
        <v>21</v>
      </c>
      <c r="E147" s="120">
        <v>23271930.890000001</v>
      </c>
      <c r="F147" s="10">
        <f t="shared" si="8"/>
        <v>71.344272361063418</v>
      </c>
      <c r="G147" s="10">
        <f t="shared" si="9"/>
        <v>-9347269.1099999994</v>
      </c>
      <c r="H147" s="120"/>
      <c r="I147" s="63" t="s">
        <v>821</v>
      </c>
    </row>
    <row r="148" spans="1:9" ht="12.75" hidden="1" x14ac:dyDescent="0.2">
      <c r="A148" s="122" t="s">
        <v>715</v>
      </c>
      <c r="B148" s="119" t="s">
        <v>19</v>
      </c>
      <c r="C148" s="120">
        <v>25000000</v>
      </c>
      <c r="D148" s="120" t="s">
        <v>21</v>
      </c>
      <c r="E148" s="120">
        <v>23935105.870000001</v>
      </c>
      <c r="F148" s="10">
        <f t="shared" si="8"/>
        <v>95.740423480000004</v>
      </c>
      <c r="G148" s="10">
        <f t="shared" si="9"/>
        <v>-1064894.129999999</v>
      </c>
      <c r="H148" s="120"/>
      <c r="I148" s="121"/>
    </row>
    <row r="149" spans="1:9" ht="33.75" x14ac:dyDescent="0.2">
      <c r="A149" s="122" t="s">
        <v>609</v>
      </c>
      <c r="B149" s="119" t="s">
        <v>19</v>
      </c>
      <c r="C149" s="120">
        <v>31300</v>
      </c>
      <c r="D149" s="120" t="s">
        <v>21</v>
      </c>
      <c r="E149" s="120">
        <v>19175.25</v>
      </c>
      <c r="F149" s="10">
        <f t="shared" si="8"/>
        <v>61.262779552715649</v>
      </c>
      <c r="G149" s="10">
        <f t="shared" si="9"/>
        <v>-12124.75</v>
      </c>
      <c r="H149" s="120"/>
      <c r="I149" s="60" t="s">
        <v>950</v>
      </c>
    </row>
    <row r="150" spans="1:9" ht="33.75" x14ac:dyDescent="0.2">
      <c r="A150" s="122" t="s">
        <v>609</v>
      </c>
      <c r="B150" s="119" t="s">
        <v>19</v>
      </c>
      <c r="C150" s="120" t="s">
        <v>21</v>
      </c>
      <c r="D150" s="120" t="s">
        <v>21</v>
      </c>
      <c r="E150" s="120">
        <v>2024880.66</v>
      </c>
      <c r="F150" s="10" t="str">
        <f t="shared" si="8"/>
        <v>-</v>
      </c>
      <c r="G150" s="10">
        <f t="shared" si="9"/>
        <v>2024880.66</v>
      </c>
      <c r="H150" s="120"/>
      <c r="I150" s="60" t="s">
        <v>950</v>
      </c>
    </row>
    <row r="151" spans="1:9" ht="22.5" x14ac:dyDescent="0.2">
      <c r="A151" s="122" t="s">
        <v>716</v>
      </c>
      <c r="B151" s="119" t="s">
        <v>19</v>
      </c>
      <c r="C151" s="120" t="s">
        <v>21</v>
      </c>
      <c r="D151" s="120" t="s">
        <v>21</v>
      </c>
      <c r="E151" s="120">
        <v>66.23</v>
      </c>
      <c r="F151" s="10" t="str">
        <f t="shared" si="8"/>
        <v>-</v>
      </c>
      <c r="G151" s="10">
        <f t="shared" si="9"/>
        <v>66.23</v>
      </c>
      <c r="H151" s="120"/>
      <c r="I151" s="60" t="s">
        <v>949</v>
      </c>
    </row>
    <row r="152" spans="1:9" ht="22.5" x14ac:dyDescent="0.2">
      <c r="A152" s="122" t="s">
        <v>628</v>
      </c>
      <c r="B152" s="119" t="s">
        <v>19</v>
      </c>
      <c r="C152" s="120">
        <v>15000</v>
      </c>
      <c r="D152" s="120" t="s">
        <v>21</v>
      </c>
      <c r="E152" s="120" t="s">
        <v>21</v>
      </c>
      <c r="F152" s="10" t="str">
        <f t="shared" si="8"/>
        <v>-</v>
      </c>
      <c r="G152" s="10">
        <f t="shared" si="9"/>
        <v>-15000</v>
      </c>
      <c r="H152" s="120"/>
      <c r="I152" s="60" t="s">
        <v>949</v>
      </c>
    </row>
    <row r="153" spans="1:9" ht="12.75" hidden="1" x14ac:dyDescent="0.2">
      <c r="A153" s="122" t="s">
        <v>717</v>
      </c>
      <c r="B153" s="119" t="s">
        <v>19</v>
      </c>
      <c r="C153" s="120">
        <v>2156000</v>
      </c>
      <c r="D153" s="120" t="s">
        <v>21</v>
      </c>
      <c r="E153" s="120">
        <v>1871800</v>
      </c>
      <c r="F153" s="10">
        <f t="shared" si="8"/>
        <v>86.818181818181813</v>
      </c>
      <c r="G153" s="10">
        <f t="shared" si="9"/>
        <v>-284200</v>
      </c>
      <c r="H153" s="120"/>
      <c r="I153" s="121"/>
    </row>
    <row r="154" spans="1:9" ht="12.75" hidden="1" x14ac:dyDescent="0.2">
      <c r="A154" s="122" t="s">
        <v>718</v>
      </c>
      <c r="B154" s="119" t="s">
        <v>19</v>
      </c>
      <c r="C154" s="120">
        <v>40932900</v>
      </c>
      <c r="D154" s="120" t="s">
        <v>21</v>
      </c>
      <c r="E154" s="120">
        <v>33322548.550000001</v>
      </c>
      <c r="F154" s="10">
        <f t="shared" si="8"/>
        <v>81.407739373462434</v>
      </c>
      <c r="G154" s="10">
        <f t="shared" si="9"/>
        <v>-7610351.4499999993</v>
      </c>
      <c r="H154" s="120"/>
      <c r="I154" s="121"/>
    </row>
    <row r="155" spans="1:9" ht="12.75" x14ac:dyDescent="0.2">
      <c r="A155" s="122" t="s">
        <v>719</v>
      </c>
      <c r="B155" s="119" t="s">
        <v>19</v>
      </c>
      <c r="C155" s="120" t="s">
        <v>21</v>
      </c>
      <c r="D155" s="120" t="s">
        <v>21</v>
      </c>
      <c r="E155" s="120">
        <v>-6525</v>
      </c>
      <c r="F155" s="10" t="str">
        <f t="shared" ref="F155:F167" si="10">IF(OR(E155="-",E155&lt;0,C155&lt;0),"-",(IF(OR(C155=0,C155="-"),"-",E155/C155*100)))</f>
        <v>-</v>
      </c>
      <c r="G155" s="10" t="str">
        <f t="shared" ref="G155:G167" si="11">IF(OR(C155=E155,C155&lt;0,E155&lt;0),"-",IF(E155="-",0,E155)-IF(C155="-",0,C155))</f>
        <v>-</v>
      </c>
      <c r="H155" s="120"/>
      <c r="I155" s="63" t="s">
        <v>1003</v>
      </c>
    </row>
    <row r="156" spans="1:9" ht="12.75" x14ac:dyDescent="0.2">
      <c r="A156" s="122" t="s">
        <v>720</v>
      </c>
      <c r="B156" s="119" t="s">
        <v>19</v>
      </c>
      <c r="C156" s="120" t="s">
        <v>21</v>
      </c>
      <c r="D156" s="120" t="s">
        <v>21</v>
      </c>
      <c r="E156" s="120">
        <v>-237032.85</v>
      </c>
      <c r="F156" s="10" t="str">
        <f t="shared" si="10"/>
        <v>-</v>
      </c>
      <c r="G156" s="10" t="str">
        <f t="shared" si="11"/>
        <v>-</v>
      </c>
      <c r="H156" s="120"/>
      <c r="I156" s="63" t="s">
        <v>1003</v>
      </c>
    </row>
    <row r="157" spans="1:9" ht="33.75" x14ac:dyDescent="0.2">
      <c r="A157" s="122" t="s">
        <v>609</v>
      </c>
      <c r="B157" s="119" t="s">
        <v>19</v>
      </c>
      <c r="C157" s="120" t="s">
        <v>21</v>
      </c>
      <c r="D157" s="120" t="s">
        <v>21</v>
      </c>
      <c r="E157" s="120">
        <v>22714.2</v>
      </c>
      <c r="F157" s="10" t="str">
        <f t="shared" si="10"/>
        <v>-</v>
      </c>
      <c r="G157" s="10">
        <f t="shared" si="11"/>
        <v>22714.2</v>
      </c>
      <c r="H157" s="120"/>
      <c r="I157" s="60" t="s">
        <v>950</v>
      </c>
    </row>
    <row r="158" spans="1:9" ht="33.75" x14ac:dyDescent="0.2">
      <c r="A158" s="122" t="s">
        <v>721</v>
      </c>
      <c r="B158" s="119" t="s">
        <v>19</v>
      </c>
      <c r="C158" s="120">
        <v>168000</v>
      </c>
      <c r="D158" s="120" t="s">
        <v>21</v>
      </c>
      <c r="E158" s="120">
        <v>70453.87</v>
      </c>
      <c r="F158" s="10">
        <f t="shared" si="10"/>
        <v>41.93682738095238</v>
      </c>
      <c r="G158" s="10">
        <f t="shared" si="11"/>
        <v>-97546.13</v>
      </c>
      <c r="H158" s="120"/>
      <c r="I158" s="60" t="s">
        <v>950</v>
      </c>
    </row>
    <row r="159" spans="1:9" ht="22.5" x14ac:dyDescent="0.2">
      <c r="A159" s="122" t="s">
        <v>808</v>
      </c>
      <c r="B159" s="119" t="s">
        <v>19</v>
      </c>
      <c r="C159" s="120" t="s">
        <v>21</v>
      </c>
      <c r="D159" s="120" t="s">
        <v>21</v>
      </c>
      <c r="E159" s="120">
        <v>416603.37</v>
      </c>
      <c r="F159" s="10" t="str">
        <f t="shared" si="10"/>
        <v>-</v>
      </c>
      <c r="G159" s="10">
        <f t="shared" si="11"/>
        <v>416603.37</v>
      </c>
      <c r="H159" s="120"/>
      <c r="I159" s="60" t="s">
        <v>949</v>
      </c>
    </row>
    <row r="160" spans="1:9" ht="22.5" x14ac:dyDescent="0.2">
      <c r="A160" s="122" t="s">
        <v>809</v>
      </c>
      <c r="B160" s="119" t="s">
        <v>19</v>
      </c>
      <c r="C160" s="120" t="s">
        <v>21</v>
      </c>
      <c r="D160" s="120" t="s">
        <v>21</v>
      </c>
      <c r="E160" s="120">
        <v>565037.07999999996</v>
      </c>
      <c r="F160" s="10" t="str">
        <f t="shared" si="10"/>
        <v>-</v>
      </c>
      <c r="G160" s="10">
        <f t="shared" si="11"/>
        <v>565037.07999999996</v>
      </c>
      <c r="H160" s="120"/>
      <c r="I160" s="60" t="s">
        <v>949</v>
      </c>
    </row>
    <row r="161" spans="1:9" ht="22.5" x14ac:dyDescent="0.2">
      <c r="A161" s="122" t="s">
        <v>810</v>
      </c>
      <c r="B161" s="119" t="s">
        <v>19</v>
      </c>
      <c r="C161" s="120" t="s">
        <v>21</v>
      </c>
      <c r="D161" s="120" t="s">
        <v>21</v>
      </c>
      <c r="E161" s="120">
        <v>114478.54</v>
      </c>
      <c r="F161" s="10" t="str">
        <f t="shared" si="10"/>
        <v>-</v>
      </c>
      <c r="G161" s="10">
        <f t="shared" si="11"/>
        <v>114478.54</v>
      </c>
      <c r="H161" s="120"/>
      <c r="I161" s="60" t="s">
        <v>949</v>
      </c>
    </row>
    <row r="162" spans="1:9" ht="22.5" x14ac:dyDescent="0.2">
      <c r="A162" s="122" t="s">
        <v>722</v>
      </c>
      <c r="B162" s="119" t="s">
        <v>19</v>
      </c>
      <c r="C162" s="120" t="s">
        <v>21</v>
      </c>
      <c r="D162" s="120" t="s">
        <v>21</v>
      </c>
      <c r="E162" s="120">
        <v>626151.96</v>
      </c>
      <c r="F162" s="10" t="str">
        <f t="shared" si="10"/>
        <v>-</v>
      </c>
      <c r="G162" s="10">
        <f t="shared" si="11"/>
        <v>626151.96</v>
      </c>
      <c r="H162" s="120"/>
      <c r="I162" s="60" t="s">
        <v>949</v>
      </c>
    </row>
    <row r="163" spans="1:9" ht="22.5" x14ac:dyDescent="0.2">
      <c r="A163" s="122" t="s">
        <v>811</v>
      </c>
      <c r="B163" s="119" t="s">
        <v>19</v>
      </c>
      <c r="C163" s="120" t="s">
        <v>21</v>
      </c>
      <c r="D163" s="120" t="s">
        <v>21</v>
      </c>
      <c r="E163" s="120">
        <v>10500</v>
      </c>
      <c r="F163" s="10" t="str">
        <f t="shared" si="10"/>
        <v>-</v>
      </c>
      <c r="G163" s="10">
        <f t="shared" si="11"/>
        <v>10500</v>
      </c>
      <c r="H163" s="120"/>
      <c r="I163" s="60" t="s">
        <v>949</v>
      </c>
    </row>
    <row r="164" spans="1:9" ht="22.5" x14ac:dyDescent="0.2">
      <c r="A164" s="122" t="s">
        <v>812</v>
      </c>
      <c r="B164" s="119" t="s">
        <v>19</v>
      </c>
      <c r="C164" s="120" t="s">
        <v>21</v>
      </c>
      <c r="D164" s="120" t="s">
        <v>21</v>
      </c>
      <c r="E164" s="120">
        <v>265000.59000000003</v>
      </c>
      <c r="F164" s="10" t="str">
        <f t="shared" si="10"/>
        <v>-</v>
      </c>
      <c r="G164" s="10">
        <f t="shared" si="11"/>
        <v>265000.59000000003</v>
      </c>
      <c r="H164" s="120"/>
      <c r="I164" s="60" t="s">
        <v>949</v>
      </c>
    </row>
    <row r="165" spans="1:9" ht="22.5" x14ac:dyDescent="0.2">
      <c r="A165" s="122" t="s">
        <v>813</v>
      </c>
      <c r="B165" s="119" t="s">
        <v>19</v>
      </c>
      <c r="C165" s="120" t="s">
        <v>21</v>
      </c>
      <c r="D165" s="120" t="s">
        <v>21</v>
      </c>
      <c r="E165" s="120">
        <v>181400</v>
      </c>
      <c r="F165" s="10" t="str">
        <f t="shared" si="10"/>
        <v>-</v>
      </c>
      <c r="G165" s="10">
        <f t="shared" si="11"/>
        <v>181400</v>
      </c>
      <c r="H165" s="120"/>
      <c r="I165" s="60" t="s">
        <v>949</v>
      </c>
    </row>
    <row r="166" spans="1:9" ht="22.5" x14ac:dyDescent="0.2">
      <c r="A166" s="122" t="s">
        <v>723</v>
      </c>
      <c r="B166" s="119" t="s">
        <v>19</v>
      </c>
      <c r="C166" s="120" t="s">
        <v>21</v>
      </c>
      <c r="D166" s="120" t="s">
        <v>21</v>
      </c>
      <c r="E166" s="120">
        <v>122155.08</v>
      </c>
      <c r="F166" s="10" t="str">
        <f t="shared" si="10"/>
        <v>-</v>
      </c>
      <c r="G166" s="10">
        <f t="shared" si="11"/>
        <v>122155.08</v>
      </c>
      <c r="H166" s="120"/>
      <c r="I166" s="60" t="s">
        <v>949</v>
      </c>
    </row>
    <row r="167" spans="1:9" ht="22.5" x14ac:dyDescent="0.2">
      <c r="A167" s="122" t="s">
        <v>816</v>
      </c>
      <c r="B167" s="119" t="s">
        <v>19</v>
      </c>
      <c r="C167" s="120" t="s">
        <v>21</v>
      </c>
      <c r="D167" s="120" t="s">
        <v>21</v>
      </c>
      <c r="E167" s="120">
        <v>80718.31</v>
      </c>
      <c r="F167" s="10" t="str">
        <f t="shared" si="10"/>
        <v>-</v>
      </c>
      <c r="G167" s="10">
        <f t="shared" si="11"/>
        <v>80718.31</v>
      </c>
      <c r="H167" s="120"/>
      <c r="I167" s="60" t="s">
        <v>949</v>
      </c>
    </row>
    <row r="168" spans="1:9" ht="22.5" x14ac:dyDescent="0.2">
      <c r="A168" s="122" t="s">
        <v>724</v>
      </c>
      <c r="B168" s="119" t="s">
        <v>19</v>
      </c>
      <c r="C168" s="120">
        <v>2100000</v>
      </c>
      <c r="D168" s="120" t="s">
        <v>21</v>
      </c>
      <c r="E168" s="120" t="s">
        <v>21</v>
      </c>
      <c r="F168" s="10" t="str">
        <f t="shared" ref="F168:F205" si="12">IF(OR(E168="-",E168&lt;0,C168&lt;0),"-",(IF(OR(C168=0,C168="-"),"-",E168/C168*100)))</f>
        <v>-</v>
      </c>
      <c r="G168" s="10">
        <f t="shared" ref="G168:G205" si="13">IF(OR(C168=E168,C168&lt;0,E168&lt;0),"-",IF(E168="-",0,E168)-IF(C168="-",0,C168))</f>
        <v>-2100000</v>
      </c>
      <c r="H168" s="120"/>
      <c r="I168" s="60" t="s">
        <v>949</v>
      </c>
    </row>
    <row r="169" spans="1:9" ht="22.5" x14ac:dyDescent="0.2">
      <c r="A169" s="122" t="s">
        <v>725</v>
      </c>
      <c r="B169" s="119" t="s">
        <v>19</v>
      </c>
      <c r="C169" s="120" t="s">
        <v>21</v>
      </c>
      <c r="D169" s="120" t="s">
        <v>21</v>
      </c>
      <c r="E169" s="120">
        <v>1147500</v>
      </c>
      <c r="F169" s="10" t="str">
        <f t="shared" si="12"/>
        <v>-</v>
      </c>
      <c r="G169" s="10">
        <f t="shared" si="13"/>
        <v>1147500</v>
      </c>
      <c r="H169" s="120"/>
      <c r="I169" s="60" t="s">
        <v>949</v>
      </c>
    </row>
    <row r="170" spans="1:9" ht="22.5" x14ac:dyDescent="0.2">
      <c r="A170" s="122" t="s">
        <v>726</v>
      </c>
      <c r="B170" s="119" t="s">
        <v>19</v>
      </c>
      <c r="C170" s="120" t="s">
        <v>21</v>
      </c>
      <c r="D170" s="120" t="s">
        <v>21</v>
      </c>
      <c r="E170" s="120">
        <v>245500</v>
      </c>
      <c r="F170" s="10" t="str">
        <f t="shared" si="12"/>
        <v>-</v>
      </c>
      <c r="G170" s="10">
        <f t="shared" si="13"/>
        <v>245500</v>
      </c>
      <c r="H170" s="120"/>
      <c r="I170" s="60" t="s">
        <v>949</v>
      </c>
    </row>
    <row r="171" spans="1:9" ht="22.5" x14ac:dyDescent="0.2">
      <c r="A171" s="122" t="s">
        <v>727</v>
      </c>
      <c r="B171" s="119" t="s">
        <v>19</v>
      </c>
      <c r="C171" s="120" t="s">
        <v>21</v>
      </c>
      <c r="D171" s="120" t="s">
        <v>21</v>
      </c>
      <c r="E171" s="120">
        <v>34500</v>
      </c>
      <c r="F171" s="10" t="str">
        <f t="shared" si="12"/>
        <v>-</v>
      </c>
      <c r="G171" s="10">
        <f t="shared" si="13"/>
        <v>34500</v>
      </c>
      <c r="H171" s="120"/>
      <c r="I171" s="60" t="s">
        <v>949</v>
      </c>
    </row>
    <row r="172" spans="1:9" ht="22.5" x14ac:dyDescent="0.2">
      <c r="A172" s="122" t="s">
        <v>728</v>
      </c>
      <c r="B172" s="119" t="s">
        <v>19</v>
      </c>
      <c r="C172" s="120" t="s">
        <v>21</v>
      </c>
      <c r="D172" s="120" t="s">
        <v>21</v>
      </c>
      <c r="E172" s="120">
        <v>42500</v>
      </c>
      <c r="F172" s="10" t="str">
        <f t="shared" si="12"/>
        <v>-</v>
      </c>
      <c r="G172" s="10">
        <f t="shared" si="13"/>
        <v>42500</v>
      </c>
      <c r="H172" s="120"/>
      <c r="I172" s="60" t="s">
        <v>949</v>
      </c>
    </row>
    <row r="173" spans="1:9" ht="22.5" x14ac:dyDescent="0.2">
      <c r="A173" s="122" t="s">
        <v>729</v>
      </c>
      <c r="B173" s="119" t="s">
        <v>19</v>
      </c>
      <c r="C173" s="120" t="s">
        <v>21</v>
      </c>
      <c r="D173" s="120" t="s">
        <v>21</v>
      </c>
      <c r="E173" s="120">
        <v>40122.400000000001</v>
      </c>
      <c r="F173" s="10" t="str">
        <f t="shared" si="12"/>
        <v>-</v>
      </c>
      <c r="G173" s="10">
        <f t="shared" si="13"/>
        <v>40122.400000000001</v>
      </c>
      <c r="H173" s="120"/>
      <c r="I173" s="60" t="s">
        <v>949</v>
      </c>
    </row>
    <row r="174" spans="1:9" ht="22.5" x14ac:dyDescent="0.2">
      <c r="A174" s="122" t="s">
        <v>730</v>
      </c>
      <c r="B174" s="119" t="s">
        <v>19</v>
      </c>
      <c r="C174" s="120" t="s">
        <v>21</v>
      </c>
      <c r="D174" s="120" t="s">
        <v>21</v>
      </c>
      <c r="E174" s="120">
        <v>4480034.97</v>
      </c>
      <c r="F174" s="10" t="str">
        <f t="shared" si="12"/>
        <v>-</v>
      </c>
      <c r="G174" s="10">
        <f t="shared" si="13"/>
        <v>4480034.97</v>
      </c>
      <c r="H174" s="120"/>
      <c r="I174" s="60" t="s">
        <v>949</v>
      </c>
    </row>
    <row r="175" spans="1:9" ht="22.5" x14ac:dyDescent="0.2">
      <c r="A175" s="122" t="s">
        <v>732</v>
      </c>
      <c r="B175" s="119" t="s">
        <v>19</v>
      </c>
      <c r="C175" s="120" t="s">
        <v>21</v>
      </c>
      <c r="D175" s="120" t="s">
        <v>21</v>
      </c>
      <c r="E175" s="120">
        <v>204856.1</v>
      </c>
      <c r="F175" s="10" t="str">
        <f t="shared" si="12"/>
        <v>-</v>
      </c>
      <c r="G175" s="10">
        <f t="shared" si="13"/>
        <v>204856.1</v>
      </c>
      <c r="H175" s="120"/>
      <c r="I175" s="60" t="s">
        <v>949</v>
      </c>
    </row>
    <row r="176" spans="1:9" ht="22.5" x14ac:dyDescent="0.2">
      <c r="A176" s="122" t="s">
        <v>733</v>
      </c>
      <c r="B176" s="119" t="s">
        <v>19</v>
      </c>
      <c r="C176" s="120" t="s">
        <v>21</v>
      </c>
      <c r="D176" s="120" t="s">
        <v>21</v>
      </c>
      <c r="E176" s="120">
        <v>45660.17</v>
      </c>
      <c r="F176" s="10" t="str">
        <f t="shared" si="12"/>
        <v>-</v>
      </c>
      <c r="G176" s="10">
        <f t="shared" si="13"/>
        <v>45660.17</v>
      </c>
      <c r="H176" s="120"/>
      <c r="I176" s="60" t="s">
        <v>949</v>
      </c>
    </row>
    <row r="177" spans="1:9" ht="22.5" x14ac:dyDescent="0.2">
      <c r="A177" s="122" t="s">
        <v>734</v>
      </c>
      <c r="B177" s="119" t="s">
        <v>19</v>
      </c>
      <c r="C177" s="120" t="s">
        <v>21</v>
      </c>
      <c r="D177" s="120" t="s">
        <v>21</v>
      </c>
      <c r="E177" s="120">
        <v>91521.47</v>
      </c>
      <c r="F177" s="10" t="str">
        <f t="shared" si="12"/>
        <v>-</v>
      </c>
      <c r="G177" s="10">
        <f t="shared" si="13"/>
        <v>91521.47</v>
      </c>
      <c r="H177" s="120"/>
      <c r="I177" s="60" t="s">
        <v>949</v>
      </c>
    </row>
    <row r="178" spans="1:9" ht="22.5" x14ac:dyDescent="0.2">
      <c r="A178" s="122" t="s">
        <v>735</v>
      </c>
      <c r="B178" s="119" t="s">
        <v>19</v>
      </c>
      <c r="C178" s="120" t="s">
        <v>21</v>
      </c>
      <c r="D178" s="120" t="s">
        <v>21</v>
      </c>
      <c r="E178" s="120">
        <v>386800</v>
      </c>
      <c r="F178" s="10" t="str">
        <f t="shared" si="12"/>
        <v>-</v>
      </c>
      <c r="G178" s="10">
        <f t="shared" si="13"/>
        <v>386800</v>
      </c>
      <c r="H178" s="120"/>
      <c r="I178" s="60" t="s">
        <v>949</v>
      </c>
    </row>
    <row r="179" spans="1:9" ht="22.5" x14ac:dyDescent="0.2">
      <c r="A179" s="122" t="s">
        <v>610</v>
      </c>
      <c r="B179" s="119" t="s">
        <v>19</v>
      </c>
      <c r="C179" s="120" t="s">
        <v>21</v>
      </c>
      <c r="D179" s="120" t="s">
        <v>21</v>
      </c>
      <c r="E179" s="120">
        <v>109459.16</v>
      </c>
      <c r="F179" s="10" t="str">
        <f t="shared" si="12"/>
        <v>-</v>
      </c>
      <c r="G179" s="10">
        <f t="shared" si="13"/>
        <v>109459.16</v>
      </c>
      <c r="H179" s="120"/>
      <c r="I179" s="60" t="s">
        <v>949</v>
      </c>
    </row>
    <row r="180" spans="1:9" ht="12.75" x14ac:dyDescent="0.2">
      <c r="A180" s="122" t="s">
        <v>736</v>
      </c>
      <c r="B180" s="119" t="s">
        <v>19</v>
      </c>
      <c r="C180" s="120" t="s">
        <v>21</v>
      </c>
      <c r="D180" s="120" t="s">
        <v>21</v>
      </c>
      <c r="E180" s="120">
        <v>4926828.6500000004</v>
      </c>
      <c r="F180" s="10" t="str">
        <f t="shared" si="12"/>
        <v>-</v>
      </c>
      <c r="G180" s="10">
        <f t="shared" si="13"/>
        <v>4926828.6500000004</v>
      </c>
      <c r="H180" s="120"/>
      <c r="I180" s="63" t="s">
        <v>1003</v>
      </c>
    </row>
    <row r="181" spans="1:9" ht="12.75" x14ac:dyDescent="0.2">
      <c r="A181" s="122" t="s">
        <v>737</v>
      </c>
      <c r="B181" s="119" t="s">
        <v>19</v>
      </c>
      <c r="C181" s="120" t="s">
        <v>21</v>
      </c>
      <c r="D181" s="120" t="s">
        <v>21</v>
      </c>
      <c r="E181" s="120">
        <v>356189.72</v>
      </c>
      <c r="F181" s="10" t="str">
        <f t="shared" si="12"/>
        <v>-</v>
      </c>
      <c r="G181" s="10">
        <f t="shared" si="13"/>
        <v>356189.72</v>
      </c>
      <c r="H181" s="120"/>
      <c r="I181" s="63" t="s">
        <v>1003</v>
      </c>
    </row>
    <row r="182" spans="1:9" ht="12.75" x14ac:dyDescent="0.2">
      <c r="A182" s="122" t="s">
        <v>738</v>
      </c>
      <c r="B182" s="119" t="s">
        <v>19</v>
      </c>
      <c r="C182" s="120" t="s">
        <v>21</v>
      </c>
      <c r="D182" s="120" t="s">
        <v>21</v>
      </c>
      <c r="E182" s="120">
        <v>104398</v>
      </c>
      <c r="F182" s="10" t="str">
        <f t="shared" si="12"/>
        <v>-</v>
      </c>
      <c r="G182" s="10">
        <f t="shared" si="13"/>
        <v>104398</v>
      </c>
      <c r="H182" s="120"/>
      <c r="I182" s="63" t="s">
        <v>1003</v>
      </c>
    </row>
    <row r="183" spans="1:9" ht="12.75" x14ac:dyDescent="0.2">
      <c r="A183" s="122" t="s">
        <v>739</v>
      </c>
      <c r="B183" s="119" t="s">
        <v>19</v>
      </c>
      <c r="C183" s="120" t="s">
        <v>21</v>
      </c>
      <c r="D183" s="120" t="s">
        <v>21</v>
      </c>
      <c r="E183" s="120">
        <v>-389776.24</v>
      </c>
      <c r="F183" s="10" t="str">
        <f t="shared" si="12"/>
        <v>-</v>
      </c>
      <c r="G183" s="10" t="str">
        <f t="shared" si="13"/>
        <v>-</v>
      </c>
      <c r="H183" s="120"/>
      <c r="I183" s="63" t="s">
        <v>1003</v>
      </c>
    </row>
    <row r="184" spans="1:9" ht="12.75" x14ac:dyDescent="0.2">
      <c r="A184" s="122" t="s">
        <v>740</v>
      </c>
      <c r="B184" s="119" t="s">
        <v>19</v>
      </c>
      <c r="C184" s="120" t="s">
        <v>21</v>
      </c>
      <c r="D184" s="120" t="s">
        <v>21</v>
      </c>
      <c r="E184" s="120">
        <v>-104398</v>
      </c>
      <c r="F184" s="10" t="str">
        <f t="shared" si="12"/>
        <v>-</v>
      </c>
      <c r="G184" s="10" t="str">
        <f t="shared" si="13"/>
        <v>-</v>
      </c>
      <c r="H184" s="120"/>
      <c r="I184" s="63" t="s">
        <v>1003</v>
      </c>
    </row>
    <row r="185" spans="1:9" ht="22.5" x14ac:dyDescent="0.2">
      <c r="A185" s="122" t="s">
        <v>741</v>
      </c>
      <c r="B185" s="119" t="s">
        <v>19</v>
      </c>
      <c r="C185" s="120" t="s">
        <v>21</v>
      </c>
      <c r="D185" s="120" t="s">
        <v>21</v>
      </c>
      <c r="E185" s="120">
        <v>-3500</v>
      </c>
      <c r="F185" s="10" t="str">
        <f t="shared" si="12"/>
        <v>-</v>
      </c>
      <c r="G185" s="10" t="str">
        <f t="shared" si="13"/>
        <v>-</v>
      </c>
      <c r="H185" s="120"/>
      <c r="I185" s="123" t="s">
        <v>957</v>
      </c>
    </row>
    <row r="186" spans="1:9" ht="45" x14ac:dyDescent="0.2">
      <c r="A186" s="122" t="s">
        <v>742</v>
      </c>
      <c r="B186" s="119" t="s">
        <v>19</v>
      </c>
      <c r="C186" s="120">
        <v>15000000</v>
      </c>
      <c r="D186" s="120" t="s">
        <v>21</v>
      </c>
      <c r="E186" s="120">
        <v>3857549</v>
      </c>
      <c r="F186" s="10">
        <f t="shared" si="12"/>
        <v>25.716993333333331</v>
      </c>
      <c r="G186" s="10">
        <f t="shared" si="13"/>
        <v>-11142451</v>
      </c>
      <c r="H186" s="120"/>
      <c r="I186" s="60" t="s">
        <v>997</v>
      </c>
    </row>
    <row r="187" spans="1:9" ht="67.5" x14ac:dyDescent="0.2">
      <c r="A187" s="122" t="s">
        <v>743</v>
      </c>
      <c r="B187" s="119" t="s">
        <v>19</v>
      </c>
      <c r="C187" s="120">
        <v>1600000</v>
      </c>
      <c r="D187" s="120" t="s">
        <v>21</v>
      </c>
      <c r="E187" s="120">
        <v>1195000</v>
      </c>
      <c r="F187" s="10">
        <f t="shared" si="12"/>
        <v>74.6875</v>
      </c>
      <c r="G187" s="10">
        <f t="shared" si="13"/>
        <v>-405000</v>
      </c>
      <c r="H187" s="120"/>
      <c r="I187" s="60" t="s">
        <v>998</v>
      </c>
    </row>
    <row r="188" spans="1:9" ht="45" x14ac:dyDescent="0.2">
      <c r="A188" s="122" t="s">
        <v>744</v>
      </c>
      <c r="B188" s="119" t="s">
        <v>19</v>
      </c>
      <c r="C188" s="120">
        <v>290500</v>
      </c>
      <c r="D188" s="120" t="s">
        <v>21</v>
      </c>
      <c r="E188" s="120">
        <v>203076</v>
      </c>
      <c r="F188" s="10">
        <f t="shared" si="12"/>
        <v>69.905679862306371</v>
      </c>
      <c r="G188" s="10">
        <f t="shared" si="13"/>
        <v>-87424</v>
      </c>
      <c r="H188" s="120"/>
      <c r="I188" s="60" t="s">
        <v>999</v>
      </c>
    </row>
    <row r="189" spans="1:9" ht="22.5" x14ac:dyDescent="0.2">
      <c r="A189" s="122" t="s">
        <v>746</v>
      </c>
      <c r="B189" s="119" t="s">
        <v>19</v>
      </c>
      <c r="C189" s="120">
        <v>760700</v>
      </c>
      <c r="D189" s="120" t="s">
        <v>21</v>
      </c>
      <c r="E189" s="120">
        <v>541446</v>
      </c>
      <c r="F189" s="10">
        <f t="shared" si="12"/>
        <v>71.177336663599306</v>
      </c>
      <c r="G189" s="10">
        <f t="shared" si="13"/>
        <v>-219254</v>
      </c>
      <c r="H189" s="120"/>
      <c r="I189" s="60" t="s">
        <v>957</v>
      </c>
    </row>
    <row r="190" spans="1:9" ht="22.5" x14ac:dyDescent="0.2">
      <c r="A190" s="122" t="s">
        <v>730</v>
      </c>
      <c r="B190" s="119" t="s">
        <v>19</v>
      </c>
      <c r="C190" s="120" t="s">
        <v>21</v>
      </c>
      <c r="D190" s="120" t="s">
        <v>21</v>
      </c>
      <c r="E190" s="120">
        <v>60000</v>
      </c>
      <c r="F190" s="10" t="str">
        <f t="shared" si="12"/>
        <v>-</v>
      </c>
      <c r="G190" s="10">
        <f t="shared" si="13"/>
        <v>60000</v>
      </c>
      <c r="H190" s="120"/>
      <c r="I190" s="60" t="s">
        <v>949</v>
      </c>
    </row>
    <row r="191" spans="1:9" ht="22.5" x14ac:dyDescent="0.2">
      <c r="A191" s="122" t="s">
        <v>747</v>
      </c>
      <c r="B191" s="119" t="s">
        <v>19</v>
      </c>
      <c r="C191" s="120">
        <v>210000</v>
      </c>
      <c r="D191" s="120" t="s">
        <v>21</v>
      </c>
      <c r="E191" s="120">
        <v>134447.32999999999</v>
      </c>
      <c r="F191" s="10">
        <f t="shared" si="12"/>
        <v>64.02253809523809</v>
      </c>
      <c r="G191" s="10">
        <f t="shared" si="13"/>
        <v>-75552.670000000013</v>
      </c>
      <c r="H191" s="120"/>
      <c r="I191" s="60" t="s">
        <v>949</v>
      </c>
    </row>
    <row r="192" spans="1:9" ht="22.5" x14ac:dyDescent="0.2">
      <c r="A192" s="122" t="s">
        <v>628</v>
      </c>
      <c r="B192" s="119" t="s">
        <v>19</v>
      </c>
      <c r="C192" s="120" t="s">
        <v>21</v>
      </c>
      <c r="D192" s="120" t="s">
        <v>21</v>
      </c>
      <c r="E192" s="120">
        <v>5000</v>
      </c>
      <c r="F192" s="10" t="str">
        <f t="shared" si="12"/>
        <v>-</v>
      </c>
      <c r="G192" s="10">
        <f t="shared" si="13"/>
        <v>5000</v>
      </c>
      <c r="H192" s="120"/>
      <c r="I192" s="60" t="s">
        <v>949</v>
      </c>
    </row>
    <row r="193" spans="1:9" ht="22.5" x14ac:dyDescent="0.2">
      <c r="A193" s="122" t="s">
        <v>611</v>
      </c>
      <c r="B193" s="119" t="s">
        <v>19</v>
      </c>
      <c r="C193" s="120" t="s">
        <v>21</v>
      </c>
      <c r="D193" s="120" t="s">
        <v>21</v>
      </c>
      <c r="E193" s="120">
        <v>1371725.75</v>
      </c>
      <c r="F193" s="10" t="str">
        <f t="shared" si="12"/>
        <v>-</v>
      </c>
      <c r="G193" s="10">
        <f t="shared" si="13"/>
        <v>1371725.75</v>
      </c>
      <c r="H193" s="120"/>
      <c r="I193" s="60" t="s">
        <v>949</v>
      </c>
    </row>
    <row r="194" spans="1:9" ht="45" x14ac:dyDescent="0.2">
      <c r="A194" s="122" t="s">
        <v>621</v>
      </c>
      <c r="B194" s="119" t="s">
        <v>19</v>
      </c>
      <c r="C194" s="120">
        <v>555007000</v>
      </c>
      <c r="D194" s="120" t="s">
        <v>21</v>
      </c>
      <c r="E194" s="120">
        <v>472943884.63</v>
      </c>
      <c r="F194" s="10">
        <f t="shared" si="12"/>
        <v>85.214039576077411</v>
      </c>
      <c r="G194" s="10">
        <f t="shared" si="13"/>
        <v>-82063115.370000005</v>
      </c>
      <c r="H194" s="120"/>
      <c r="I194" s="60" t="s">
        <v>1000</v>
      </c>
    </row>
    <row r="195" spans="1:9" ht="56.25" x14ac:dyDescent="0.2">
      <c r="A195" s="122" t="s">
        <v>748</v>
      </c>
      <c r="B195" s="119" t="s">
        <v>19</v>
      </c>
      <c r="C195" s="120">
        <v>23330000</v>
      </c>
      <c r="D195" s="120" t="s">
        <v>21</v>
      </c>
      <c r="E195" s="120">
        <v>18029788.02</v>
      </c>
      <c r="F195" s="10">
        <f t="shared" si="12"/>
        <v>77.281560308615511</v>
      </c>
      <c r="G195" s="10">
        <f t="shared" si="13"/>
        <v>-5300211.9800000004</v>
      </c>
      <c r="H195" s="120"/>
      <c r="I195" s="63" t="s">
        <v>1009</v>
      </c>
    </row>
    <row r="196" spans="1:9" ht="56.25" x14ac:dyDescent="0.2">
      <c r="A196" s="122" t="s">
        <v>749</v>
      </c>
      <c r="B196" s="119" t="s">
        <v>19</v>
      </c>
      <c r="C196" s="120">
        <v>17107100</v>
      </c>
      <c r="D196" s="120" t="s">
        <v>21</v>
      </c>
      <c r="E196" s="120">
        <v>13154625.880000001</v>
      </c>
      <c r="F196" s="10">
        <f t="shared" si="12"/>
        <v>76.895709266912576</v>
      </c>
      <c r="G196" s="10">
        <f t="shared" si="13"/>
        <v>-3952474.1199999992</v>
      </c>
      <c r="H196" s="120"/>
      <c r="I196" s="63" t="s">
        <v>1010</v>
      </c>
    </row>
    <row r="197" spans="1:9" ht="12.75" x14ac:dyDescent="0.2">
      <c r="A197" s="122" t="s">
        <v>750</v>
      </c>
      <c r="B197" s="119" t="s">
        <v>19</v>
      </c>
      <c r="C197" s="120" t="s">
        <v>21</v>
      </c>
      <c r="D197" s="120" t="s">
        <v>21</v>
      </c>
      <c r="E197" s="120">
        <v>-52083.17</v>
      </c>
      <c r="F197" s="10" t="str">
        <f t="shared" si="12"/>
        <v>-</v>
      </c>
      <c r="G197" s="10" t="str">
        <f t="shared" si="13"/>
        <v>-</v>
      </c>
      <c r="H197" s="120"/>
      <c r="I197" s="63" t="s">
        <v>1003</v>
      </c>
    </row>
    <row r="198" spans="1:9" ht="22.5" x14ac:dyDescent="0.2">
      <c r="A198" s="122" t="s">
        <v>627</v>
      </c>
      <c r="B198" s="119" t="s">
        <v>19</v>
      </c>
      <c r="C198" s="120" t="s">
        <v>21</v>
      </c>
      <c r="D198" s="120" t="s">
        <v>21</v>
      </c>
      <c r="E198" s="120">
        <v>32325.33</v>
      </c>
      <c r="F198" s="10" t="str">
        <f t="shared" si="12"/>
        <v>-</v>
      </c>
      <c r="G198" s="10">
        <f t="shared" si="13"/>
        <v>32325.33</v>
      </c>
      <c r="H198" s="120"/>
      <c r="I198" s="60" t="s">
        <v>949</v>
      </c>
    </row>
    <row r="199" spans="1:9" ht="22.5" x14ac:dyDescent="0.2">
      <c r="A199" s="122" t="s">
        <v>629</v>
      </c>
      <c r="B199" s="119" t="s">
        <v>19</v>
      </c>
      <c r="C199" s="120" t="s">
        <v>21</v>
      </c>
      <c r="D199" s="120" t="s">
        <v>21</v>
      </c>
      <c r="E199" s="120">
        <v>24274.91</v>
      </c>
      <c r="F199" s="10" t="str">
        <f t="shared" si="12"/>
        <v>-</v>
      </c>
      <c r="G199" s="10">
        <f t="shared" si="13"/>
        <v>24274.91</v>
      </c>
      <c r="H199" s="120"/>
      <c r="I199" s="60" t="s">
        <v>949</v>
      </c>
    </row>
    <row r="200" spans="1:9" ht="22.5" x14ac:dyDescent="0.2">
      <c r="A200" s="122" t="s">
        <v>611</v>
      </c>
      <c r="B200" s="119" t="s">
        <v>19</v>
      </c>
      <c r="C200" s="120" t="s">
        <v>21</v>
      </c>
      <c r="D200" s="120" t="s">
        <v>21</v>
      </c>
      <c r="E200" s="120">
        <v>1110800</v>
      </c>
      <c r="F200" s="10" t="str">
        <f t="shared" si="12"/>
        <v>-</v>
      </c>
      <c r="G200" s="10">
        <f t="shared" si="13"/>
        <v>1110800</v>
      </c>
      <c r="H200" s="120"/>
      <c r="I200" s="60" t="s">
        <v>949</v>
      </c>
    </row>
    <row r="201" spans="1:9" ht="22.5" x14ac:dyDescent="0.2">
      <c r="A201" s="122" t="s">
        <v>622</v>
      </c>
      <c r="B201" s="119" t="s">
        <v>19</v>
      </c>
      <c r="C201" s="120">
        <v>30180000</v>
      </c>
      <c r="D201" s="120" t="s">
        <v>21</v>
      </c>
      <c r="E201" s="120">
        <v>25845350</v>
      </c>
      <c r="F201" s="10">
        <f t="shared" si="12"/>
        <v>85.637342611000662</v>
      </c>
      <c r="G201" s="10">
        <f t="shared" si="13"/>
        <v>-4334650</v>
      </c>
      <c r="H201" s="120"/>
      <c r="I201" s="123" t="s">
        <v>957</v>
      </c>
    </row>
    <row r="202" spans="1:9" ht="22.5" x14ac:dyDescent="0.2">
      <c r="A202" s="122" t="s">
        <v>626</v>
      </c>
      <c r="B202" s="119" t="s">
        <v>19</v>
      </c>
      <c r="C202" s="120" t="s">
        <v>21</v>
      </c>
      <c r="D202" s="120" t="s">
        <v>21</v>
      </c>
      <c r="E202" s="120">
        <v>50000</v>
      </c>
      <c r="F202" s="10" t="str">
        <f t="shared" si="12"/>
        <v>-</v>
      </c>
      <c r="G202" s="10">
        <f t="shared" si="13"/>
        <v>50000</v>
      </c>
      <c r="H202" s="120"/>
      <c r="I202" s="60" t="s">
        <v>949</v>
      </c>
    </row>
    <row r="203" spans="1:9" ht="22.5" x14ac:dyDescent="0.2">
      <c r="A203" s="122" t="s">
        <v>627</v>
      </c>
      <c r="B203" s="119" t="s">
        <v>19</v>
      </c>
      <c r="C203" s="120" t="s">
        <v>21</v>
      </c>
      <c r="D203" s="120" t="s">
        <v>21</v>
      </c>
      <c r="E203" s="120">
        <v>33021.67</v>
      </c>
      <c r="F203" s="10" t="str">
        <f t="shared" si="12"/>
        <v>-</v>
      </c>
      <c r="G203" s="10">
        <f t="shared" si="13"/>
        <v>33021.67</v>
      </c>
      <c r="H203" s="120"/>
      <c r="I203" s="60" t="s">
        <v>949</v>
      </c>
    </row>
    <row r="204" spans="1:9" ht="22.5" x14ac:dyDescent="0.2">
      <c r="A204" s="122" t="s">
        <v>628</v>
      </c>
      <c r="B204" s="119" t="s">
        <v>19</v>
      </c>
      <c r="C204" s="120" t="s">
        <v>21</v>
      </c>
      <c r="D204" s="120" t="s">
        <v>21</v>
      </c>
      <c r="E204" s="120">
        <v>1000000</v>
      </c>
      <c r="F204" s="10" t="str">
        <f t="shared" si="12"/>
        <v>-</v>
      </c>
      <c r="G204" s="10">
        <f t="shared" si="13"/>
        <v>1000000</v>
      </c>
      <c r="H204" s="120"/>
      <c r="I204" s="60" t="s">
        <v>949</v>
      </c>
    </row>
    <row r="205" spans="1:9" ht="22.5" x14ac:dyDescent="0.2">
      <c r="A205" s="122" t="s">
        <v>611</v>
      </c>
      <c r="B205" s="119" t="s">
        <v>19</v>
      </c>
      <c r="C205" s="120" t="s">
        <v>21</v>
      </c>
      <c r="D205" s="120" t="s">
        <v>21</v>
      </c>
      <c r="E205" s="120">
        <v>-453.48</v>
      </c>
      <c r="F205" s="10" t="str">
        <f t="shared" si="12"/>
        <v>-</v>
      </c>
      <c r="G205" s="10" t="str">
        <f t="shared" si="13"/>
        <v>-</v>
      </c>
      <c r="H205" s="120"/>
      <c r="I205" s="60" t="s">
        <v>949</v>
      </c>
    </row>
    <row r="206" spans="1:9" ht="157.5" hidden="1" x14ac:dyDescent="0.2">
      <c r="A206" s="122" t="s">
        <v>751</v>
      </c>
      <c r="B206" s="119" t="s">
        <v>19</v>
      </c>
      <c r="C206" s="120">
        <v>801200</v>
      </c>
      <c r="D206" s="120" t="s">
        <v>21</v>
      </c>
      <c r="E206" s="120">
        <v>773619</v>
      </c>
      <c r="F206" s="10">
        <f t="shared" ref="F206:F223" si="14">IF(OR(E206="-",E206&lt;0,C206&lt;0),"-",(IF(OR(C206=0,C206="-"),"-",E206/C206*100)))</f>
        <v>96.557538691962051</v>
      </c>
      <c r="G206" s="10">
        <f t="shared" ref="G206:G223" si="15">IF(OR(C206=E206,C206&lt;0,E206&lt;0),"-",IF(E206="-",0,E206)-IF(C206="-",0,C206))</f>
        <v>-27581</v>
      </c>
      <c r="H206" s="120"/>
      <c r="I206" s="63" t="s">
        <v>1011</v>
      </c>
    </row>
    <row r="207" spans="1:9" ht="22.5" x14ac:dyDescent="0.2">
      <c r="A207" s="122" t="s">
        <v>626</v>
      </c>
      <c r="B207" s="119" t="s">
        <v>19</v>
      </c>
      <c r="C207" s="120" t="s">
        <v>21</v>
      </c>
      <c r="D207" s="120" t="s">
        <v>21</v>
      </c>
      <c r="E207" s="120">
        <v>100000</v>
      </c>
      <c r="F207" s="10" t="str">
        <f t="shared" si="14"/>
        <v>-</v>
      </c>
      <c r="G207" s="10">
        <f t="shared" si="15"/>
        <v>100000</v>
      </c>
      <c r="H207" s="120"/>
      <c r="I207" s="60" t="s">
        <v>949</v>
      </c>
    </row>
    <row r="208" spans="1:9" ht="22.5" x14ac:dyDescent="0.2">
      <c r="A208" s="122" t="s">
        <v>627</v>
      </c>
      <c r="B208" s="119" t="s">
        <v>19</v>
      </c>
      <c r="C208" s="120" t="s">
        <v>21</v>
      </c>
      <c r="D208" s="120" t="s">
        <v>21</v>
      </c>
      <c r="E208" s="120">
        <v>56299.11</v>
      </c>
      <c r="F208" s="10" t="str">
        <f t="shared" si="14"/>
        <v>-</v>
      </c>
      <c r="G208" s="10">
        <f t="shared" si="15"/>
        <v>56299.11</v>
      </c>
      <c r="H208" s="120"/>
      <c r="I208" s="60" t="s">
        <v>949</v>
      </c>
    </row>
    <row r="209" spans="1:9" ht="22.5" x14ac:dyDescent="0.2">
      <c r="A209" s="122" t="s">
        <v>628</v>
      </c>
      <c r="B209" s="119" t="s">
        <v>19</v>
      </c>
      <c r="C209" s="120" t="s">
        <v>21</v>
      </c>
      <c r="D209" s="120" t="s">
        <v>21</v>
      </c>
      <c r="E209" s="120">
        <v>130685.19</v>
      </c>
      <c r="F209" s="10" t="str">
        <f t="shared" si="14"/>
        <v>-</v>
      </c>
      <c r="G209" s="10">
        <f t="shared" si="15"/>
        <v>130685.19</v>
      </c>
      <c r="H209" s="120"/>
      <c r="I209" s="60" t="s">
        <v>949</v>
      </c>
    </row>
    <row r="210" spans="1:9" ht="12.75" x14ac:dyDescent="0.2">
      <c r="A210" s="122" t="s">
        <v>752</v>
      </c>
      <c r="B210" s="119" t="s">
        <v>19</v>
      </c>
      <c r="C210" s="120" t="s">
        <v>21</v>
      </c>
      <c r="D210" s="120" t="s">
        <v>21</v>
      </c>
      <c r="E210" s="120">
        <v>70671.070000000007</v>
      </c>
      <c r="F210" s="10" t="str">
        <f t="shared" si="14"/>
        <v>-</v>
      </c>
      <c r="G210" s="10">
        <f t="shared" si="15"/>
        <v>70671.070000000007</v>
      </c>
      <c r="H210" s="120"/>
      <c r="I210" s="63" t="s">
        <v>1003</v>
      </c>
    </row>
    <row r="211" spans="1:9" ht="12.75" x14ac:dyDescent="0.2">
      <c r="A211" s="122" t="s">
        <v>753</v>
      </c>
      <c r="B211" s="119" t="s">
        <v>19</v>
      </c>
      <c r="C211" s="120" t="s">
        <v>21</v>
      </c>
      <c r="D211" s="120" t="s">
        <v>21</v>
      </c>
      <c r="E211" s="120">
        <v>-1178473.43</v>
      </c>
      <c r="F211" s="10" t="str">
        <f t="shared" si="14"/>
        <v>-</v>
      </c>
      <c r="G211" s="10" t="str">
        <f t="shared" si="15"/>
        <v>-</v>
      </c>
      <c r="H211" s="120"/>
      <c r="I211" s="63" t="s">
        <v>1003</v>
      </c>
    </row>
    <row r="212" spans="1:9" ht="22.5" x14ac:dyDescent="0.2">
      <c r="A212" s="122" t="s">
        <v>627</v>
      </c>
      <c r="B212" s="119" t="s">
        <v>19</v>
      </c>
      <c r="C212" s="120" t="s">
        <v>21</v>
      </c>
      <c r="D212" s="120" t="s">
        <v>21</v>
      </c>
      <c r="E212" s="120">
        <v>770369.84</v>
      </c>
      <c r="F212" s="10" t="str">
        <f t="shared" si="14"/>
        <v>-</v>
      </c>
      <c r="G212" s="10">
        <f t="shared" si="15"/>
        <v>770369.84</v>
      </c>
      <c r="H212" s="120"/>
      <c r="I212" s="60" t="s">
        <v>949</v>
      </c>
    </row>
    <row r="213" spans="1:9" ht="22.5" x14ac:dyDescent="0.2">
      <c r="A213" s="122" t="s">
        <v>735</v>
      </c>
      <c r="B213" s="119" t="s">
        <v>19</v>
      </c>
      <c r="C213" s="120" t="s">
        <v>21</v>
      </c>
      <c r="D213" s="120" t="s">
        <v>21</v>
      </c>
      <c r="E213" s="120">
        <v>4800</v>
      </c>
      <c r="F213" s="10" t="str">
        <f t="shared" si="14"/>
        <v>-</v>
      </c>
      <c r="G213" s="10">
        <f t="shared" si="15"/>
        <v>4800</v>
      </c>
      <c r="H213" s="120"/>
      <c r="I213" s="60" t="s">
        <v>949</v>
      </c>
    </row>
    <row r="214" spans="1:9" ht="12.75" hidden="1" x14ac:dyDescent="0.2">
      <c r="A214" s="122" t="s">
        <v>754</v>
      </c>
      <c r="B214" s="119" t="s">
        <v>19</v>
      </c>
      <c r="C214" s="120">
        <v>1310856900</v>
      </c>
      <c r="D214" s="120" t="s">
        <v>21</v>
      </c>
      <c r="E214" s="120">
        <v>1310407693.5699999</v>
      </c>
      <c r="F214" s="10">
        <f t="shared" si="14"/>
        <v>99.965731848380997</v>
      </c>
      <c r="G214" s="10">
        <f t="shared" si="15"/>
        <v>-449206.43000006676</v>
      </c>
      <c r="H214" s="120"/>
      <c r="I214" s="121"/>
    </row>
    <row r="215" spans="1:9" ht="12.75" x14ac:dyDescent="0.2">
      <c r="A215" s="122" t="s">
        <v>755</v>
      </c>
      <c r="B215" s="119" t="s">
        <v>19</v>
      </c>
      <c r="C215" s="120" t="s">
        <v>21</v>
      </c>
      <c r="D215" s="120" t="s">
        <v>21</v>
      </c>
      <c r="E215" s="120">
        <v>6786269.25</v>
      </c>
      <c r="F215" s="10" t="str">
        <f t="shared" si="14"/>
        <v>-</v>
      </c>
      <c r="G215" s="10">
        <f t="shared" si="15"/>
        <v>6786269.25</v>
      </c>
      <c r="H215" s="120"/>
      <c r="I215" s="63" t="s">
        <v>1003</v>
      </c>
    </row>
    <row r="216" spans="1:9" ht="33.75" x14ac:dyDescent="0.2">
      <c r="A216" s="122" t="s">
        <v>609</v>
      </c>
      <c r="B216" s="119" t="s">
        <v>19</v>
      </c>
      <c r="C216" s="120" t="s">
        <v>21</v>
      </c>
      <c r="D216" s="120" t="s">
        <v>21</v>
      </c>
      <c r="E216" s="120">
        <v>39625.69</v>
      </c>
      <c r="F216" s="10" t="str">
        <f t="shared" si="14"/>
        <v>-</v>
      </c>
      <c r="G216" s="10">
        <f t="shared" si="15"/>
        <v>39625.69</v>
      </c>
      <c r="H216" s="120"/>
      <c r="I216" s="60" t="s">
        <v>950</v>
      </c>
    </row>
    <row r="217" spans="1:9" ht="22.5" x14ac:dyDescent="0.2">
      <c r="A217" s="122" t="s">
        <v>724</v>
      </c>
      <c r="B217" s="119" t="s">
        <v>19</v>
      </c>
      <c r="C217" s="120">
        <v>300000</v>
      </c>
      <c r="D217" s="120" t="s">
        <v>21</v>
      </c>
      <c r="E217" s="120">
        <v>10000</v>
      </c>
      <c r="F217" s="10">
        <f t="shared" si="14"/>
        <v>3.3333333333333335</v>
      </c>
      <c r="G217" s="10">
        <f t="shared" si="15"/>
        <v>-290000</v>
      </c>
      <c r="H217" s="120"/>
      <c r="I217" s="60" t="s">
        <v>949</v>
      </c>
    </row>
    <row r="218" spans="1:9" ht="22.5" x14ac:dyDescent="0.2">
      <c r="A218" s="122" t="s">
        <v>756</v>
      </c>
      <c r="B218" s="119" t="s">
        <v>19</v>
      </c>
      <c r="C218" s="120" t="s">
        <v>21</v>
      </c>
      <c r="D218" s="120" t="s">
        <v>21</v>
      </c>
      <c r="E218" s="120">
        <v>270500</v>
      </c>
      <c r="F218" s="10" t="str">
        <f t="shared" si="14"/>
        <v>-</v>
      </c>
      <c r="G218" s="10">
        <f t="shared" si="15"/>
        <v>270500</v>
      </c>
      <c r="H218" s="120"/>
      <c r="I218" s="60" t="s">
        <v>949</v>
      </c>
    </row>
    <row r="219" spans="1:9" ht="33.75" x14ac:dyDescent="0.2">
      <c r="A219" s="122" t="s">
        <v>609</v>
      </c>
      <c r="B219" s="119" t="s">
        <v>19</v>
      </c>
      <c r="C219" s="120" t="s">
        <v>21</v>
      </c>
      <c r="D219" s="120" t="s">
        <v>21</v>
      </c>
      <c r="E219" s="120">
        <v>1309478.3799999999</v>
      </c>
      <c r="F219" s="10" t="str">
        <f t="shared" si="14"/>
        <v>-</v>
      </c>
      <c r="G219" s="10">
        <f t="shared" si="15"/>
        <v>1309478.3799999999</v>
      </c>
      <c r="H219" s="120"/>
      <c r="I219" s="60" t="s">
        <v>950</v>
      </c>
    </row>
    <row r="220" spans="1:9" ht="45" x14ac:dyDescent="0.2">
      <c r="A220" s="122" t="s">
        <v>745</v>
      </c>
      <c r="B220" s="119" t="s">
        <v>19</v>
      </c>
      <c r="C220" s="120" t="s">
        <v>21</v>
      </c>
      <c r="D220" s="120" t="s">
        <v>21</v>
      </c>
      <c r="E220" s="120">
        <v>640979.67000000004</v>
      </c>
      <c r="F220" s="10" t="str">
        <f t="shared" si="14"/>
        <v>-</v>
      </c>
      <c r="G220" s="10">
        <f t="shared" si="15"/>
        <v>640979.67000000004</v>
      </c>
      <c r="H220" s="120"/>
      <c r="I220" s="60" t="s">
        <v>1001</v>
      </c>
    </row>
    <row r="221" spans="1:9" ht="22.5" x14ac:dyDescent="0.2">
      <c r="A221" s="122" t="s">
        <v>730</v>
      </c>
      <c r="B221" s="119" t="s">
        <v>19</v>
      </c>
      <c r="C221" s="120" t="s">
        <v>21</v>
      </c>
      <c r="D221" s="120" t="s">
        <v>21</v>
      </c>
      <c r="E221" s="120">
        <v>4050</v>
      </c>
      <c r="F221" s="10" t="str">
        <f t="shared" si="14"/>
        <v>-</v>
      </c>
      <c r="G221" s="10">
        <f t="shared" si="15"/>
        <v>4050</v>
      </c>
      <c r="H221" s="120"/>
      <c r="I221" s="60" t="s">
        <v>949</v>
      </c>
    </row>
    <row r="222" spans="1:9" ht="22.5" x14ac:dyDescent="0.2">
      <c r="A222" s="122" t="s">
        <v>627</v>
      </c>
      <c r="B222" s="119" t="s">
        <v>19</v>
      </c>
      <c r="C222" s="120" t="s">
        <v>21</v>
      </c>
      <c r="D222" s="120" t="s">
        <v>21</v>
      </c>
      <c r="E222" s="120">
        <v>1837.02</v>
      </c>
      <c r="F222" s="10" t="str">
        <f t="shared" si="14"/>
        <v>-</v>
      </c>
      <c r="G222" s="10">
        <f t="shared" si="15"/>
        <v>1837.02</v>
      </c>
      <c r="H222" s="120"/>
      <c r="I222" s="60" t="s">
        <v>949</v>
      </c>
    </row>
    <row r="223" spans="1:9" ht="22.5" x14ac:dyDescent="0.2">
      <c r="A223" s="122" t="s">
        <v>628</v>
      </c>
      <c r="B223" s="119" t="s">
        <v>19</v>
      </c>
      <c r="C223" s="120" t="s">
        <v>21</v>
      </c>
      <c r="D223" s="120" t="s">
        <v>21</v>
      </c>
      <c r="E223" s="120">
        <v>7978.86</v>
      </c>
      <c r="F223" s="10" t="str">
        <f t="shared" si="14"/>
        <v>-</v>
      </c>
      <c r="G223" s="10">
        <f t="shared" si="15"/>
        <v>7978.86</v>
      </c>
      <c r="H223" s="120"/>
      <c r="I223" s="60" t="s">
        <v>949</v>
      </c>
    </row>
    <row r="224" spans="1:9" ht="12.75" hidden="1" x14ac:dyDescent="0.2">
      <c r="A224" s="122" t="s">
        <v>757</v>
      </c>
      <c r="B224" s="119" t="s">
        <v>19</v>
      </c>
      <c r="C224" s="120">
        <v>378907600</v>
      </c>
      <c r="D224" s="120" t="s">
        <v>21</v>
      </c>
      <c r="E224" s="120">
        <v>371852361.83999997</v>
      </c>
      <c r="F224" s="10">
        <f t="shared" ref="F224:F261" si="16">IF(OR(E224="-",E224&lt;0,C224&lt;0),"-",(IF(OR(C224=0,C224="-"),"-",E224/C224*100)))</f>
        <v>98.138005635146925</v>
      </c>
      <c r="G224" s="10">
        <f t="shared" ref="G224:G261" si="17">IF(OR(C224=E224,C224&lt;0,E224&lt;0),"-",IF(E224="-",0,E224)-IF(C224="-",0,C224))</f>
        <v>-7055238.1600000262</v>
      </c>
      <c r="H224" s="120"/>
      <c r="I224" s="121"/>
    </row>
    <row r="225" spans="1:9" ht="33.75" x14ac:dyDescent="0.2">
      <c r="A225" s="122" t="s">
        <v>758</v>
      </c>
      <c r="B225" s="119" t="s">
        <v>19</v>
      </c>
      <c r="C225" s="120">
        <v>975300</v>
      </c>
      <c r="D225" s="120" t="s">
        <v>21</v>
      </c>
      <c r="E225" s="120" t="s">
        <v>21</v>
      </c>
      <c r="F225" s="10" t="str">
        <f t="shared" si="16"/>
        <v>-</v>
      </c>
      <c r="G225" s="10">
        <f t="shared" si="17"/>
        <v>-975300</v>
      </c>
      <c r="H225" s="120"/>
      <c r="I225" s="123" t="s">
        <v>1031</v>
      </c>
    </row>
    <row r="226" spans="1:9" ht="12.75" hidden="1" x14ac:dyDescent="0.2">
      <c r="A226" s="122" t="s">
        <v>759</v>
      </c>
      <c r="B226" s="119" t="s">
        <v>19</v>
      </c>
      <c r="C226" s="120">
        <v>5629800</v>
      </c>
      <c r="D226" s="120" t="s">
        <v>21</v>
      </c>
      <c r="E226" s="120">
        <v>2786778</v>
      </c>
      <c r="F226" s="10">
        <f t="shared" si="16"/>
        <v>49.500479590749229</v>
      </c>
      <c r="G226" s="10">
        <f t="shared" si="17"/>
        <v>-2843022</v>
      </c>
      <c r="H226" s="120"/>
      <c r="I226" s="121"/>
    </row>
    <row r="227" spans="1:9" ht="45" x14ac:dyDescent="0.2">
      <c r="A227" s="122" t="s">
        <v>760</v>
      </c>
      <c r="B227" s="119" t="s">
        <v>19</v>
      </c>
      <c r="C227" s="120">
        <v>42908400</v>
      </c>
      <c r="D227" s="120" t="s">
        <v>21</v>
      </c>
      <c r="E227" s="120" t="s">
        <v>21</v>
      </c>
      <c r="F227" s="10" t="str">
        <f t="shared" si="16"/>
        <v>-</v>
      </c>
      <c r="G227" s="10">
        <f t="shared" si="17"/>
        <v>-42908400</v>
      </c>
      <c r="H227" s="120"/>
      <c r="I227" s="123" t="s">
        <v>1032</v>
      </c>
    </row>
    <row r="228" spans="1:9" ht="12.75" x14ac:dyDescent="0.2">
      <c r="A228" s="122" t="s">
        <v>761</v>
      </c>
      <c r="B228" s="119" t="s">
        <v>19</v>
      </c>
      <c r="C228" s="120" t="s">
        <v>21</v>
      </c>
      <c r="D228" s="120" t="s">
        <v>21</v>
      </c>
      <c r="E228" s="120">
        <v>1857852</v>
      </c>
      <c r="F228" s="10" t="str">
        <f t="shared" si="16"/>
        <v>-</v>
      </c>
      <c r="G228" s="10">
        <f t="shared" si="17"/>
        <v>1857852</v>
      </c>
      <c r="H228" s="120"/>
      <c r="I228" s="63" t="s">
        <v>1003</v>
      </c>
    </row>
    <row r="229" spans="1:9" ht="12.75" x14ac:dyDescent="0.2">
      <c r="A229" s="122" t="s">
        <v>762</v>
      </c>
      <c r="B229" s="119" t="s">
        <v>19</v>
      </c>
      <c r="C229" s="120" t="s">
        <v>21</v>
      </c>
      <c r="D229" s="120" t="s">
        <v>21</v>
      </c>
      <c r="E229" s="120">
        <v>-1857852</v>
      </c>
      <c r="F229" s="10" t="str">
        <f t="shared" si="16"/>
        <v>-</v>
      </c>
      <c r="G229" s="10" t="str">
        <f t="shared" si="17"/>
        <v>-</v>
      </c>
      <c r="H229" s="120"/>
      <c r="I229" s="63" t="s">
        <v>1003</v>
      </c>
    </row>
    <row r="230" spans="1:9" ht="12.75" hidden="1" x14ac:dyDescent="0.2">
      <c r="A230" s="122" t="s">
        <v>763</v>
      </c>
      <c r="B230" s="119" t="s">
        <v>19</v>
      </c>
      <c r="C230" s="120">
        <v>1900000000</v>
      </c>
      <c r="D230" s="120" t="s">
        <v>21</v>
      </c>
      <c r="E230" s="120">
        <v>1898311609.0599999</v>
      </c>
      <c r="F230" s="10">
        <f t="shared" si="16"/>
        <v>99.911137318947368</v>
      </c>
      <c r="G230" s="10">
        <f t="shared" si="17"/>
        <v>-1688390.9400000572</v>
      </c>
      <c r="H230" s="120"/>
      <c r="I230" s="124" t="s">
        <v>1002</v>
      </c>
    </row>
    <row r="231" spans="1:9" ht="12.75" hidden="1" x14ac:dyDescent="0.2">
      <c r="A231" s="122" t="s">
        <v>764</v>
      </c>
      <c r="B231" s="119" t="s">
        <v>19</v>
      </c>
      <c r="C231" s="120">
        <v>1309500</v>
      </c>
      <c r="D231" s="120" t="s">
        <v>21</v>
      </c>
      <c r="E231" s="120">
        <v>1305930.8700000001</v>
      </c>
      <c r="F231" s="10">
        <f t="shared" si="16"/>
        <v>99.727443298969078</v>
      </c>
      <c r="G231" s="10">
        <f t="shared" si="17"/>
        <v>-3569.1299999998882</v>
      </c>
      <c r="H231" s="120"/>
      <c r="I231" s="124" t="s">
        <v>1002</v>
      </c>
    </row>
    <row r="232" spans="1:9" ht="22.5" x14ac:dyDescent="0.2">
      <c r="A232" s="122" t="s">
        <v>628</v>
      </c>
      <c r="B232" s="119" t="s">
        <v>19</v>
      </c>
      <c r="C232" s="120" t="s">
        <v>21</v>
      </c>
      <c r="D232" s="120" t="s">
        <v>21</v>
      </c>
      <c r="E232" s="120">
        <v>352.7</v>
      </c>
      <c r="F232" s="10" t="str">
        <f t="shared" si="16"/>
        <v>-</v>
      </c>
      <c r="G232" s="10">
        <f t="shared" si="17"/>
        <v>352.7</v>
      </c>
      <c r="H232" s="120"/>
      <c r="I232" s="60" t="s">
        <v>949</v>
      </c>
    </row>
    <row r="233" spans="1:9" ht="22.5" x14ac:dyDescent="0.2">
      <c r="A233" s="122" t="s">
        <v>629</v>
      </c>
      <c r="B233" s="119" t="s">
        <v>19</v>
      </c>
      <c r="C233" s="120" t="s">
        <v>21</v>
      </c>
      <c r="D233" s="120" t="s">
        <v>21</v>
      </c>
      <c r="E233" s="120">
        <v>4336989.4400000004</v>
      </c>
      <c r="F233" s="10" t="str">
        <f t="shared" si="16"/>
        <v>-</v>
      </c>
      <c r="G233" s="10">
        <f t="shared" si="17"/>
        <v>4336989.4400000004</v>
      </c>
      <c r="H233" s="120"/>
      <c r="I233" s="60" t="s">
        <v>949</v>
      </c>
    </row>
    <row r="234" spans="1:9" ht="225" x14ac:dyDescent="0.2">
      <c r="A234" s="122" t="s">
        <v>765</v>
      </c>
      <c r="B234" s="119" t="s">
        <v>19</v>
      </c>
      <c r="C234" s="120" t="s">
        <v>21</v>
      </c>
      <c r="D234" s="120" t="s">
        <v>21</v>
      </c>
      <c r="E234" s="120">
        <v>104049300</v>
      </c>
      <c r="F234" s="10" t="str">
        <f t="shared" si="16"/>
        <v>-</v>
      </c>
      <c r="G234" s="10">
        <f t="shared" si="17"/>
        <v>104049300</v>
      </c>
      <c r="H234" s="120"/>
      <c r="I234" s="63" t="s">
        <v>1012</v>
      </c>
    </row>
    <row r="235" spans="1:9" ht="78.75" x14ac:dyDescent="0.2">
      <c r="A235" s="122" t="s">
        <v>766</v>
      </c>
      <c r="B235" s="119" t="s">
        <v>19</v>
      </c>
      <c r="C235" s="120" t="s">
        <v>21</v>
      </c>
      <c r="D235" s="120" t="s">
        <v>21</v>
      </c>
      <c r="E235" s="120">
        <v>77407100</v>
      </c>
      <c r="F235" s="10" t="str">
        <f t="shared" si="16"/>
        <v>-</v>
      </c>
      <c r="G235" s="10">
        <f t="shared" si="17"/>
        <v>77407100</v>
      </c>
      <c r="H235" s="120"/>
      <c r="I235" s="63" t="s">
        <v>1013</v>
      </c>
    </row>
    <row r="236" spans="1:9" ht="112.5" x14ac:dyDescent="0.2">
      <c r="A236" s="122" t="s">
        <v>767</v>
      </c>
      <c r="B236" s="119" t="s">
        <v>19</v>
      </c>
      <c r="C236" s="120" t="s">
        <v>21</v>
      </c>
      <c r="D236" s="120" t="s">
        <v>21</v>
      </c>
      <c r="E236" s="120">
        <v>17990000</v>
      </c>
      <c r="F236" s="10" t="str">
        <f t="shared" si="16"/>
        <v>-</v>
      </c>
      <c r="G236" s="10">
        <f t="shared" si="17"/>
        <v>17990000</v>
      </c>
      <c r="H236" s="120"/>
      <c r="I236" s="63" t="s">
        <v>1014</v>
      </c>
    </row>
    <row r="237" spans="1:9" ht="168.75" x14ac:dyDescent="0.2">
      <c r="A237" s="122" t="s">
        <v>768</v>
      </c>
      <c r="B237" s="119" t="s">
        <v>19</v>
      </c>
      <c r="C237" s="120" t="s">
        <v>21</v>
      </c>
      <c r="D237" s="120" t="s">
        <v>21</v>
      </c>
      <c r="E237" s="120">
        <v>138857600</v>
      </c>
      <c r="F237" s="10" t="str">
        <f t="shared" si="16"/>
        <v>-</v>
      </c>
      <c r="G237" s="10">
        <f t="shared" si="17"/>
        <v>138857600</v>
      </c>
      <c r="H237" s="120"/>
      <c r="I237" s="63" t="s">
        <v>1015</v>
      </c>
    </row>
    <row r="238" spans="1:9" ht="270" x14ac:dyDescent="0.2">
      <c r="A238" s="122" t="s">
        <v>769</v>
      </c>
      <c r="B238" s="119" t="s">
        <v>19</v>
      </c>
      <c r="C238" s="120">
        <v>141923400</v>
      </c>
      <c r="D238" s="120" t="s">
        <v>21</v>
      </c>
      <c r="E238" s="120">
        <v>128843813.48</v>
      </c>
      <c r="F238" s="10">
        <f t="shared" si="16"/>
        <v>90.784052157713248</v>
      </c>
      <c r="G238" s="10">
        <f t="shared" si="17"/>
        <v>-13079586.519999996</v>
      </c>
      <c r="H238" s="120"/>
      <c r="I238" s="63" t="s">
        <v>1016</v>
      </c>
    </row>
    <row r="239" spans="1:9" ht="45" x14ac:dyDescent="0.2">
      <c r="A239" s="122" t="s">
        <v>770</v>
      </c>
      <c r="B239" s="119" t="s">
        <v>19</v>
      </c>
      <c r="C239" s="120" t="s">
        <v>21</v>
      </c>
      <c r="D239" s="120" t="s">
        <v>21</v>
      </c>
      <c r="E239" s="120">
        <v>9462300</v>
      </c>
      <c r="F239" s="10" t="str">
        <f t="shared" si="16"/>
        <v>-</v>
      </c>
      <c r="G239" s="10">
        <f t="shared" si="17"/>
        <v>9462300</v>
      </c>
      <c r="H239" s="120"/>
      <c r="I239" s="63" t="s">
        <v>1017</v>
      </c>
    </row>
    <row r="240" spans="1:9" ht="258.75" x14ac:dyDescent="0.2">
      <c r="A240" s="122" t="s">
        <v>718</v>
      </c>
      <c r="B240" s="119" t="s">
        <v>19</v>
      </c>
      <c r="C240" s="120" t="s">
        <v>21</v>
      </c>
      <c r="D240" s="120" t="s">
        <v>21</v>
      </c>
      <c r="E240" s="120">
        <v>4920900</v>
      </c>
      <c r="F240" s="10" t="str">
        <f t="shared" si="16"/>
        <v>-</v>
      </c>
      <c r="G240" s="10">
        <f t="shared" si="17"/>
        <v>4920900</v>
      </c>
      <c r="H240" s="120"/>
      <c r="I240" s="63" t="s">
        <v>1018</v>
      </c>
    </row>
    <row r="241" spans="1:9" ht="12.75" x14ac:dyDescent="0.2">
      <c r="A241" s="122" t="s">
        <v>771</v>
      </c>
      <c r="B241" s="119" t="s">
        <v>19</v>
      </c>
      <c r="C241" s="120" t="s">
        <v>21</v>
      </c>
      <c r="D241" s="120" t="s">
        <v>21</v>
      </c>
      <c r="E241" s="120">
        <v>-134000</v>
      </c>
      <c r="F241" s="10" t="str">
        <f t="shared" si="16"/>
        <v>-</v>
      </c>
      <c r="G241" s="10" t="str">
        <f t="shared" si="17"/>
        <v>-</v>
      </c>
      <c r="H241" s="120"/>
      <c r="I241" s="63" t="s">
        <v>1003</v>
      </c>
    </row>
    <row r="242" spans="1:9" ht="12.75" x14ac:dyDescent="0.2">
      <c r="A242" s="122" t="s">
        <v>772</v>
      </c>
      <c r="B242" s="119" t="s">
        <v>19</v>
      </c>
      <c r="C242" s="120" t="s">
        <v>21</v>
      </c>
      <c r="D242" s="120" t="s">
        <v>21</v>
      </c>
      <c r="E242" s="120">
        <v>-165933.51</v>
      </c>
      <c r="F242" s="10" t="str">
        <f t="shared" si="16"/>
        <v>-</v>
      </c>
      <c r="G242" s="10" t="str">
        <f t="shared" si="17"/>
        <v>-</v>
      </c>
      <c r="H242" s="120"/>
      <c r="I242" s="63" t="s">
        <v>1003</v>
      </c>
    </row>
    <row r="243" spans="1:9" ht="12.75" x14ac:dyDescent="0.2">
      <c r="A243" s="122" t="s">
        <v>773</v>
      </c>
      <c r="B243" s="119" t="s">
        <v>19</v>
      </c>
      <c r="C243" s="120" t="s">
        <v>21</v>
      </c>
      <c r="D243" s="120" t="s">
        <v>21</v>
      </c>
      <c r="E243" s="120">
        <v>-73387.44</v>
      </c>
      <c r="F243" s="10" t="str">
        <f t="shared" si="16"/>
        <v>-</v>
      </c>
      <c r="G243" s="10" t="str">
        <f t="shared" si="17"/>
        <v>-</v>
      </c>
      <c r="H243" s="120"/>
      <c r="I243" s="63" t="s">
        <v>1003</v>
      </c>
    </row>
    <row r="244" spans="1:9" ht="22.5" x14ac:dyDescent="0.2">
      <c r="A244" s="122" t="s">
        <v>627</v>
      </c>
      <c r="B244" s="119" t="s">
        <v>19</v>
      </c>
      <c r="C244" s="120" t="s">
        <v>21</v>
      </c>
      <c r="D244" s="120" t="s">
        <v>21</v>
      </c>
      <c r="E244" s="120">
        <v>482308.89</v>
      </c>
      <c r="F244" s="10" t="str">
        <f t="shared" si="16"/>
        <v>-</v>
      </c>
      <c r="G244" s="10">
        <f t="shared" si="17"/>
        <v>482308.89</v>
      </c>
      <c r="H244" s="120"/>
      <c r="I244" s="60" t="s">
        <v>949</v>
      </c>
    </row>
    <row r="245" spans="1:9" ht="22.5" x14ac:dyDescent="0.2">
      <c r="A245" s="122" t="s">
        <v>628</v>
      </c>
      <c r="B245" s="119" t="s">
        <v>19</v>
      </c>
      <c r="C245" s="120" t="s">
        <v>21</v>
      </c>
      <c r="D245" s="120" t="s">
        <v>21</v>
      </c>
      <c r="E245" s="120">
        <v>2202922.04</v>
      </c>
      <c r="F245" s="10" t="str">
        <f t="shared" si="16"/>
        <v>-</v>
      </c>
      <c r="G245" s="10">
        <f t="shared" si="17"/>
        <v>2202922.04</v>
      </c>
      <c r="H245" s="120"/>
      <c r="I245" s="60" t="s">
        <v>949</v>
      </c>
    </row>
    <row r="246" spans="1:9" ht="22.5" x14ac:dyDescent="0.2">
      <c r="A246" s="122" t="s">
        <v>610</v>
      </c>
      <c r="B246" s="119" t="s">
        <v>19</v>
      </c>
      <c r="C246" s="120" t="s">
        <v>21</v>
      </c>
      <c r="D246" s="120" t="s">
        <v>21</v>
      </c>
      <c r="E246" s="120">
        <v>50456.28</v>
      </c>
      <c r="F246" s="10" t="str">
        <f t="shared" si="16"/>
        <v>-</v>
      </c>
      <c r="G246" s="10">
        <f t="shared" si="17"/>
        <v>50456.28</v>
      </c>
      <c r="H246" s="120"/>
      <c r="I246" s="60" t="s">
        <v>949</v>
      </c>
    </row>
    <row r="247" spans="1:9" ht="22.5" x14ac:dyDescent="0.2">
      <c r="A247" s="122" t="s">
        <v>611</v>
      </c>
      <c r="B247" s="119" t="s">
        <v>19</v>
      </c>
      <c r="C247" s="120" t="s">
        <v>21</v>
      </c>
      <c r="D247" s="120" t="s">
        <v>21</v>
      </c>
      <c r="E247" s="120">
        <v>106891.95</v>
      </c>
      <c r="F247" s="10" t="str">
        <f t="shared" si="16"/>
        <v>-</v>
      </c>
      <c r="G247" s="10">
        <f t="shared" si="17"/>
        <v>106891.95</v>
      </c>
      <c r="H247" s="120"/>
      <c r="I247" s="60" t="s">
        <v>949</v>
      </c>
    </row>
    <row r="248" spans="1:9" ht="12.75" hidden="1" x14ac:dyDescent="0.2">
      <c r="A248" s="122" t="s">
        <v>774</v>
      </c>
      <c r="B248" s="119" t="s">
        <v>19</v>
      </c>
      <c r="C248" s="120">
        <v>233484800</v>
      </c>
      <c r="D248" s="120" t="s">
        <v>21</v>
      </c>
      <c r="E248" s="120">
        <v>233333553.69</v>
      </c>
      <c r="F248" s="10">
        <f t="shared" si="16"/>
        <v>99.935222202901429</v>
      </c>
      <c r="G248" s="10">
        <f t="shared" si="17"/>
        <v>-151246.31000000238</v>
      </c>
      <c r="H248" s="120"/>
      <c r="I248" s="121"/>
    </row>
    <row r="249" spans="1:9" ht="12.75" x14ac:dyDescent="0.2">
      <c r="A249" s="122" t="s">
        <v>775</v>
      </c>
      <c r="B249" s="119" t="s">
        <v>19</v>
      </c>
      <c r="C249" s="120">
        <v>129360000</v>
      </c>
      <c r="D249" s="120" t="s">
        <v>21</v>
      </c>
      <c r="E249" s="120">
        <v>106060500</v>
      </c>
      <c r="F249" s="10">
        <f t="shared" si="16"/>
        <v>81.988636363636374</v>
      </c>
      <c r="G249" s="10">
        <f t="shared" si="17"/>
        <v>-23299500</v>
      </c>
      <c r="H249" s="120"/>
      <c r="I249" s="63" t="s">
        <v>1019</v>
      </c>
    </row>
    <row r="250" spans="1:9" ht="12.75" hidden="1" x14ac:dyDescent="0.2">
      <c r="A250" s="122" t="s">
        <v>776</v>
      </c>
      <c r="B250" s="119" t="s">
        <v>19</v>
      </c>
      <c r="C250" s="120">
        <v>63378100</v>
      </c>
      <c r="D250" s="120" t="s">
        <v>21</v>
      </c>
      <c r="E250" s="120">
        <v>62915105.450000003</v>
      </c>
      <c r="F250" s="10">
        <f t="shared" si="16"/>
        <v>99.269472341392373</v>
      </c>
      <c r="G250" s="10">
        <f t="shared" si="17"/>
        <v>-462994.54999999702</v>
      </c>
      <c r="H250" s="120"/>
      <c r="I250" s="121"/>
    </row>
    <row r="251" spans="1:9" ht="12.75" hidden="1" x14ac:dyDescent="0.2">
      <c r="A251" s="122" t="s">
        <v>777</v>
      </c>
      <c r="B251" s="119" t="s">
        <v>19</v>
      </c>
      <c r="C251" s="120">
        <v>35368700</v>
      </c>
      <c r="D251" s="120" t="s">
        <v>21</v>
      </c>
      <c r="E251" s="120">
        <v>35364276.280000001</v>
      </c>
      <c r="F251" s="10">
        <f t="shared" si="16"/>
        <v>99.987492556978353</v>
      </c>
      <c r="G251" s="10">
        <f t="shared" si="17"/>
        <v>-4423.7199999988079</v>
      </c>
      <c r="H251" s="120"/>
      <c r="I251" s="121"/>
    </row>
    <row r="252" spans="1:9" ht="12.75" hidden="1" x14ac:dyDescent="0.2">
      <c r="A252" s="122" t="s">
        <v>778</v>
      </c>
      <c r="B252" s="119" t="s">
        <v>19</v>
      </c>
      <c r="C252" s="120">
        <v>432281500</v>
      </c>
      <c r="D252" s="120" t="s">
        <v>21</v>
      </c>
      <c r="E252" s="120">
        <v>432215717.94999999</v>
      </c>
      <c r="F252" s="10">
        <f t="shared" si="16"/>
        <v>99.98478258958572</v>
      </c>
      <c r="G252" s="10">
        <f t="shared" si="17"/>
        <v>-65782.050000011921</v>
      </c>
      <c r="H252" s="120"/>
      <c r="I252" s="121"/>
    </row>
    <row r="253" spans="1:9" ht="12.75" hidden="1" x14ac:dyDescent="0.2">
      <c r="A253" s="122" t="s">
        <v>779</v>
      </c>
      <c r="B253" s="119" t="s">
        <v>19</v>
      </c>
      <c r="C253" s="120">
        <v>100266500</v>
      </c>
      <c r="D253" s="120" t="s">
        <v>21</v>
      </c>
      <c r="E253" s="120">
        <v>100196256.05</v>
      </c>
      <c r="F253" s="10">
        <f t="shared" si="16"/>
        <v>99.929942752564415</v>
      </c>
      <c r="G253" s="10">
        <f t="shared" si="17"/>
        <v>-70243.95000000298</v>
      </c>
      <c r="H253" s="120"/>
      <c r="I253" s="121"/>
    </row>
    <row r="254" spans="1:9" ht="12.75" hidden="1" x14ac:dyDescent="0.2">
      <c r="A254" s="122" t="s">
        <v>780</v>
      </c>
      <c r="B254" s="119" t="s">
        <v>19</v>
      </c>
      <c r="C254" s="120">
        <v>7315800</v>
      </c>
      <c r="D254" s="120" t="s">
        <v>21</v>
      </c>
      <c r="E254" s="120">
        <v>5339747.95</v>
      </c>
      <c r="F254" s="10">
        <f t="shared" si="16"/>
        <v>72.989255447114459</v>
      </c>
      <c r="G254" s="10">
        <f t="shared" si="17"/>
        <v>-1976052.0499999998</v>
      </c>
      <c r="H254" s="120"/>
      <c r="I254" s="121"/>
    </row>
    <row r="255" spans="1:9" ht="12.75" hidden="1" x14ac:dyDescent="0.2">
      <c r="A255" s="122" t="s">
        <v>781</v>
      </c>
      <c r="B255" s="119" t="s">
        <v>19</v>
      </c>
      <c r="C255" s="120">
        <v>468600</v>
      </c>
      <c r="D255" s="120" t="s">
        <v>21</v>
      </c>
      <c r="E255" s="120">
        <v>467739.25</v>
      </c>
      <c r="F255" s="10">
        <f t="shared" si="16"/>
        <v>99.816314553990608</v>
      </c>
      <c r="G255" s="10">
        <f t="shared" si="17"/>
        <v>-860.75</v>
      </c>
      <c r="H255" s="120"/>
      <c r="I255" s="121"/>
    </row>
    <row r="256" spans="1:9" ht="12.75" x14ac:dyDescent="0.2">
      <c r="A256" s="122" t="s">
        <v>782</v>
      </c>
      <c r="B256" s="119" t="s">
        <v>19</v>
      </c>
      <c r="C256" s="120" t="s">
        <v>21</v>
      </c>
      <c r="D256" s="120" t="s">
        <v>21</v>
      </c>
      <c r="E256" s="120">
        <v>-7533055.4299999997</v>
      </c>
      <c r="F256" s="10" t="str">
        <f t="shared" si="16"/>
        <v>-</v>
      </c>
      <c r="G256" s="10" t="str">
        <f t="shared" si="17"/>
        <v>-</v>
      </c>
      <c r="H256" s="120"/>
      <c r="I256" s="63" t="s">
        <v>1003</v>
      </c>
    </row>
    <row r="257" spans="1:9" ht="12.75" x14ac:dyDescent="0.2">
      <c r="A257" s="122" t="s">
        <v>783</v>
      </c>
      <c r="B257" s="119" t="s">
        <v>19</v>
      </c>
      <c r="C257" s="120" t="s">
        <v>21</v>
      </c>
      <c r="D257" s="120" t="s">
        <v>21</v>
      </c>
      <c r="E257" s="120">
        <v>-2757989.98</v>
      </c>
      <c r="F257" s="10" t="str">
        <f t="shared" si="16"/>
        <v>-</v>
      </c>
      <c r="G257" s="10" t="str">
        <f t="shared" si="17"/>
        <v>-</v>
      </c>
      <c r="H257" s="120"/>
      <c r="I257" s="63" t="s">
        <v>1003</v>
      </c>
    </row>
    <row r="258" spans="1:9" ht="12.75" x14ac:dyDescent="0.2">
      <c r="A258" s="122" t="s">
        <v>784</v>
      </c>
      <c r="B258" s="119" t="s">
        <v>19</v>
      </c>
      <c r="C258" s="120" t="s">
        <v>21</v>
      </c>
      <c r="D258" s="120" t="s">
        <v>21</v>
      </c>
      <c r="E258" s="120">
        <v>-1467105.03</v>
      </c>
      <c r="F258" s="10" t="str">
        <f t="shared" si="16"/>
        <v>-</v>
      </c>
      <c r="G258" s="10" t="str">
        <f t="shared" si="17"/>
        <v>-</v>
      </c>
      <c r="H258" s="120"/>
      <c r="I258" s="63" t="s">
        <v>1003</v>
      </c>
    </row>
    <row r="259" spans="1:9" ht="12.75" x14ac:dyDescent="0.2">
      <c r="A259" s="122" t="s">
        <v>649</v>
      </c>
      <c r="B259" s="119" t="s">
        <v>19</v>
      </c>
      <c r="C259" s="120" t="s">
        <v>21</v>
      </c>
      <c r="D259" s="120" t="s">
        <v>21</v>
      </c>
      <c r="E259" s="120">
        <v>-2827576.08</v>
      </c>
      <c r="F259" s="10" t="str">
        <f t="shared" si="16"/>
        <v>-</v>
      </c>
      <c r="G259" s="10" t="str">
        <f t="shared" si="17"/>
        <v>-</v>
      </c>
      <c r="H259" s="120"/>
      <c r="I259" s="63" t="s">
        <v>1003</v>
      </c>
    </row>
    <row r="260" spans="1:9" ht="22.5" x14ac:dyDescent="0.2">
      <c r="A260" s="122" t="s">
        <v>627</v>
      </c>
      <c r="B260" s="119" t="s">
        <v>19</v>
      </c>
      <c r="C260" s="120" t="s">
        <v>21</v>
      </c>
      <c r="D260" s="120" t="s">
        <v>21</v>
      </c>
      <c r="E260" s="120">
        <v>83611.12</v>
      </c>
      <c r="F260" s="10" t="str">
        <f t="shared" si="16"/>
        <v>-</v>
      </c>
      <c r="G260" s="10">
        <f t="shared" si="17"/>
        <v>83611.12</v>
      </c>
      <c r="H260" s="120"/>
      <c r="I260" s="60" t="s">
        <v>949</v>
      </c>
    </row>
    <row r="261" spans="1:9" ht="12.75" hidden="1" x14ac:dyDescent="0.2">
      <c r="A261" s="122" t="s">
        <v>785</v>
      </c>
      <c r="B261" s="119" t="s">
        <v>19</v>
      </c>
      <c r="C261" s="120">
        <v>2669300</v>
      </c>
      <c r="D261" s="120" t="s">
        <v>21</v>
      </c>
      <c r="E261" s="120">
        <v>2609395.0699999998</v>
      </c>
      <c r="F261" s="10">
        <f t="shared" si="16"/>
        <v>97.75578129097515</v>
      </c>
      <c r="G261" s="10">
        <f t="shared" si="17"/>
        <v>-59904.930000000168</v>
      </c>
      <c r="H261" s="120"/>
      <c r="I261" s="121"/>
    </row>
    <row r="262" spans="1:9" ht="12.75" hidden="1" x14ac:dyDescent="0.2">
      <c r="A262" s="122" t="s">
        <v>786</v>
      </c>
      <c r="B262" s="119" t="s">
        <v>19</v>
      </c>
      <c r="C262" s="120">
        <v>9275900</v>
      </c>
      <c r="D262" s="120" t="s">
        <v>21</v>
      </c>
      <c r="E262" s="120">
        <v>9274147.9800000004</v>
      </c>
      <c r="F262" s="10">
        <f t="shared" ref="F262:F289" si="18">IF(OR(E262="-",E262&lt;0,C262&lt;0),"-",(IF(OR(C262=0,C262="-"),"-",E262/C262*100)))</f>
        <v>99.981112129281257</v>
      </c>
      <c r="G262" s="10">
        <f t="shared" ref="G262:G289" si="19">IF(OR(C262=E262,C262&lt;0,E262&lt;0),"-",IF(E262="-",0,E262)-IF(C262="-",0,C262))</f>
        <v>-1752.019999999553</v>
      </c>
      <c r="H262" s="120"/>
      <c r="I262" s="121"/>
    </row>
    <row r="263" spans="1:9" ht="12.75" hidden="1" x14ac:dyDescent="0.2">
      <c r="A263" s="122" t="s">
        <v>787</v>
      </c>
      <c r="B263" s="119" t="s">
        <v>19</v>
      </c>
      <c r="C263" s="120">
        <v>94396800</v>
      </c>
      <c r="D263" s="120" t="s">
        <v>21</v>
      </c>
      <c r="E263" s="120">
        <v>68333282.769999996</v>
      </c>
      <c r="F263" s="10">
        <f t="shared" si="18"/>
        <v>72.389405965032708</v>
      </c>
      <c r="G263" s="10">
        <f t="shared" si="19"/>
        <v>-26063517.230000004</v>
      </c>
      <c r="H263" s="120"/>
      <c r="I263" s="121"/>
    </row>
    <row r="264" spans="1:9" ht="12.75" hidden="1" x14ac:dyDescent="0.2">
      <c r="A264" s="122" t="s">
        <v>788</v>
      </c>
      <c r="B264" s="119" t="s">
        <v>19</v>
      </c>
      <c r="C264" s="120">
        <v>117309200</v>
      </c>
      <c r="D264" s="120" t="s">
        <v>21</v>
      </c>
      <c r="E264" s="120">
        <v>115919008.02</v>
      </c>
      <c r="F264" s="10">
        <f t="shared" si="18"/>
        <v>98.814933543149209</v>
      </c>
      <c r="G264" s="10">
        <f t="shared" si="19"/>
        <v>-1390191.9800000042</v>
      </c>
      <c r="H264" s="120"/>
      <c r="I264" s="121"/>
    </row>
    <row r="265" spans="1:9" ht="12.75" hidden="1" x14ac:dyDescent="0.2">
      <c r="A265" s="122" t="s">
        <v>789</v>
      </c>
      <c r="B265" s="119" t="s">
        <v>19</v>
      </c>
      <c r="C265" s="120">
        <v>33100</v>
      </c>
      <c r="D265" s="120" t="s">
        <v>21</v>
      </c>
      <c r="E265" s="120">
        <v>33029.519999999997</v>
      </c>
      <c r="F265" s="10">
        <f t="shared" si="18"/>
        <v>99.787069486404818</v>
      </c>
      <c r="G265" s="10">
        <f t="shared" si="19"/>
        <v>-70.480000000003201</v>
      </c>
      <c r="H265" s="120"/>
      <c r="I265" s="121"/>
    </row>
    <row r="266" spans="1:9" ht="12.75" hidden="1" x14ac:dyDescent="0.2">
      <c r="A266" s="122" t="s">
        <v>790</v>
      </c>
      <c r="B266" s="119" t="s">
        <v>19</v>
      </c>
      <c r="C266" s="120">
        <v>1384927800</v>
      </c>
      <c r="D266" s="120" t="s">
        <v>21</v>
      </c>
      <c r="E266" s="120">
        <v>1152413634.1700001</v>
      </c>
      <c r="F266" s="10">
        <f t="shared" si="18"/>
        <v>83.21109838144632</v>
      </c>
      <c r="G266" s="10">
        <f t="shared" si="19"/>
        <v>-232514165.82999992</v>
      </c>
      <c r="H266" s="120"/>
      <c r="I266" s="121"/>
    </row>
    <row r="267" spans="1:9" ht="12.75" hidden="1" x14ac:dyDescent="0.2">
      <c r="A267" s="122" t="s">
        <v>791</v>
      </c>
      <c r="B267" s="119" t="s">
        <v>19</v>
      </c>
      <c r="C267" s="120">
        <v>4535600</v>
      </c>
      <c r="D267" s="120" t="s">
        <v>21</v>
      </c>
      <c r="E267" s="120">
        <v>3864222.05</v>
      </c>
      <c r="F267" s="10">
        <f t="shared" si="18"/>
        <v>85.197593482670428</v>
      </c>
      <c r="G267" s="10">
        <f t="shared" si="19"/>
        <v>-671377.95000000019</v>
      </c>
      <c r="H267" s="120"/>
      <c r="I267" s="121"/>
    </row>
    <row r="268" spans="1:9" ht="12.75" hidden="1" x14ac:dyDescent="0.2">
      <c r="A268" s="122" t="s">
        <v>792</v>
      </c>
      <c r="B268" s="119" t="s">
        <v>19</v>
      </c>
      <c r="C268" s="120">
        <v>382500</v>
      </c>
      <c r="D268" s="120" t="s">
        <v>21</v>
      </c>
      <c r="E268" s="120">
        <v>381849.5</v>
      </c>
      <c r="F268" s="10">
        <f t="shared" si="18"/>
        <v>99.829934640522879</v>
      </c>
      <c r="G268" s="10">
        <f t="shared" si="19"/>
        <v>-650.5</v>
      </c>
      <c r="H268" s="120"/>
      <c r="I268" s="121"/>
    </row>
    <row r="269" spans="1:9" ht="12.75" hidden="1" x14ac:dyDescent="0.2">
      <c r="A269" s="122" t="s">
        <v>793</v>
      </c>
      <c r="B269" s="119" t="s">
        <v>19</v>
      </c>
      <c r="C269" s="120">
        <v>984178300</v>
      </c>
      <c r="D269" s="120" t="s">
        <v>21</v>
      </c>
      <c r="E269" s="120">
        <v>881602954.16999996</v>
      </c>
      <c r="F269" s="10">
        <f t="shared" si="18"/>
        <v>89.577564773578118</v>
      </c>
      <c r="G269" s="10">
        <f t="shared" si="19"/>
        <v>-102575345.83000004</v>
      </c>
      <c r="H269" s="120"/>
      <c r="I269" s="121"/>
    </row>
    <row r="270" spans="1:9" ht="12.75" x14ac:dyDescent="0.2">
      <c r="A270" s="122" t="s">
        <v>794</v>
      </c>
      <c r="B270" s="119" t="s">
        <v>19</v>
      </c>
      <c r="C270" s="120" t="s">
        <v>21</v>
      </c>
      <c r="D270" s="120" t="s">
        <v>21</v>
      </c>
      <c r="E270" s="120">
        <v>-79346.47</v>
      </c>
      <c r="F270" s="10" t="str">
        <f t="shared" si="18"/>
        <v>-</v>
      </c>
      <c r="G270" s="10" t="str">
        <f t="shared" si="19"/>
        <v>-</v>
      </c>
      <c r="H270" s="120"/>
      <c r="I270" s="63" t="s">
        <v>1003</v>
      </c>
    </row>
    <row r="271" spans="1:9" ht="12.75" x14ac:dyDescent="0.2">
      <c r="A271" s="122" t="s">
        <v>795</v>
      </c>
      <c r="B271" s="119" t="s">
        <v>19</v>
      </c>
      <c r="C271" s="120" t="s">
        <v>21</v>
      </c>
      <c r="D271" s="120" t="s">
        <v>21</v>
      </c>
      <c r="E271" s="120">
        <v>-2516.23</v>
      </c>
      <c r="F271" s="10" t="str">
        <f t="shared" si="18"/>
        <v>-</v>
      </c>
      <c r="G271" s="10" t="str">
        <f t="shared" si="19"/>
        <v>-</v>
      </c>
      <c r="H271" s="120"/>
      <c r="I271" s="63" t="s">
        <v>1003</v>
      </c>
    </row>
    <row r="272" spans="1:9" ht="12.75" x14ac:dyDescent="0.2">
      <c r="A272" s="122" t="s">
        <v>796</v>
      </c>
      <c r="B272" s="119" t="s">
        <v>19</v>
      </c>
      <c r="C272" s="120" t="s">
        <v>21</v>
      </c>
      <c r="D272" s="120" t="s">
        <v>21</v>
      </c>
      <c r="E272" s="120">
        <v>-86184.18</v>
      </c>
      <c r="F272" s="10" t="str">
        <f t="shared" si="18"/>
        <v>-</v>
      </c>
      <c r="G272" s="10" t="str">
        <f t="shared" si="19"/>
        <v>-</v>
      </c>
      <c r="H272" s="120"/>
      <c r="I272" s="63" t="s">
        <v>1003</v>
      </c>
    </row>
    <row r="273" spans="1:9" ht="12.75" x14ac:dyDescent="0.2">
      <c r="A273" s="122" t="s">
        <v>797</v>
      </c>
      <c r="B273" s="119" t="s">
        <v>19</v>
      </c>
      <c r="C273" s="120" t="s">
        <v>21</v>
      </c>
      <c r="D273" s="120" t="s">
        <v>21</v>
      </c>
      <c r="E273" s="120">
        <v>-14145.98</v>
      </c>
      <c r="F273" s="10" t="str">
        <f t="shared" si="18"/>
        <v>-</v>
      </c>
      <c r="G273" s="10" t="str">
        <f t="shared" si="19"/>
        <v>-</v>
      </c>
      <c r="H273" s="120"/>
      <c r="I273" s="63" t="s">
        <v>1003</v>
      </c>
    </row>
    <row r="274" spans="1:9" ht="12.75" x14ac:dyDescent="0.2">
      <c r="A274" s="122" t="s">
        <v>798</v>
      </c>
      <c r="B274" s="119" t="s">
        <v>19</v>
      </c>
      <c r="C274" s="120" t="s">
        <v>21</v>
      </c>
      <c r="D274" s="120" t="s">
        <v>21</v>
      </c>
      <c r="E274" s="120">
        <v>-1135181.95</v>
      </c>
      <c r="F274" s="10" t="str">
        <f t="shared" si="18"/>
        <v>-</v>
      </c>
      <c r="G274" s="10" t="str">
        <f t="shared" si="19"/>
        <v>-</v>
      </c>
      <c r="H274" s="120"/>
      <c r="I274" s="63" t="s">
        <v>1003</v>
      </c>
    </row>
    <row r="275" spans="1:9" ht="12.75" x14ac:dyDescent="0.2">
      <c r="A275" s="122" t="s">
        <v>799</v>
      </c>
      <c r="B275" s="119" t="s">
        <v>19</v>
      </c>
      <c r="C275" s="120" t="s">
        <v>21</v>
      </c>
      <c r="D275" s="120" t="s">
        <v>21</v>
      </c>
      <c r="E275" s="120">
        <v>-9366.51</v>
      </c>
      <c r="F275" s="10" t="str">
        <f t="shared" si="18"/>
        <v>-</v>
      </c>
      <c r="G275" s="10" t="str">
        <f t="shared" si="19"/>
        <v>-</v>
      </c>
      <c r="H275" s="120"/>
      <c r="I275" s="63" t="s">
        <v>1003</v>
      </c>
    </row>
    <row r="276" spans="1:9" ht="12.75" x14ac:dyDescent="0.2">
      <c r="A276" s="122" t="s">
        <v>800</v>
      </c>
      <c r="B276" s="119" t="s">
        <v>19</v>
      </c>
      <c r="C276" s="120" t="s">
        <v>21</v>
      </c>
      <c r="D276" s="120" t="s">
        <v>21</v>
      </c>
      <c r="E276" s="120">
        <v>-425540.29</v>
      </c>
      <c r="F276" s="10" t="str">
        <f t="shared" si="18"/>
        <v>-</v>
      </c>
      <c r="G276" s="10" t="str">
        <f t="shared" si="19"/>
        <v>-</v>
      </c>
      <c r="H276" s="120"/>
      <c r="I276" s="63" t="s">
        <v>1003</v>
      </c>
    </row>
    <row r="277" spans="1:9" ht="12.75" x14ac:dyDescent="0.2">
      <c r="A277" s="122" t="s">
        <v>801</v>
      </c>
      <c r="B277" s="119" t="s">
        <v>19</v>
      </c>
      <c r="C277" s="120" t="s">
        <v>21</v>
      </c>
      <c r="D277" s="120" t="s">
        <v>21</v>
      </c>
      <c r="E277" s="120">
        <v>-127588</v>
      </c>
      <c r="F277" s="10" t="str">
        <f t="shared" si="18"/>
        <v>-</v>
      </c>
      <c r="G277" s="10" t="str">
        <f t="shared" si="19"/>
        <v>-</v>
      </c>
      <c r="H277" s="120"/>
      <c r="I277" s="63" t="s">
        <v>1003</v>
      </c>
    </row>
    <row r="278" spans="1:9" ht="22.5" x14ac:dyDescent="0.2">
      <c r="A278" s="122" t="s">
        <v>802</v>
      </c>
      <c r="B278" s="119" t="s">
        <v>19</v>
      </c>
      <c r="C278" s="120" t="s">
        <v>21</v>
      </c>
      <c r="D278" s="120" t="s">
        <v>21</v>
      </c>
      <c r="E278" s="120">
        <v>1</v>
      </c>
      <c r="F278" s="10" t="str">
        <f t="shared" si="18"/>
        <v>-</v>
      </c>
      <c r="G278" s="10">
        <f t="shared" si="19"/>
        <v>1</v>
      </c>
      <c r="H278" s="120"/>
      <c r="I278" s="123" t="s">
        <v>957</v>
      </c>
    </row>
    <row r="279" spans="1:9" ht="22.5" x14ac:dyDescent="0.2">
      <c r="A279" s="122" t="s">
        <v>803</v>
      </c>
      <c r="B279" s="119" t="s">
        <v>19</v>
      </c>
      <c r="C279" s="120" t="s">
        <v>21</v>
      </c>
      <c r="D279" s="120" t="s">
        <v>21</v>
      </c>
      <c r="E279" s="120">
        <v>200000</v>
      </c>
      <c r="F279" s="10" t="str">
        <f t="shared" si="18"/>
        <v>-</v>
      </c>
      <c r="G279" s="10">
        <f t="shared" si="19"/>
        <v>200000</v>
      </c>
      <c r="H279" s="120"/>
      <c r="I279" s="60" t="s">
        <v>949</v>
      </c>
    </row>
    <row r="280" spans="1:9" ht="22.5" x14ac:dyDescent="0.2">
      <c r="A280" s="122" t="s">
        <v>814</v>
      </c>
      <c r="B280" s="119" t="s">
        <v>19</v>
      </c>
      <c r="C280" s="120" t="s">
        <v>21</v>
      </c>
      <c r="D280" s="120" t="s">
        <v>21</v>
      </c>
      <c r="E280" s="120">
        <v>545000</v>
      </c>
      <c r="F280" s="10" t="str">
        <f t="shared" si="18"/>
        <v>-</v>
      </c>
      <c r="G280" s="10">
        <f t="shared" si="19"/>
        <v>545000</v>
      </c>
      <c r="H280" s="120"/>
      <c r="I280" s="60" t="s">
        <v>949</v>
      </c>
    </row>
    <row r="281" spans="1:9" ht="22.5" x14ac:dyDescent="0.2">
      <c r="A281" s="122" t="s">
        <v>730</v>
      </c>
      <c r="B281" s="119" t="s">
        <v>19</v>
      </c>
      <c r="C281" s="120" t="s">
        <v>21</v>
      </c>
      <c r="D281" s="120" t="s">
        <v>21</v>
      </c>
      <c r="E281" s="120">
        <v>100000</v>
      </c>
      <c r="F281" s="10" t="str">
        <f t="shared" si="18"/>
        <v>-</v>
      </c>
      <c r="G281" s="10">
        <f t="shared" si="19"/>
        <v>100000</v>
      </c>
      <c r="H281" s="120"/>
      <c r="I281" s="60" t="s">
        <v>949</v>
      </c>
    </row>
    <row r="282" spans="1:9" ht="22.5" x14ac:dyDescent="0.2">
      <c r="A282" s="122" t="s">
        <v>627</v>
      </c>
      <c r="B282" s="119" t="s">
        <v>19</v>
      </c>
      <c r="C282" s="120" t="s">
        <v>21</v>
      </c>
      <c r="D282" s="120" t="s">
        <v>21</v>
      </c>
      <c r="E282" s="120">
        <v>394.37</v>
      </c>
      <c r="F282" s="10" t="str">
        <f t="shared" si="18"/>
        <v>-</v>
      </c>
      <c r="G282" s="10">
        <f t="shared" si="19"/>
        <v>394.37</v>
      </c>
      <c r="H282" s="120"/>
      <c r="I282" s="60" t="s">
        <v>949</v>
      </c>
    </row>
    <row r="283" spans="1:9" ht="22.5" x14ac:dyDescent="0.2">
      <c r="A283" s="122" t="s">
        <v>627</v>
      </c>
      <c r="B283" s="119" t="s">
        <v>19</v>
      </c>
      <c r="C283" s="120" t="s">
        <v>21</v>
      </c>
      <c r="D283" s="120" t="s">
        <v>21</v>
      </c>
      <c r="E283" s="120">
        <v>115277.47</v>
      </c>
      <c r="F283" s="10" t="str">
        <f t="shared" si="18"/>
        <v>-</v>
      </c>
      <c r="G283" s="10">
        <f t="shared" si="19"/>
        <v>115277.47</v>
      </c>
      <c r="H283" s="120"/>
      <c r="I283" s="60" t="s">
        <v>949</v>
      </c>
    </row>
    <row r="284" spans="1:9" ht="22.5" x14ac:dyDescent="0.2">
      <c r="A284" s="122" t="s">
        <v>628</v>
      </c>
      <c r="B284" s="119" t="s">
        <v>19</v>
      </c>
      <c r="C284" s="120" t="s">
        <v>21</v>
      </c>
      <c r="D284" s="120" t="s">
        <v>21</v>
      </c>
      <c r="E284" s="120">
        <v>18311.41</v>
      </c>
      <c r="F284" s="10" t="str">
        <f t="shared" si="18"/>
        <v>-</v>
      </c>
      <c r="G284" s="10">
        <f t="shared" si="19"/>
        <v>18311.41</v>
      </c>
      <c r="H284" s="120"/>
      <c r="I284" s="60" t="s">
        <v>949</v>
      </c>
    </row>
    <row r="285" spans="1:9" ht="33.75" x14ac:dyDescent="0.2">
      <c r="A285" s="122" t="s">
        <v>804</v>
      </c>
      <c r="B285" s="119" t="s">
        <v>19</v>
      </c>
      <c r="C285" s="120">
        <v>1254800</v>
      </c>
      <c r="D285" s="120" t="s">
        <v>21</v>
      </c>
      <c r="E285" s="120">
        <v>747590.38</v>
      </c>
      <c r="F285" s="10">
        <f t="shared" si="18"/>
        <v>59.57844915524386</v>
      </c>
      <c r="G285" s="10">
        <f t="shared" si="19"/>
        <v>-507209.62</v>
      </c>
      <c r="H285" s="120"/>
      <c r="I285" s="63" t="s">
        <v>1004</v>
      </c>
    </row>
    <row r="286" spans="1:9" ht="33.75" x14ac:dyDescent="0.2">
      <c r="A286" s="122" t="s">
        <v>609</v>
      </c>
      <c r="B286" s="119" t="s">
        <v>19</v>
      </c>
      <c r="C286" s="120" t="s">
        <v>21</v>
      </c>
      <c r="D286" s="120" t="s">
        <v>21</v>
      </c>
      <c r="E286" s="120">
        <v>13462.37</v>
      </c>
      <c r="F286" s="10" t="str">
        <f t="shared" si="18"/>
        <v>-</v>
      </c>
      <c r="G286" s="10">
        <f t="shared" si="19"/>
        <v>13462.37</v>
      </c>
      <c r="H286" s="120"/>
      <c r="I286" s="60" t="s">
        <v>950</v>
      </c>
    </row>
    <row r="287" spans="1:9" ht="22.5" x14ac:dyDescent="0.2">
      <c r="A287" s="122" t="s">
        <v>805</v>
      </c>
      <c r="B287" s="119" t="s">
        <v>19</v>
      </c>
      <c r="C287" s="120" t="s">
        <v>21</v>
      </c>
      <c r="D287" s="120" t="s">
        <v>21</v>
      </c>
      <c r="E287" s="120">
        <v>272500</v>
      </c>
      <c r="F287" s="10" t="str">
        <f t="shared" si="18"/>
        <v>-</v>
      </c>
      <c r="G287" s="10">
        <f t="shared" si="19"/>
        <v>272500</v>
      </c>
      <c r="H287" s="120"/>
      <c r="I287" s="60" t="s">
        <v>949</v>
      </c>
    </row>
    <row r="288" spans="1:9" ht="22.5" x14ac:dyDescent="0.2">
      <c r="A288" s="122" t="s">
        <v>730</v>
      </c>
      <c r="B288" s="119" t="s">
        <v>19</v>
      </c>
      <c r="C288" s="120" t="s">
        <v>21</v>
      </c>
      <c r="D288" s="120" t="s">
        <v>21</v>
      </c>
      <c r="E288" s="120">
        <v>800</v>
      </c>
      <c r="F288" s="10" t="str">
        <f t="shared" si="18"/>
        <v>-</v>
      </c>
      <c r="G288" s="10">
        <f t="shared" si="19"/>
        <v>800</v>
      </c>
      <c r="H288" s="120"/>
      <c r="I288" s="60" t="s">
        <v>949</v>
      </c>
    </row>
    <row r="289" spans="1:9" ht="22.5" x14ac:dyDescent="0.2">
      <c r="A289" s="122" t="s">
        <v>611</v>
      </c>
      <c r="B289" s="119" t="s">
        <v>19</v>
      </c>
      <c r="C289" s="120" t="s">
        <v>21</v>
      </c>
      <c r="D289" s="120" t="s">
        <v>21</v>
      </c>
      <c r="E289" s="120">
        <v>-72870.460000000006</v>
      </c>
      <c r="F289" s="10" t="str">
        <f t="shared" si="18"/>
        <v>-</v>
      </c>
      <c r="G289" s="10" t="str">
        <f t="shared" si="19"/>
        <v>-</v>
      </c>
      <c r="H289" s="120"/>
      <c r="I289" s="60" t="s">
        <v>949</v>
      </c>
    </row>
    <row r="290" spans="1:9" ht="22.5" x14ac:dyDescent="0.2">
      <c r="A290" s="122" t="s">
        <v>724</v>
      </c>
      <c r="B290" s="119" t="s">
        <v>19</v>
      </c>
      <c r="C290" s="120" t="s">
        <v>21</v>
      </c>
      <c r="D290" s="120" t="s">
        <v>21</v>
      </c>
      <c r="E290" s="120">
        <v>12250.44</v>
      </c>
      <c r="F290" s="10" t="str">
        <f t="shared" ref="F290:F296" si="20">IF(OR(E290="-",E290&lt;0,C290&lt;0),"-",(IF(OR(C290=0,C290="-"),"-",E290/C290*100)))</f>
        <v>-</v>
      </c>
      <c r="G290" s="10">
        <f t="shared" ref="G290:G296" si="21">IF(OR(C290=E290,C290&lt;0,E290&lt;0),"-",IF(E290="-",0,E290)-IF(C290="-",0,C290))</f>
        <v>12250.44</v>
      </c>
      <c r="H290" s="120"/>
      <c r="I290" s="60" t="s">
        <v>949</v>
      </c>
    </row>
    <row r="291" spans="1:9" ht="22.5" x14ac:dyDescent="0.2">
      <c r="A291" s="122" t="s">
        <v>806</v>
      </c>
      <c r="B291" s="119" t="s">
        <v>19</v>
      </c>
      <c r="C291" s="120" t="s">
        <v>21</v>
      </c>
      <c r="D291" s="120" t="s">
        <v>21</v>
      </c>
      <c r="E291" s="120">
        <v>0.02</v>
      </c>
      <c r="F291" s="10" t="str">
        <f t="shared" si="20"/>
        <v>-</v>
      </c>
      <c r="G291" s="10">
        <f t="shared" si="21"/>
        <v>0.02</v>
      </c>
      <c r="H291" s="120"/>
      <c r="I291" s="60" t="s">
        <v>949</v>
      </c>
    </row>
    <row r="292" spans="1:9" ht="22.5" x14ac:dyDescent="0.2">
      <c r="A292" s="122" t="s">
        <v>807</v>
      </c>
      <c r="B292" s="119" t="s">
        <v>19</v>
      </c>
      <c r="C292" s="120" t="s">
        <v>21</v>
      </c>
      <c r="D292" s="120" t="s">
        <v>21</v>
      </c>
      <c r="E292" s="120">
        <v>500</v>
      </c>
      <c r="F292" s="10" t="str">
        <f t="shared" si="20"/>
        <v>-</v>
      </c>
      <c r="G292" s="10">
        <f t="shared" si="21"/>
        <v>500</v>
      </c>
      <c r="H292" s="120"/>
      <c r="I292" s="60" t="s">
        <v>949</v>
      </c>
    </row>
    <row r="293" spans="1:9" ht="22.5" x14ac:dyDescent="0.2">
      <c r="A293" s="122" t="s">
        <v>725</v>
      </c>
      <c r="B293" s="119" t="s">
        <v>19</v>
      </c>
      <c r="C293" s="120" t="s">
        <v>21</v>
      </c>
      <c r="D293" s="120" t="s">
        <v>21</v>
      </c>
      <c r="E293" s="120">
        <v>1000</v>
      </c>
      <c r="F293" s="10" t="str">
        <f t="shared" si="20"/>
        <v>-</v>
      </c>
      <c r="G293" s="10">
        <f t="shared" si="21"/>
        <v>1000</v>
      </c>
      <c r="H293" s="120"/>
      <c r="I293" s="60" t="s">
        <v>949</v>
      </c>
    </row>
    <row r="294" spans="1:9" ht="22.5" x14ac:dyDescent="0.2">
      <c r="A294" s="122" t="s">
        <v>729</v>
      </c>
      <c r="B294" s="119" t="s">
        <v>19</v>
      </c>
      <c r="C294" s="120" t="s">
        <v>21</v>
      </c>
      <c r="D294" s="120" t="s">
        <v>21</v>
      </c>
      <c r="E294" s="120">
        <v>109525.87</v>
      </c>
      <c r="F294" s="10" t="str">
        <f t="shared" si="20"/>
        <v>-</v>
      </c>
      <c r="G294" s="10">
        <f t="shared" si="21"/>
        <v>109525.87</v>
      </c>
      <c r="H294" s="120"/>
      <c r="I294" s="60" t="s">
        <v>949</v>
      </c>
    </row>
    <row r="295" spans="1:9" ht="22.5" x14ac:dyDescent="0.2">
      <c r="A295" s="122" t="s">
        <v>730</v>
      </c>
      <c r="B295" s="119" t="s">
        <v>19</v>
      </c>
      <c r="C295" s="120" t="s">
        <v>21</v>
      </c>
      <c r="D295" s="120" t="s">
        <v>21</v>
      </c>
      <c r="E295" s="120">
        <v>172608.54</v>
      </c>
      <c r="F295" s="10" t="str">
        <f t="shared" si="20"/>
        <v>-</v>
      </c>
      <c r="G295" s="10">
        <f t="shared" si="21"/>
        <v>172608.54</v>
      </c>
      <c r="H295" s="120"/>
      <c r="I295" s="60" t="s">
        <v>949</v>
      </c>
    </row>
    <row r="296" spans="1:9" ht="22.5" x14ac:dyDescent="0.2">
      <c r="A296" s="122" t="s">
        <v>731</v>
      </c>
      <c r="B296" s="119" t="s">
        <v>19</v>
      </c>
      <c r="C296" s="120" t="s">
        <v>21</v>
      </c>
      <c r="D296" s="120" t="s">
        <v>21</v>
      </c>
      <c r="E296" s="120">
        <v>27317.86</v>
      </c>
      <c r="F296" s="10" t="str">
        <f t="shared" si="20"/>
        <v>-</v>
      </c>
      <c r="G296" s="10">
        <f t="shared" si="21"/>
        <v>27317.86</v>
      </c>
      <c r="H296" s="120"/>
      <c r="I296" s="60" t="s">
        <v>949</v>
      </c>
    </row>
    <row r="297" spans="1:9" ht="1.9" customHeight="1" x14ac:dyDescent="0.2">
      <c r="A297" s="113"/>
      <c r="B297" s="114"/>
      <c r="C297" s="115"/>
      <c r="D297" s="116"/>
      <c r="E297" s="116"/>
      <c r="F297" s="115"/>
      <c r="G297" s="115"/>
      <c r="H297" s="115"/>
      <c r="I297" s="115"/>
    </row>
  </sheetData>
  <autoFilter ref="A14:I296">
    <filterColumn colId="5">
      <filters>
        <filter val="-"/>
        <filter val="12,12"/>
        <filter val="25,72"/>
        <filter val="3,33"/>
        <filter val="30,24"/>
        <filter val="35,55"/>
        <filter val="38,68"/>
        <filter val="41,94"/>
        <filter val="59,58"/>
        <filter val="61,26"/>
        <filter val="62,77"/>
        <filter val="63,64"/>
        <filter val="64,02"/>
        <filter val="66,92"/>
        <filter val="69,91"/>
        <filter val="70,58"/>
        <filter val="71,18"/>
        <filter val="71,34"/>
        <filter val="74,69"/>
        <filter val="76,21"/>
        <filter val="76,90"/>
        <filter val="77,28"/>
        <filter val="78,96"/>
        <filter val="80,15"/>
        <filter val="81,19"/>
        <filter val="81,34"/>
        <filter val="81,99"/>
        <filter val="82,69"/>
        <filter val="82,87"/>
        <filter val="83,25"/>
        <filter val="84,62"/>
        <filter val="85,21"/>
        <filter val="85,64"/>
        <filter val="85,93"/>
        <filter val="86,01"/>
        <filter val="86,76"/>
        <filter val="87,85"/>
        <filter val="89,02"/>
        <filter val="89,40"/>
        <filter val="90,78"/>
        <filter val="91,57"/>
        <filter val="92,38"/>
        <filter val="93,61"/>
      </filters>
    </filterColumn>
  </autoFilter>
  <mergeCells count="10">
    <mergeCell ref="A3:I3"/>
    <mergeCell ref="A4:I4"/>
    <mergeCell ref="B6:H6"/>
    <mergeCell ref="F10:G10"/>
    <mergeCell ref="H10:I10"/>
    <mergeCell ref="A10:A11"/>
    <mergeCell ref="B10:B11"/>
    <mergeCell ref="C10:C11"/>
    <mergeCell ref="E10:E11"/>
    <mergeCell ref="D10:D11"/>
  </mergeCells>
  <conditionalFormatting sqref="F8:H9">
    <cfRule type="cellIs" priority="1" stopIfTrue="1" operator="equal">
      <formula>0</formula>
    </cfRule>
  </conditionalFormatting>
  <pageMargins left="0.39370078740157483" right="0.39370078740157483" top="0.78740157480314965" bottom="0.78740157480314965" header="0" footer="0.19685039370078741"/>
  <pageSetup paperSize="9" scale="58"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556"/>
  <sheetViews>
    <sheetView topLeftCell="A5" zoomScaleNormal="100" workbookViewId="0">
      <selection activeCell="C5" sqref="C5"/>
    </sheetView>
  </sheetViews>
  <sheetFormatPr defaultRowHeight="10.5" customHeight="1" x14ac:dyDescent="0.2"/>
  <cols>
    <col min="1" max="1" width="40.7109375" customWidth="1"/>
    <col min="2" max="2" width="9.7109375" customWidth="1"/>
    <col min="3" max="5" width="24.7109375" customWidth="1"/>
    <col min="6" max="6" width="28.7109375" customWidth="1"/>
    <col min="7" max="7" width="24.7109375" customWidth="1"/>
    <col min="8" max="8" width="22.140625" style="97" customWidth="1"/>
    <col min="9" max="9" width="40.7109375" customWidth="1"/>
  </cols>
  <sheetData>
    <row r="1" spans="1:9" ht="12.75" x14ac:dyDescent="0.2">
      <c r="A1" s="2"/>
      <c r="B1" s="6" t="s">
        <v>6</v>
      </c>
      <c r="C1" s="2"/>
      <c r="D1" s="2"/>
      <c r="E1" s="2"/>
      <c r="F1" s="2"/>
      <c r="G1" s="2"/>
      <c r="H1" s="91"/>
      <c r="I1" s="2"/>
    </row>
    <row r="2" spans="1:9" ht="18.399999999999999" customHeight="1" x14ac:dyDescent="0.2">
      <c r="A2" s="128" t="s">
        <v>7</v>
      </c>
      <c r="B2" s="128" t="s">
        <v>8</v>
      </c>
      <c r="C2" s="128" t="s">
        <v>9</v>
      </c>
      <c r="D2" s="131" t="s">
        <v>10</v>
      </c>
      <c r="E2" s="128" t="s">
        <v>16</v>
      </c>
      <c r="F2" s="133" t="s">
        <v>11</v>
      </c>
      <c r="G2" s="130"/>
      <c r="H2" s="129" t="s">
        <v>12</v>
      </c>
      <c r="I2" s="130"/>
    </row>
    <row r="3" spans="1:9" ht="24.6" customHeight="1" x14ac:dyDescent="0.2">
      <c r="A3" s="128"/>
      <c r="B3" s="128"/>
      <c r="C3" s="128"/>
      <c r="D3" s="132"/>
      <c r="E3" s="128"/>
      <c r="F3" s="7" t="s">
        <v>13</v>
      </c>
      <c r="G3" s="7" t="s">
        <v>17</v>
      </c>
      <c r="H3" s="57" t="s">
        <v>14</v>
      </c>
      <c r="I3" s="7" t="s">
        <v>15</v>
      </c>
    </row>
    <row r="4" spans="1:9" ht="12.75" x14ac:dyDescent="0.2">
      <c r="A4" s="20">
        <v>1</v>
      </c>
      <c r="B4" s="20">
        <v>2</v>
      </c>
      <c r="C4" s="20">
        <v>3</v>
      </c>
      <c r="D4" s="20">
        <v>4</v>
      </c>
      <c r="E4" s="21">
        <v>5</v>
      </c>
      <c r="F4" s="7">
        <v>6</v>
      </c>
      <c r="G4" s="7">
        <v>7</v>
      </c>
      <c r="H4" s="57">
        <v>8</v>
      </c>
      <c r="I4" s="7">
        <v>9</v>
      </c>
    </row>
    <row r="5" spans="1:9" ht="12.75" x14ac:dyDescent="0.2">
      <c r="A5" s="8" t="s">
        <v>24</v>
      </c>
      <c r="B5" s="9" t="s">
        <v>25</v>
      </c>
      <c r="C5" s="10">
        <v>176201435228.35999</v>
      </c>
      <c r="D5" s="10">
        <v>177887471454.47</v>
      </c>
      <c r="E5" s="11">
        <v>170268115649.26999</v>
      </c>
      <c r="F5" s="10">
        <f>IF(OR(E5="-",E5&lt;0,C5&lt;0),"-",(IF(OR(C5=0,C5="-"),"-",E5/C5*100)))</f>
        <v>96.632649687898223</v>
      </c>
      <c r="G5" s="22">
        <f>IF(C5=E5,"-",IF(E5="-",0,E5)-IF(C5="-",0,C5))</f>
        <v>-5933319579.0899963</v>
      </c>
      <c r="H5" s="32"/>
      <c r="I5" s="23"/>
    </row>
    <row r="6" spans="1:9" ht="12.75" x14ac:dyDescent="0.2">
      <c r="A6" s="24" t="s">
        <v>20</v>
      </c>
      <c r="B6" s="13"/>
      <c r="C6" s="14"/>
      <c r="D6" s="14"/>
      <c r="E6" s="15"/>
      <c r="F6" s="14"/>
      <c r="G6" s="25"/>
      <c r="H6" s="92"/>
      <c r="I6" s="26"/>
    </row>
    <row r="7" spans="1:9" ht="22.5" x14ac:dyDescent="0.2">
      <c r="A7" s="27" t="s">
        <v>26</v>
      </c>
      <c r="B7" s="17" t="s">
        <v>25</v>
      </c>
      <c r="C7" s="18">
        <v>20000000</v>
      </c>
      <c r="D7" s="18">
        <v>20000000</v>
      </c>
      <c r="E7" s="19">
        <v>4929511.46</v>
      </c>
      <c r="F7" s="10">
        <f t="shared" ref="F7:F70" si="0">IF(OR(E7="-",E7&lt;0,C7&lt;0),"-",(IF(OR(C7=0,C7="-"),"-",E7/C7*100)))</f>
        <v>24.647557299999999</v>
      </c>
      <c r="G7" s="22">
        <f t="shared" ref="G7:G70" si="1">IF(C7=E7,"-",IF(E7="-",0,E7)-IF(C7="-",0,C7))</f>
        <v>-15070488.539999999</v>
      </c>
      <c r="H7" s="68" t="s">
        <v>831</v>
      </c>
      <c r="I7" s="71" t="s">
        <v>858</v>
      </c>
    </row>
    <row r="8" spans="1:9" ht="33.75" x14ac:dyDescent="0.2">
      <c r="A8" s="27" t="s">
        <v>27</v>
      </c>
      <c r="B8" s="17" t="s">
        <v>25</v>
      </c>
      <c r="C8" s="18">
        <v>57893159.420000002</v>
      </c>
      <c r="D8" s="18">
        <v>57893159.420000002</v>
      </c>
      <c r="E8" s="19">
        <v>20589346.140000001</v>
      </c>
      <c r="F8" s="10">
        <f t="shared" si="0"/>
        <v>35.564385060814494</v>
      </c>
      <c r="G8" s="22">
        <f t="shared" si="1"/>
        <v>-37303813.280000001</v>
      </c>
      <c r="H8" s="68" t="s">
        <v>859</v>
      </c>
      <c r="I8" s="71" t="s">
        <v>860</v>
      </c>
    </row>
    <row r="9" spans="1:9" ht="33.75" x14ac:dyDescent="0.2">
      <c r="A9" s="27" t="s">
        <v>28</v>
      </c>
      <c r="B9" s="17" t="s">
        <v>25</v>
      </c>
      <c r="C9" s="18">
        <v>1894776635.1700001</v>
      </c>
      <c r="D9" s="18">
        <v>1894776635.1700001</v>
      </c>
      <c r="E9" s="19">
        <v>1617399356.53</v>
      </c>
      <c r="F9" s="10">
        <f t="shared" si="0"/>
        <v>85.360951075105817</v>
      </c>
      <c r="G9" s="22">
        <f t="shared" si="1"/>
        <v>-277377278.6400001</v>
      </c>
      <c r="H9" s="68" t="s">
        <v>859</v>
      </c>
      <c r="I9" s="71" t="s">
        <v>860</v>
      </c>
    </row>
    <row r="10" spans="1:9" ht="33.75" x14ac:dyDescent="0.2">
      <c r="A10" s="27" t="s">
        <v>29</v>
      </c>
      <c r="B10" s="17" t="s">
        <v>25</v>
      </c>
      <c r="C10" s="18">
        <v>250828047.27000001</v>
      </c>
      <c r="D10" s="18">
        <v>250828047.27000001</v>
      </c>
      <c r="E10" s="19">
        <v>200201352.63999999</v>
      </c>
      <c r="F10" s="10">
        <f t="shared" si="0"/>
        <v>79.816174793441789</v>
      </c>
      <c r="G10" s="22">
        <f t="shared" si="1"/>
        <v>-50626694.630000025</v>
      </c>
      <c r="H10" s="68" t="s">
        <v>859</v>
      </c>
      <c r="I10" s="71" t="s">
        <v>860</v>
      </c>
    </row>
    <row r="11" spans="1:9" ht="45" x14ac:dyDescent="0.2">
      <c r="A11" s="27" t="s">
        <v>30</v>
      </c>
      <c r="B11" s="17" t="s">
        <v>25</v>
      </c>
      <c r="C11" s="18">
        <v>185344318.53999999</v>
      </c>
      <c r="D11" s="18">
        <v>185344318.53999999</v>
      </c>
      <c r="E11" s="19">
        <v>166842992.81</v>
      </c>
      <c r="F11" s="10">
        <f t="shared" si="0"/>
        <v>90.017861957820344</v>
      </c>
      <c r="G11" s="22">
        <f t="shared" si="1"/>
        <v>-18501325.729999989</v>
      </c>
      <c r="H11" s="68" t="s">
        <v>829</v>
      </c>
      <c r="I11" s="71" t="s">
        <v>830</v>
      </c>
    </row>
    <row r="12" spans="1:9" ht="12.75" hidden="1" x14ac:dyDescent="0.2">
      <c r="A12" s="27" t="s">
        <v>31</v>
      </c>
      <c r="B12" s="17" t="s">
        <v>25</v>
      </c>
      <c r="C12" s="18">
        <v>184138194.55000001</v>
      </c>
      <c r="D12" s="18">
        <v>184138194.55000001</v>
      </c>
      <c r="E12" s="19">
        <v>181412690.03</v>
      </c>
      <c r="F12" s="10">
        <f t="shared" si="0"/>
        <v>98.519859214075254</v>
      </c>
      <c r="G12" s="22">
        <f t="shared" si="1"/>
        <v>-2725504.5200000107</v>
      </c>
      <c r="H12" s="28"/>
      <c r="I12" s="29"/>
    </row>
    <row r="13" spans="1:9" ht="12.75" hidden="1" x14ac:dyDescent="0.2">
      <c r="A13" s="27" t="s">
        <v>32</v>
      </c>
      <c r="B13" s="17" t="s">
        <v>25</v>
      </c>
      <c r="C13" s="18">
        <v>3470486648.0599999</v>
      </c>
      <c r="D13" s="18">
        <v>3470486648.0599999</v>
      </c>
      <c r="E13" s="19">
        <v>3462120548.2600002</v>
      </c>
      <c r="F13" s="10">
        <f t="shared" si="0"/>
        <v>99.758935830953959</v>
      </c>
      <c r="G13" s="22">
        <f t="shared" si="1"/>
        <v>-8366099.7999997139</v>
      </c>
      <c r="H13" s="28"/>
      <c r="I13" s="29"/>
    </row>
    <row r="14" spans="1:9" ht="33.75" x14ac:dyDescent="0.2">
      <c r="A14" s="27" t="s">
        <v>33</v>
      </c>
      <c r="B14" s="17" t="s">
        <v>25</v>
      </c>
      <c r="C14" s="18">
        <v>451035168.32999998</v>
      </c>
      <c r="D14" s="18">
        <v>451035168.32999998</v>
      </c>
      <c r="E14" s="19">
        <v>341506670.52999997</v>
      </c>
      <c r="F14" s="10">
        <f t="shared" si="0"/>
        <v>75.716195655975213</v>
      </c>
      <c r="G14" s="22">
        <f t="shared" si="1"/>
        <v>-109528497.80000001</v>
      </c>
      <c r="H14" s="68" t="s">
        <v>859</v>
      </c>
      <c r="I14" s="71" t="s">
        <v>860</v>
      </c>
    </row>
    <row r="15" spans="1:9" ht="33.75" x14ac:dyDescent="0.2">
      <c r="A15" s="27" t="s">
        <v>34</v>
      </c>
      <c r="B15" s="17" t="s">
        <v>25</v>
      </c>
      <c r="C15" s="18">
        <v>619191310.71000004</v>
      </c>
      <c r="D15" s="18">
        <v>619191310.71000004</v>
      </c>
      <c r="E15" s="19">
        <v>492419546.12</v>
      </c>
      <c r="F15" s="10">
        <f t="shared" si="0"/>
        <v>79.526236496336438</v>
      </c>
      <c r="G15" s="22">
        <f t="shared" si="1"/>
        <v>-126771764.59000003</v>
      </c>
      <c r="H15" s="68" t="s">
        <v>859</v>
      </c>
      <c r="I15" s="71" t="s">
        <v>860</v>
      </c>
    </row>
    <row r="16" spans="1:9" ht="45" x14ac:dyDescent="0.2">
      <c r="A16" s="27" t="s">
        <v>35</v>
      </c>
      <c r="B16" s="17" t="s">
        <v>25</v>
      </c>
      <c r="C16" s="18">
        <v>720855700</v>
      </c>
      <c r="D16" s="18">
        <v>720855700</v>
      </c>
      <c r="E16" s="19">
        <v>654667088.74000001</v>
      </c>
      <c r="F16" s="10">
        <f t="shared" si="0"/>
        <v>90.818049817737446</v>
      </c>
      <c r="G16" s="22">
        <f t="shared" si="1"/>
        <v>-66188611.25999999</v>
      </c>
      <c r="H16" s="68" t="s">
        <v>829</v>
      </c>
      <c r="I16" s="71" t="s">
        <v>830</v>
      </c>
    </row>
    <row r="17" spans="1:9" ht="45" x14ac:dyDescent="0.2">
      <c r="A17" s="27" t="s">
        <v>36</v>
      </c>
      <c r="B17" s="17" t="s">
        <v>25</v>
      </c>
      <c r="C17" s="18">
        <v>551153331.79999995</v>
      </c>
      <c r="D17" s="18">
        <v>551153331.79999995</v>
      </c>
      <c r="E17" s="19">
        <v>520501271.17000002</v>
      </c>
      <c r="F17" s="10">
        <f t="shared" si="0"/>
        <v>94.438560222453162</v>
      </c>
      <c r="G17" s="22">
        <f t="shared" si="1"/>
        <v>-30652060.629999936</v>
      </c>
      <c r="H17" s="68" t="s">
        <v>829</v>
      </c>
      <c r="I17" s="71" t="s">
        <v>830</v>
      </c>
    </row>
    <row r="18" spans="1:9" ht="12.75" hidden="1" x14ac:dyDescent="0.2">
      <c r="A18" s="27" t="s">
        <v>37</v>
      </c>
      <c r="B18" s="17" t="s">
        <v>25</v>
      </c>
      <c r="C18" s="18">
        <v>634107910.17999995</v>
      </c>
      <c r="D18" s="18">
        <v>634107910.17999995</v>
      </c>
      <c r="E18" s="19">
        <v>612627451.75999999</v>
      </c>
      <c r="F18" s="10">
        <f t="shared" si="0"/>
        <v>96.612491647690931</v>
      </c>
      <c r="G18" s="22">
        <f t="shared" si="1"/>
        <v>-21480458.419999957</v>
      </c>
      <c r="H18" s="28"/>
      <c r="I18" s="29"/>
    </row>
    <row r="19" spans="1:9" ht="12.75" hidden="1" x14ac:dyDescent="0.2">
      <c r="A19" s="27" t="s">
        <v>38</v>
      </c>
      <c r="B19" s="17" t="s">
        <v>25</v>
      </c>
      <c r="C19" s="18">
        <v>11319329.119999999</v>
      </c>
      <c r="D19" s="18">
        <v>11319329.119999999</v>
      </c>
      <c r="E19" s="19">
        <v>11316329.279999999</v>
      </c>
      <c r="F19" s="10">
        <f t="shared" si="0"/>
        <v>99.973498076006123</v>
      </c>
      <c r="G19" s="22">
        <f t="shared" si="1"/>
        <v>-2999.839999999851</v>
      </c>
      <c r="H19" s="28"/>
      <c r="I19" s="29"/>
    </row>
    <row r="20" spans="1:9" ht="33.75" x14ac:dyDescent="0.2">
      <c r="A20" s="27" t="s">
        <v>39</v>
      </c>
      <c r="B20" s="17" t="s">
        <v>25</v>
      </c>
      <c r="C20" s="18">
        <v>87268894.349999994</v>
      </c>
      <c r="D20" s="18">
        <v>87268894.349999994</v>
      </c>
      <c r="E20" s="19">
        <v>32272484.059999999</v>
      </c>
      <c r="F20" s="10">
        <f t="shared" si="0"/>
        <v>36.980512129061943</v>
      </c>
      <c r="G20" s="22">
        <f t="shared" si="1"/>
        <v>-54996410.289999992</v>
      </c>
      <c r="H20" s="68" t="s">
        <v>859</v>
      </c>
      <c r="I20" s="71" t="s">
        <v>860</v>
      </c>
    </row>
    <row r="21" spans="1:9" ht="12.75" hidden="1" x14ac:dyDescent="0.2">
      <c r="A21" s="27" t="s">
        <v>40</v>
      </c>
      <c r="B21" s="17" t="s">
        <v>25</v>
      </c>
      <c r="C21" s="18">
        <v>3480700</v>
      </c>
      <c r="D21" s="18">
        <v>3480700</v>
      </c>
      <c r="E21" s="19">
        <v>3467700</v>
      </c>
      <c r="F21" s="10">
        <f t="shared" si="0"/>
        <v>99.626511908524151</v>
      </c>
      <c r="G21" s="22">
        <f t="shared" si="1"/>
        <v>-13000</v>
      </c>
      <c r="H21" s="28"/>
      <c r="I21" s="29"/>
    </row>
    <row r="22" spans="1:9" ht="33.75" x14ac:dyDescent="0.2">
      <c r="A22" s="27" t="s">
        <v>41</v>
      </c>
      <c r="B22" s="17" t="s">
        <v>25</v>
      </c>
      <c r="C22" s="18">
        <v>1823052351.46</v>
      </c>
      <c r="D22" s="18">
        <v>1823052351.46</v>
      </c>
      <c r="E22" s="19">
        <v>1666955583.9200001</v>
      </c>
      <c r="F22" s="10">
        <f t="shared" si="0"/>
        <v>91.43761464584442</v>
      </c>
      <c r="G22" s="22">
        <f t="shared" si="1"/>
        <v>-156096767.53999996</v>
      </c>
      <c r="H22" s="68" t="s">
        <v>859</v>
      </c>
      <c r="I22" s="71" t="s">
        <v>860</v>
      </c>
    </row>
    <row r="23" spans="1:9" ht="33.75" x14ac:dyDescent="0.2">
      <c r="A23" s="27" t="s">
        <v>42</v>
      </c>
      <c r="B23" s="17" t="s">
        <v>25</v>
      </c>
      <c r="C23" s="18">
        <v>54478315.490000002</v>
      </c>
      <c r="D23" s="18">
        <v>54478315.490000002</v>
      </c>
      <c r="E23" s="19">
        <v>45410978.82</v>
      </c>
      <c r="F23" s="10">
        <f t="shared" si="0"/>
        <v>83.356062704133365</v>
      </c>
      <c r="G23" s="22">
        <f t="shared" si="1"/>
        <v>-9067336.6700000018</v>
      </c>
      <c r="H23" s="68" t="s">
        <v>859</v>
      </c>
      <c r="I23" s="71" t="s">
        <v>860</v>
      </c>
    </row>
    <row r="24" spans="1:9" ht="33.75" x14ac:dyDescent="0.2">
      <c r="A24" s="27" t="s">
        <v>43</v>
      </c>
      <c r="B24" s="17" t="s">
        <v>25</v>
      </c>
      <c r="C24" s="18">
        <v>133758422.06999999</v>
      </c>
      <c r="D24" s="18">
        <v>133758422.06999999</v>
      </c>
      <c r="E24" s="19">
        <v>114470860.56</v>
      </c>
      <c r="F24" s="10">
        <f t="shared" si="0"/>
        <v>85.580301253923125</v>
      </c>
      <c r="G24" s="22">
        <f t="shared" si="1"/>
        <v>-19287561.50999999</v>
      </c>
      <c r="H24" s="68" t="s">
        <v>859</v>
      </c>
      <c r="I24" s="71" t="s">
        <v>860</v>
      </c>
    </row>
    <row r="25" spans="1:9" ht="12.75" hidden="1" x14ac:dyDescent="0.2">
      <c r="A25" s="27" t="s">
        <v>44</v>
      </c>
      <c r="B25" s="17" t="s">
        <v>25</v>
      </c>
      <c r="C25" s="18">
        <v>34087429</v>
      </c>
      <c r="D25" s="18">
        <v>34087429</v>
      </c>
      <c r="E25" s="19">
        <v>33325936.219999999</v>
      </c>
      <c r="F25" s="10">
        <f t="shared" si="0"/>
        <v>97.766059798760423</v>
      </c>
      <c r="G25" s="22">
        <f t="shared" si="1"/>
        <v>-761492.78000000119</v>
      </c>
      <c r="H25" s="28"/>
      <c r="I25" s="29"/>
    </row>
    <row r="26" spans="1:9" ht="45" x14ac:dyDescent="0.2">
      <c r="A26" s="27" t="s">
        <v>45</v>
      </c>
      <c r="B26" s="17" t="s">
        <v>25</v>
      </c>
      <c r="C26" s="18">
        <v>5013900</v>
      </c>
      <c r="D26" s="18">
        <v>5013900</v>
      </c>
      <c r="E26" s="19">
        <v>2798444.16</v>
      </c>
      <c r="F26" s="10">
        <f t="shared" si="0"/>
        <v>55.813721055465805</v>
      </c>
      <c r="G26" s="22">
        <f t="shared" si="1"/>
        <v>-2215455.84</v>
      </c>
      <c r="H26" s="66">
        <v>99</v>
      </c>
      <c r="I26" s="67" t="s">
        <v>896</v>
      </c>
    </row>
    <row r="27" spans="1:9" ht="22.5" x14ac:dyDescent="0.2">
      <c r="A27" s="27" t="s">
        <v>46</v>
      </c>
      <c r="B27" s="17" t="s">
        <v>25</v>
      </c>
      <c r="C27" s="18">
        <v>72719600</v>
      </c>
      <c r="D27" s="18">
        <v>72719600</v>
      </c>
      <c r="E27" s="19">
        <v>68290347.909999996</v>
      </c>
      <c r="F27" s="10">
        <f t="shared" si="0"/>
        <v>93.909135790075851</v>
      </c>
      <c r="G27" s="22">
        <f t="shared" si="1"/>
        <v>-4429252.0900000036</v>
      </c>
      <c r="H27" s="66">
        <v>99</v>
      </c>
      <c r="I27" s="67" t="s">
        <v>897</v>
      </c>
    </row>
    <row r="28" spans="1:9" ht="12.75" hidden="1" x14ac:dyDescent="0.2">
      <c r="A28" s="27" t="s">
        <v>47</v>
      </c>
      <c r="B28" s="17" t="s">
        <v>25</v>
      </c>
      <c r="C28" s="18">
        <v>8194300</v>
      </c>
      <c r="D28" s="18">
        <v>8194300</v>
      </c>
      <c r="E28" s="19">
        <v>8030225.0499999998</v>
      </c>
      <c r="F28" s="10">
        <f t="shared" si="0"/>
        <v>97.997694128845652</v>
      </c>
      <c r="G28" s="22">
        <f t="shared" si="1"/>
        <v>-164074.95000000019</v>
      </c>
      <c r="H28" s="28"/>
      <c r="I28" s="29"/>
    </row>
    <row r="29" spans="1:9" ht="45" x14ac:dyDescent="0.2">
      <c r="A29" s="27" t="s">
        <v>48</v>
      </c>
      <c r="B29" s="17" t="s">
        <v>25</v>
      </c>
      <c r="C29" s="18">
        <v>5665000</v>
      </c>
      <c r="D29" s="18">
        <v>5665000</v>
      </c>
      <c r="E29" s="19">
        <v>2373400</v>
      </c>
      <c r="F29" s="10">
        <f t="shared" si="0"/>
        <v>41.895851721094438</v>
      </c>
      <c r="G29" s="22">
        <f t="shared" si="1"/>
        <v>-3291600</v>
      </c>
      <c r="H29" s="66">
        <v>99</v>
      </c>
      <c r="I29" s="67" t="s">
        <v>898</v>
      </c>
    </row>
    <row r="30" spans="1:9" ht="45" x14ac:dyDescent="0.2">
      <c r="A30" s="27" t="s">
        <v>49</v>
      </c>
      <c r="B30" s="17" t="s">
        <v>25</v>
      </c>
      <c r="C30" s="18">
        <v>3515100</v>
      </c>
      <c r="D30" s="18">
        <v>3515100</v>
      </c>
      <c r="E30" s="19">
        <v>3252000</v>
      </c>
      <c r="F30" s="10">
        <f t="shared" si="0"/>
        <v>92.515148928906726</v>
      </c>
      <c r="G30" s="22">
        <f t="shared" si="1"/>
        <v>-263100</v>
      </c>
      <c r="H30" s="66">
        <v>21</v>
      </c>
      <c r="I30" s="67" t="s">
        <v>899</v>
      </c>
    </row>
    <row r="31" spans="1:9" ht="12.75" hidden="1" x14ac:dyDescent="0.2">
      <c r="A31" s="27" t="s">
        <v>50</v>
      </c>
      <c r="B31" s="17" t="s">
        <v>25</v>
      </c>
      <c r="C31" s="18">
        <v>42369622.100000001</v>
      </c>
      <c r="D31" s="18">
        <v>42369622.100000001</v>
      </c>
      <c r="E31" s="19">
        <v>42330554</v>
      </c>
      <c r="F31" s="10">
        <f t="shared" si="0"/>
        <v>99.907792191519206</v>
      </c>
      <c r="G31" s="22">
        <f t="shared" si="1"/>
        <v>-39068.10000000149</v>
      </c>
      <c r="H31" s="28"/>
      <c r="I31" s="29"/>
    </row>
    <row r="32" spans="1:9" ht="12.75" hidden="1" x14ac:dyDescent="0.2">
      <c r="A32" s="27" t="s">
        <v>51</v>
      </c>
      <c r="B32" s="17" t="s">
        <v>25</v>
      </c>
      <c r="C32" s="18">
        <v>45145000</v>
      </c>
      <c r="D32" s="18">
        <v>45145000</v>
      </c>
      <c r="E32" s="19">
        <v>45135500</v>
      </c>
      <c r="F32" s="10">
        <f t="shared" si="0"/>
        <v>99.978956695093586</v>
      </c>
      <c r="G32" s="22">
        <f t="shared" si="1"/>
        <v>-9500</v>
      </c>
      <c r="H32" s="28"/>
      <c r="I32" s="29"/>
    </row>
    <row r="33" spans="1:9" ht="56.25" x14ac:dyDescent="0.2">
      <c r="A33" s="27" t="s">
        <v>52</v>
      </c>
      <c r="B33" s="17" t="s">
        <v>25</v>
      </c>
      <c r="C33" s="18">
        <v>711800</v>
      </c>
      <c r="D33" s="18">
        <v>711800</v>
      </c>
      <c r="E33" s="19">
        <v>456297.56</v>
      </c>
      <c r="F33" s="10">
        <f t="shared" si="0"/>
        <v>64.104742905310488</v>
      </c>
      <c r="G33" s="22">
        <f t="shared" si="1"/>
        <v>-255502.44</v>
      </c>
      <c r="H33" s="98" t="s">
        <v>827</v>
      </c>
      <c r="I33" s="67" t="s">
        <v>900</v>
      </c>
    </row>
    <row r="34" spans="1:9" ht="12.75" hidden="1" x14ac:dyDescent="0.2">
      <c r="A34" s="27" t="s">
        <v>53</v>
      </c>
      <c r="B34" s="17" t="s">
        <v>25</v>
      </c>
      <c r="C34" s="18">
        <v>44840169.5</v>
      </c>
      <c r="D34" s="18">
        <v>44840169.5</v>
      </c>
      <c r="E34" s="19">
        <v>43834917.780000001</v>
      </c>
      <c r="F34" s="10">
        <f t="shared" si="0"/>
        <v>97.758144692115849</v>
      </c>
      <c r="G34" s="22">
        <f t="shared" si="1"/>
        <v>-1005251.7199999988</v>
      </c>
      <c r="H34" s="28"/>
      <c r="I34" s="29"/>
    </row>
    <row r="35" spans="1:9" ht="12.75" x14ac:dyDescent="0.2">
      <c r="A35" s="27" t="s">
        <v>54</v>
      </c>
      <c r="B35" s="17" t="s">
        <v>25</v>
      </c>
      <c r="C35" s="18">
        <v>988000</v>
      </c>
      <c r="D35" s="18">
        <v>988000</v>
      </c>
      <c r="E35" s="19">
        <v>826000</v>
      </c>
      <c r="F35" s="10">
        <f t="shared" si="0"/>
        <v>83.603238866396751</v>
      </c>
      <c r="G35" s="22">
        <f t="shared" si="1"/>
        <v>-162000</v>
      </c>
      <c r="H35" s="99">
        <v>24</v>
      </c>
      <c r="I35" s="62" t="s">
        <v>901</v>
      </c>
    </row>
    <row r="36" spans="1:9" ht="12.75" hidden="1" x14ac:dyDescent="0.2">
      <c r="A36" s="27" t="s">
        <v>55</v>
      </c>
      <c r="B36" s="17" t="s">
        <v>25</v>
      </c>
      <c r="C36" s="18">
        <v>19022425</v>
      </c>
      <c r="D36" s="18">
        <v>19022425</v>
      </c>
      <c r="E36" s="19">
        <v>19022355.559999999</v>
      </c>
      <c r="F36" s="10">
        <f t="shared" si="0"/>
        <v>99.999634957162399</v>
      </c>
      <c r="G36" s="22">
        <f t="shared" si="1"/>
        <v>-69.440000001341105</v>
      </c>
      <c r="H36" s="28"/>
      <c r="I36" s="29"/>
    </row>
    <row r="37" spans="1:9" ht="12.75" hidden="1" x14ac:dyDescent="0.2">
      <c r="A37" s="27" t="s">
        <v>56</v>
      </c>
      <c r="B37" s="17" t="s">
        <v>25</v>
      </c>
      <c r="C37" s="18">
        <v>41850100</v>
      </c>
      <c r="D37" s="18">
        <v>41850100</v>
      </c>
      <c r="E37" s="19">
        <v>41823238.810000002</v>
      </c>
      <c r="F37" s="10">
        <f t="shared" si="0"/>
        <v>99.935815708923045</v>
      </c>
      <c r="G37" s="22">
        <f t="shared" si="1"/>
        <v>-26861.189999997616</v>
      </c>
      <c r="H37" s="28"/>
      <c r="I37" s="29"/>
    </row>
    <row r="38" spans="1:9" ht="12.75" x14ac:dyDescent="0.2">
      <c r="A38" s="27" t="s">
        <v>57</v>
      </c>
      <c r="B38" s="17" t="s">
        <v>25</v>
      </c>
      <c r="C38" s="18">
        <v>336401700</v>
      </c>
      <c r="D38" s="18">
        <v>336401700</v>
      </c>
      <c r="E38" s="19">
        <v>225760755.33000001</v>
      </c>
      <c r="F38" s="10">
        <f t="shared" si="0"/>
        <v>67.110468029739451</v>
      </c>
      <c r="G38" s="22">
        <f t="shared" si="1"/>
        <v>-110640944.66999999</v>
      </c>
      <c r="H38" s="99">
        <v>24</v>
      </c>
      <c r="I38" s="62" t="s">
        <v>901</v>
      </c>
    </row>
    <row r="39" spans="1:9" ht="12.75" hidden="1" x14ac:dyDescent="0.2">
      <c r="A39" s="27" t="s">
        <v>58</v>
      </c>
      <c r="B39" s="17" t="s">
        <v>25</v>
      </c>
      <c r="C39" s="18">
        <v>11949300</v>
      </c>
      <c r="D39" s="18">
        <v>11949300</v>
      </c>
      <c r="E39" s="19">
        <v>11681054.890000001</v>
      </c>
      <c r="F39" s="10">
        <f t="shared" si="0"/>
        <v>97.755139547923321</v>
      </c>
      <c r="G39" s="22">
        <f t="shared" si="1"/>
        <v>-268245.1099999994</v>
      </c>
      <c r="H39" s="28"/>
      <c r="I39" s="29"/>
    </row>
    <row r="40" spans="1:9" ht="12.75" hidden="1" x14ac:dyDescent="0.2">
      <c r="A40" s="27" t="s">
        <v>59</v>
      </c>
      <c r="B40" s="17" t="s">
        <v>25</v>
      </c>
      <c r="C40" s="18">
        <v>1727056035.1300001</v>
      </c>
      <c r="D40" s="18">
        <v>1727056035.1300001</v>
      </c>
      <c r="E40" s="19">
        <v>1720095464.21</v>
      </c>
      <c r="F40" s="10">
        <f t="shared" si="0"/>
        <v>99.596969016730469</v>
      </c>
      <c r="G40" s="22">
        <f t="shared" si="1"/>
        <v>-6960570.9200000763</v>
      </c>
      <c r="H40" s="28"/>
      <c r="I40" s="29"/>
    </row>
    <row r="41" spans="1:9" ht="12.75" hidden="1" x14ac:dyDescent="0.2">
      <c r="A41" s="27" t="s">
        <v>60</v>
      </c>
      <c r="B41" s="17" t="s">
        <v>25</v>
      </c>
      <c r="C41" s="18">
        <v>195794800</v>
      </c>
      <c r="D41" s="18">
        <v>195794800</v>
      </c>
      <c r="E41" s="19">
        <v>190258117.78999999</v>
      </c>
      <c r="F41" s="10">
        <f t="shared" si="0"/>
        <v>97.172201605967061</v>
      </c>
      <c r="G41" s="22">
        <f t="shared" si="1"/>
        <v>-5536682.2100000083</v>
      </c>
      <c r="H41" s="28"/>
      <c r="I41" s="29"/>
    </row>
    <row r="42" spans="1:9" ht="12.75" hidden="1" x14ac:dyDescent="0.2">
      <c r="A42" s="27" t="s">
        <v>61</v>
      </c>
      <c r="B42" s="17" t="s">
        <v>25</v>
      </c>
      <c r="C42" s="18">
        <v>12542905400</v>
      </c>
      <c r="D42" s="18">
        <v>12542905400</v>
      </c>
      <c r="E42" s="19">
        <v>12527873056</v>
      </c>
      <c r="F42" s="10">
        <f t="shared" si="0"/>
        <v>99.880152615995982</v>
      </c>
      <c r="G42" s="22">
        <f t="shared" si="1"/>
        <v>-15032344</v>
      </c>
      <c r="H42" s="28"/>
      <c r="I42" s="29"/>
    </row>
    <row r="43" spans="1:9" ht="12.75" x14ac:dyDescent="0.2">
      <c r="A43" s="27" t="s">
        <v>62</v>
      </c>
      <c r="B43" s="17" t="s">
        <v>25</v>
      </c>
      <c r="C43" s="18">
        <v>132826589.94</v>
      </c>
      <c r="D43" s="18">
        <v>132826589.94</v>
      </c>
      <c r="E43" s="19">
        <v>120588034.95999999</v>
      </c>
      <c r="F43" s="10">
        <f t="shared" si="0"/>
        <v>90.786065511786191</v>
      </c>
      <c r="G43" s="22">
        <f t="shared" si="1"/>
        <v>-12238554.980000004</v>
      </c>
      <c r="H43" s="99">
        <v>24</v>
      </c>
      <c r="I43" s="62" t="s">
        <v>901</v>
      </c>
    </row>
    <row r="44" spans="1:9" ht="12.75" hidden="1" x14ac:dyDescent="0.2">
      <c r="A44" s="27" t="s">
        <v>63</v>
      </c>
      <c r="B44" s="17" t="s">
        <v>25</v>
      </c>
      <c r="C44" s="18">
        <v>656665800</v>
      </c>
      <c r="D44" s="18">
        <v>656665800</v>
      </c>
      <c r="E44" s="19">
        <v>655481716.61000001</v>
      </c>
      <c r="F44" s="10">
        <f t="shared" si="0"/>
        <v>99.819682494504818</v>
      </c>
      <c r="G44" s="22">
        <f t="shared" si="1"/>
        <v>-1184083.3899999857</v>
      </c>
      <c r="H44" s="28"/>
      <c r="I44" s="29"/>
    </row>
    <row r="45" spans="1:9" ht="33.75" x14ac:dyDescent="0.2">
      <c r="A45" s="27" t="s">
        <v>64</v>
      </c>
      <c r="B45" s="17" t="s">
        <v>25</v>
      </c>
      <c r="C45" s="18">
        <v>1066387200</v>
      </c>
      <c r="D45" s="18">
        <v>1066387200</v>
      </c>
      <c r="E45" s="19">
        <v>539273864.69000006</v>
      </c>
      <c r="F45" s="10">
        <f t="shared" si="0"/>
        <v>50.57017420032799</v>
      </c>
      <c r="G45" s="22">
        <f t="shared" si="1"/>
        <v>-527113335.30999994</v>
      </c>
      <c r="H45" s="99">
        <v>99</v>
      </c>
      <c r="I45" s="62" t="s">
        <v>902</v>
      </c>
    </row>
    <row r="46" spans="1:9" ht="33.75" x14ac:dyDescent="0.2">
      <c r="A46" s="27" t="s">
        <v>65</v>
      </c>
      <c r="B46" s="17" t="s">
        <v>25</v>
      </c>
      <c r="C46" s="18">
        <v>203410636.22</v>
      </c>
      <c r="D46" s="18">
        <v>203410636.22</v>
      </c>
      <c r="E46" s="19">
        <v>163883953.38</v>
      </c>
      <c r="F46" s="10">
        <f t="shared" si="0"/>
        <v>80.568035391595899</v>
      </c>
      <c r="G46" s="22">
        <f t="shared" si="1"/>
        <v>-39526682.840000004</v>
      </c>
      <c r="H46" s="99">
        <v>99</v>
      </c>
      <c r="I46" s="62" t="s">
        <v>902</v>
      </c>
    </row>
    <row r="47" spans="1:9" ht="12.75" x14ac:dyDescent="0.2">
      <c r="A47" s="27" t="s">
        <v>66</v>
      </c>
      <c r="B47" s="17" t="s">
        <v>25</v>
      </c>
      <c r="C47" s="18">
        <v>700000</v>
      </c>
      <c r="D47" s="18">
        <v>700000</v>
      </c>
      <c r="E47" s="19">
        <v>467034.45</v>
      </c>
      <c r="F47" s="10">
        <f t="shared" si="0"/>
        <v>66.719207142857144</v>
      </c>
      <c r="G47" s="22">
        <f t="shared" si="1"/>
        <v>-232965.55</v>
      </c>
      <c r="H47" s="99">
        <v>24</v>
      </c>
      <c r="I47" s="62" t="s">
        <v>901</v>
      </c>
    </row>
    <row r="48" spans="1:9" ht="12.75" hidden="1" x14ac:dyDescent="0.2">
      <c r="A48" s="27" t="s">
        <v>67</v>
      </c>
      <c r="B48" s="17" t="s">
        <v>25</v>
      </c>
      <c r="C48" s="18">
        <v>29951300</v>
      </c>
      <c r="D48" s="18">
        <v>29951300</v>
      </c>
      <c r="E48" s="19">
        <v>29951299.98</v>
      </c>
      <c r="F48" s="10">
        <f t="shared" si="0"/>
        <v>99.999999933224942</v>
      </c>
      <c r="G48" s="22">
        <f t="shared" si="1"/>
        <v>-1.9999999552965164E-2</v>
      </c>
      <c r="H48" s="28"/>
      <c r="I48" s="29"/>
    </row>
    <row r="49" spans="1:9" ht="12.75" hidden="1" x14ac:dyDescent="0.2">
      <c r="A49" s="27" t="s">
        <v>68</v>
      </c>
      <c r="B49" s="17" t="s">
        <v>25</v>
      </c>
      <c r="C49" s="18">
        <v>487506682.75</v>
      </c>
      <c r="D49" s="18">
        <v>487506682.75</v>
      </c>
      <c r="E49" s="19">
        <v>487505027.73000002</v>
      </c>
      <c r="F49" s="10">
        <f t="shared" si="0"/>
        <v>99.999660513371708</v>
      </c>
      <c r="G49" s="22">
        <f t="shared" si="1"/>
        <v>-1655.0199999809265</v>
      </c>
      <c r="H49" s="28"/>
      <c r="I49" s="29"/>
    </row>
    <row r="50" spans="1:9" ht="12.75" hidden="1" x14ac:dyDescent="0.2">
      <c r="A50" s="27" t="s">
        <v>69</v>
      </c>
      <c r="B50" s="17" t="s">
        <v>25</v>
      </c>
      <c r="C50" s="18">
        <v>39498041.770000003</v>
      </c>
      <c r="D50" s="18">
        <v>39498041.770000003</v>
      </c>
      <c r="E50" s="19">
        <v>39231048.869999997</v>
      </c>
      <c r="F50" s="10">
        <f t="shared" si="0"/>
        <v>99.324035096335336</v>
      </c>
      <c r="G50" s="22">
        <f t="shared" si="1"/>
        <v>-266992.90000000596</v>
      </c>
      <c r="H50" s="28"/>
      <c r="I50" s="29"/>
    </row>
    <row r="51" spans="1:9" ht="12.75" hidden="1" x14ac:dyDescent="0.2">
      <c r="A51" s="27" t="s">
        <v>70</v>
      </c>
      <c r="B51" s="17" t="s">
        <v>25</v>
      </c>
      <c r="C51" s="18">
        <v>10033148</v>
      </c>
      <c r="D51" s="18">
        <v>10033148</v>
      </c>
      <c r="E51" s="19">
        <v>9748633.3499999996</v>
      </c>
      <c r="F51" s="10">
        <f t="shared" si="0"/>
        <v>97.16425343272121</v>
      </c>
      <c r="G51" s="22">
        <f t="shared" si="1"/>
        <v>-284514.65000000037</v>
      </c>
      <c r="H51" s="28"/>
      <c r="I51" s="29"/>
    </row>
    <row r="52" spans="1:9" ht="12.75" hidden="1" x14ac:dyDescent="0.2">
      <c r="A52" s="27" t="s">
        <v>71</v>
      </c>
      <c r="B52" s="17" t="s">
        <v>25</v>
      </c>
      <c r="C52" s="18">
        <v>1010880</v>
      </c>
      <c r="D52" s="18">
        <v>1010880</v>
      </c>
      <c r="E52" s="19">
        <v>1010856.47</v>
      </c>
      <c r="F52" s="10">
        <f t="shared" si="0"/>
        <v>99.997672325102883</v>
      </c>
      <c r="G52" s="22">
        <f t="shared" si="1"/>
        <v>-23.53000000002794</v>
      </c>
      <c r="H52" s="28"/>
      <c r="I52" s="29"/>
    </row>
    <row r="53" spans="1:9" ht="12.75" hidden="1" x14ac:dyDescent="0.2">
      <c r="A53" s="27" t="s">
        <v>72</v>
      </c>
      <c r="B53" s="17" t="s">
        <v>25</v>
      </c>
      <c r="C53" s="18">
        <v>25086600</v>
      </c>
      <c r="D53" s="18">
        <v>25086600</v>
      </c>
      <c r="E53" s="19">
        <v>25008109.559999999</v>
      </c>
      <c r="F53" s="10">
        <f t="shared" si="0"/>
        <v>99.687122049221486</v>
      </c>
      <c r="G53" s="22">
        <f t="shared" si="1"/>
        <v>-78490.440000001341</v>
      </c>
      <c r="H53" s="28"/>
      <c r="I53" s="29"/>
    </row>
    <row r="54" spans="1:9" ht="12.75" hidden="1" x14ac:dyDescent="0.2">
      <c r="A54" s="27" t="s">
        <v>73</v>
      </c>
      <c r="B54" s="17" t="s">
        <v>25</v>
      </c>
      <c r="C54" s="18">
        <v>915000</v>
      </c>
      <c r="D54" s="18">
        <v>915000</v>
      </c>
      <c r="E54" s="19">
        <v>905000</v>
      </c>
      <c r="F54" s="10">
        <f t="shared" si="0"/>
        <v>98.907103825136616</v>
      </c>
      <c r="G54" s="22">
        <f t="shared" si="1"/>
        <v>-10000</v>
      </c>
      <c r="H54" s="28"/>
      <c r="I54" s="29"/>
    </row>
    <row r="55" spans="1:9" ht="12.75" hidden="1" x14ac:dyDescent="0.2">
      <c r="A55" s="27" t="s">
        <v>74</v>
      </c>
      <c r="B55" s="17" t="s">
        <v>25</v>
      </c>
      <c r="C55" s="18">
        <v>2691000</v>
      </c>
      <c r="D55" s="18">
        <v>2691000</v>
      </c>
      <c r="E55" s="19">
        <v>2679000</v>
      </c>
      <c r="F55" s="10">
        <f t="shared" si="0"/>
        <v>99.55406911928651</v>
      </c>
      <c r="G55" s="22">
        <f t="shared" si="1"/>
        <v>-12000</v>
      </c>
      <c r="H55" s="28"/>
      <c r="I55" s="29"/>
    </row>
    <row r="56" spans="1:9" ht="146.25" x14ac:dyDescent="0.2">
      <c r="A56" s="27" t="s">
        <v>75</v>
      </c>
      <c r="B56" s="17" t="s">
        <v>25</v>
      </c>
      <c r="C56" s="18">
        <v>9200000</v>
      </c>
      <c r="D56" s="18">
        <v>9200000</v>
      </c>
      <c r="E56" s="19">
        <v>8700000</v>
      </c>
      <c r="F56" s="10">
        <f t="shared" si="0"/>
        <v>94.565217391304344</v>
      </c>
      <c r="G56" s="22">
        <f t="shared" si="1"/>
        <v>-500000</v>
      </c>
      <c r="H56" s="99">
        <v>99</v>
      </c>
      <c r="I56" s="62" t="s">
        <v>903</v>
      </c>
    </row>
    <row r="57" spans="1:9" ht="12.75" hidden="1" x14ac:dyDescent="0.2">
      <c r="A57" s="27" t="s">
        <v>76</v>
      </c>
      <c r="B57" s="17" t="s">
        <v>25</v>
      </c>
      <c r="C57" s="18">
        <v>19000000</v>
      </c>
      <c r="D57" s="18">
        <v>19000000</v>
      </c>
      <c r="E57" s="19">
        <v>18998545.34</v>
      </c>
      <c r="F57" s="10">
        <f t="shared" si="0"/>
        <v>99.992343894736848</v>
      </c>
      <c r="G57" s="22">
        <f t="shared" si="1"/>
        <v>-1454.660000000149</v>
      </c>
      <c r="H57" s="28"/>
      <c r="I57" s="29"/>
    </row>
    <row r="58" spans="1:9" ht="12.75" hidden="1" x14ac:dyDescent="0.2">
      <c r="A58" s="27" t="s">
        <v>77</v>
      </c>
      <c r="B58" s="17" t="s">
        <v>25</v>
      </c>
      <c r="C58" s="18">
        <v>200000</v>
      </c>
      <c r="D58" s="18">
        <v>200000</v>
      </c>
      <c r="E58" s="19">
        <v>192500</v>
      </c>
      <c r="F58" s="10">
        <f t="shared" si="0"/>
        <v>96.25</v>
      </c>
      <c r="G58" s="22">
        <f t="shared" si="1"/>
        <v>-7500</v>
      </c>
      <c r="H58" s="28"/>
      <c r="I58" s="29"/>
    </row>
    <row r="59" spans="1:9" ht="12.75" hidden="1" x14ac:dyDescent="0.2">
      <c r="A59" s="27" t="s">
        <v>78</v>
      </c>
      <c r="B59" s="17" t="s">
        <v>25</v>
      </c>
      <c r="C59" s="18">
        <v>13723845.560000001</v>
      </c>
      <c r="D59" s="18">
        <v>13723845.560000001</v>
      </c>
      <c r="E59" s="19">
        <v>13694827.560000001</v>
      </c>
      <c r="F59" s="10">
        <f t="shared" si="0"/>
        <v>99.788557807116561</v>
      </c>
      <c r="G59" s="22">
        <f t="shared" si="1"/>
        <v>-29018</v>
      </c>
      <c r="H59" s="28"/>
      <c r="I59" s="29"/>
    </row>
    <row r="60" spans="1:9" ht="101.25" x14ac:dyDescent="0.2">
      <c r="A60" s="27" t="s">
        <v>79</v>
      </c>
      <c r="B60" s="17" t="s">
        <v>25</v>
      </c>
      <c r="C60" s="18">
        <v>340000</v>
      </c>
      <c r="D60" s="18">
        <v>340000</v>
      </c>
      <c r="E60" s="19">
        <v>250000</v>
      </c>
      <c r="F60" s="10">
        <f t="shared" si="0"/>
        <v>73.529411764705884</v>
      </c>
      <c r="G60" s="22">
        <f t="shared" si="1"/>
        <v>-90000</v>
      </c>
      <c r="H60" s="99">
        <v>99</v>
      </c>
      <c r="I60" s="62" t="s">
        <v>904</v>
      </c>
    </row>
    <row r="61" spans="1:9" ht="146.25" x14ac:dyDescent="0.2">
      <c r="A61" s="27" t="s">
        <v>80</v>
      </c>
      <c r="B61" s="17" t="s">
        <v>25</v>
      </c>
      <c r="C61" s="18">
        <v>6394000</v>
      </c>
      <c r="D61" s="18">
        <v>6394000</v>
      </c>
      <c r="E61" s="19">
        <v>5554000</v>
      </c>
      <c r="F61" s="10">
        <f t="shared" si="0"/>
        <v>86.862683766030656</v>
      </c>
      <c r="G61" s="22">
        <f t="shared" si="1"/>
        <v>-840000</v>
      </c>
      <c r="H61" s="99">
        <v>99</v>
      </c>
      <c r="I61" s="62" t="s">
        <v>905</v>
      </c>
    </row>
    <row r="62" spans="1:9" ht="123.75" x14ac:dyDescent="0.2">
      <c r="A62" s="27" t="s">
        <v>81</v>
      </c>
      <c r="B62" s="17" t="s">
        <v>25</v>
      </c>
      <c r="C62" s="18">
        <v>3580000</v>
      </c>
      <c r="D62" s="18">
        <v>3580000</v>
      </c>
      <c r="E62" s="19">
        <v>2280664</v>
      </c>
      <c r="F62" s="10">
        <f t="shared" si="0"/>
        <v>63.705698324022343</v>
      </c>
      <c r="G62" s="22">
        <f t="shared" si="1"/>
        <v>-1299336</v>
      </c>
      <c r="H62" s="99">
        <v>99</v>
      </c>
      <c r="I62" s="62" t="s">
        <v>906</v>
      </c>
    </row>
    <row r="63" spans="1:9" ht="112.5" x14ac:dyDescent="0.2">
      <c r="A63" s="27" t="s">
        <v>82</v>
      </c>
      <c r="B63" s="17" t="s">
        <v>25</v>
      </c>
      <c r="C63" s="18">
        <v>950000</v>
      </c>
      <c r="D63" s="18">
        <v>950000</v>
      </c>
      <c r="E63" s="19">
        <v>600000</v>
      </c>
      <c r="F63" s="10">
        <f t="shared" si="0"/>
        <v>63.157894736842103</v>
      </c>
      <c r="G63" s="22">
        <f t="shared" si="1"/>
        <v>-350000</v>
      </c>
      <c r="H63" s="99">
        <v>99</v>
      </c>
      <c r="I63" s="62" t="s">
        <v>907</v>
      </c>
    </row>
    <row r="64" spans="1:9" ht="101.25" x14ac:dyDescent="0.2">
      <c r="A64" s="27" t="s">
        <v>83</v>
      </c>
      <c r="B64" s="17" t="s">
        <v>25</v>
      </c>
      <c r="C64" s="18">
        <v>300000</v>
      </c>
      <c r="D64" s="18">
        <v>300000</v>
      </c>
      <c r="E64" s="19" t="s">
        <v>21</v>
      </c>
      <c r="F64" s="10" t="str">
        <f t="shared" si="0"/>
        <v>-</v>
      </c>
      <c r="G64" s="22">
        <f t="shared" si="1"/>
        <v>-300000</v>
      </c>
      <c r="H64" s="99">
        <v>99</v>
      </c>
      <c r="I64" s="62" t="s">
        <v>908</v>
      </c>
    </row>
    <row r="65" spans="1:9" ht="90" x14ac:dyDescent="0.2">
      <c r="A65" s="27" t="s">
        <v>84</v>
      </c>
      <c r="B65" s="17" t="s">
        <v>25</v>
      </c>
      <c r="C65" s="18">
        <v>300000</v>
      </c>
      <c r="D65" s="18">
        <v>300000</v>
      </c>
      <c r="E65" s="19" t="s">
        <v>21</v>
      </c>
      <c r="F65" s="10" t="str">
        <f t="shared" si="0"/>
        <v>-</v>
      </c>
      <c r="G65" s="22">
        <f t="shared" si="1"/>
        <v>-300000</v>
      </c>
      <c r="H65" s="99">
        <v>99</v>
      </c>
      <c r="I65" s="62" t="s">
        <v>909</v>
      </c>
    </row>
    <row r="66" spans="1:9" ht="12.75" hidden="1" x14ac:dyDescent="0.2">
      <c r="A66" s="27" t="s">
        <v>85</v>
      </c>
      <c r="B66" s="17" t="s">
        <v>25</v>
      </c>
      <c r="C66" s="18">
        <v>730000</v>
      </c>
      <c r="D66" s="18">
        <v>730000</v>
      </c>
      <c r="E66" s="19">
        <v>704613.5</v>
      </c>
      <c r="F66" s="10">
        <f t="shared" si="0"/>
        <v>96.522397260273976</v>
      </c>
      <c r="G66" s="22">
        <f t="shared" si="1"/>
        <v>-25386.5</v>
      </c>
      <c r="H66" s="28"/>
      <c r="I66" s="29"/>
    </row>
    <row r="67" spans="1:9" ht="12.75" hidden="1" x14ac:dyDescent="0.2">
      <c r="A67" s="27" t="s">
        <v>86</v>
      </c>
      <c r="B67" s="17" t="s">
        <v>25</v>
      </c>
      <c r="C67" s="18">
        <v>19978000</v>
      </c>
      <c r="D67" s="18">
        <v>19978000</v>
      </c>
      <c r="E67" s="19">
        <v>19827512.960000001</v>
      </c>
      <c r="F67" s="10">
        <f t="shared" si="0"/>
        <v>99.246736209830829</v>
      </c>
      <c r="G67" s="22">
        <f t="shared" si="1"/>
        <v>-150487.03999999911</v>
      </c>
      <c r="H67" s="28"/>
      <c r="I67" s="29"/>
    </row>
    <row r="68" spans="1:9" ht="90" x14ac:dyDescent="0.2">
      <c r="A68" s="27" t="s">
        <v>87</v>
      </c>
      <c r="B68" s="17" t="s">
        <v>25</v>
      </c>
      <c r="C68" s="18">
        <v>1472536</v>
      </c>
      <c r="D68" s="18">
        <v>1472536</v>
      </c>
      <c r="E68" s="19">
        <v>577312</v>
      </c>
      <c r="F68" s="10">
        <f t="shared" si="0"/>
        <v>39.205289378324196</v>
      </c>
      <c r="G68" s="22">
        <f t="shared" si="1"/>
        <v>-895224</v>
      </c>
      <c r="H68" s="99">
        <v>21</v>
      </c>
      <c r="I68" s="62" t="s">
        <v>910</v>
      </c>
    </row>
    <row r="69" spans="1:9" ht="45" x14ac:dyDescent="0.2">
      <c r="A69" s="27" t="s">
        <v>88</v>
      </c>
      <c r="B69" s="17" t="s">
        <v>25</v>
      </c>
      <c r="C69" s="18">
        <v>33587000</v>
      </c>
      <c r="D69" s="18">
        <v>33587000</v>
      </c>
      <c r="E69" s="19">
        <v>16637457.810000001</v>
      </c>
      <c r="F69" s="10">
        <f t="shared" si="0"/>
        <v>49.535408967755387</v>
      </c>
      <c r="G69" s="22">
        <f t="shared" si="1"/>
        <v>-16949542.189999998</v>
      </c>
      <c r="H69" s="99">
        <v>21</v>
      </c>
      <c r="I69" s="62" t="s">
        <v>911</v>
      </c>
    </row>
    <row r="70" spans="1:9" ht="22.5" x14ac:dyDescent="0.2">
      <c r="A70" s="27" t="s">
        <v>89</v>
      </c>
      <c r="B70" s="17" t="s">
        <v>25</v>
      </c>
      <c r="C70" s="18">
        <v>180000</v>
      </c>
      <c r="D70" s="18">
        <v>180000</v>
      </c>
      <c r="E70" s="19">
        <v>1871.2</v>
      </c>
      <c r="F70" s="10">
        <f t="shared" si="0"/>
        <v>1.0395555555555556</v>
      </c>
      <c r="G70" s="22">
        <f t="shared" si="1"/>
        <v>-178128.8</v>
      </c>
      <c r="H70" s="99">
        <v>21</v>
      </c>
      <c r="I70" s="62" t="s">
        <v>912</v>
      </c>
    </row>
    <row r="71" spans="1:9" ht="22.5" x14ac:dyDescent="0.2">
      <c r="A71" s="27" t="s">
        <v>90</v>
      </c>
      <c r="B71" s="17" t="s">
        <v>25</v>
      </c>
      <c r="C71" s="18">
        <v>180000</v>
      </c>
      <c r="D71" s="18">
        <v>180000</v>
      </c>
      <c r="E71" s="19" t="s">
        <v>21</v>
      </c>
      <c r="F71" s="10" t="str">
        <f t="shared" ref="F71:F134" si="2">IF(OR(E71="-",E71&lt;0,C71&lt;0),"-",(IF(OR(C71=0,C71="-"),"-",E71/C71*100)))</f>
        <v>-</v>
      </c>
      <c r="G71" s="22">
        <f t="shared" ref="G71:G134" si="3">IF(C71=E71,"-",IF(E71="-",0,E71)-IF(C71="-",0,C71))</f>
        <v>-180000</v>
      </c>
      <c r="H71" s="99">
        <v>21</v>
      </c>
      <c r="I71" s="62" t="s">
        <v>913</v>
      </c>
    </row>
    <row r="72" spans="1:9" ht="22.5" x14ac:dyDescent="0.2">
      <c r="A72" s="27" t="s">
        <v>91</v>
      </c>
      <c r="B72" s="17" t="s">
        <v>25</v>
      </c>
      <c r="C72" s="18">
        <v>23906400</v>
      </c>
      <c r="D72" s="18">
        <v>23906400</v>
      </c>
      <c r="E72" s="19">
        <v>22536182.760000002</v>
      </c>
      <c r="F72" s="10">
        <f t="shared" si="2"/>
        <v>94.268408292340126</v>
      </c>
      <c r="G72" s="22">
        <f t="shared" si="3"/>
        <v>-1370217.2399999984</v>
      </c>
      <c r="H72" s="99">
        <v>21</v>
      </c>
      <c r="I72" s="62" t="s">
        <v>914</v>
      </c>
    </row>
    <row r="73" spans="1:9" ht="12.75" hidden="1" x14ac:dyDescent="0.2">
      <c r="A73" s="27" t="s">
        <v>92</v>
      </c>
      <c r="B73" s="17" t="s">
        <v>25</v>
      </c>
      <c r="C73" s="18">
        <v>14864500</v>
      </c>
      <c r="D73" s="18">
        <v>14864500</v>
      </c>
      <c r="E73" s="19">
        <v>14756951.939999999</v>
      </c>
      <c r="F73" s="10">
        <f t="shared" si="2"/>
        <v>99.276477109892696</v>
      </c>
      <c r="G73" s="22">
        <f t="shared" si="3"/>
        <v>-107548.06000000052</v>
      </c>
      <c r="H73" s="28"/>
      <c r="I73" s="29"/>
    </row>
    <row r="74" spans="1:9" ht="12.75" hidden="1" x14ac:dyDescent="0.2">
      <c r="A74" s="27" t="s">
        <v>93</v>
      </c>
      <c r="B74" s="17" t="s">
        <v>25</v>
      </c>
      <c r="C74" s="18">
        <v>2080000</v>
      </c>
      <c r="D74" s="18">
        <v>2080000</v>
      </c>
      <c r="E74" s="19">
        <v>1996799.97</v>
      </c>
      <c r="F74" s="10">
        <f t="shared" si="2"/>
        <v>95.999998557692294</v>
      </c>
      <c r="G74" s="22">
        <f t="shared" si="3"/>
        <v>-83200.030000000028</v>
      </c>
      <c r="H74" s="28"/>
      <c r="I74" s="29"/>
    </row>
    <row r="75" spans="1:9" ht="22.5" x14ac:dyDescent="0.2">
      <c r="A75" s="27" t="s">
        <v>94</v>
      </c>
      <c r="B75" s="17" t="s">
        <v>25</v>
      </c>
      <c r="C75" s="18">
        <v>1319200</v>
      </c>
      <c r="D75" s="18">
        <v>1319200</v>
      </c>
      <c r="E75" s="19">
        <v>883080.35</v>
      </c>
      <c r="F75" s="10">
        <f t="shared" si="2"/>
        <v>66.94059657368102</v>
      </c>
      <c r="G75" s="22">
        <f t="shared" si="3"/>
        <v>-436119.65</v>
      </c>
      <c r="H75" s="99">
        <v>21</v>
      </c>
      <c r="I75" s="62" t="s">
        <v>914</v>
      </c>
    </row>
    <row r="76" spans="1:9" ht="22.5" x14ac:dyDescent="0.2">
      <c r="A76" s="27" t="s">
        <v>95</v>
      </c>
      <c r="B76" s="17" t="s">
        <v>25</v>
      </c>
      <c r="C76" s="18">
        <v>47994900</v>
      </c>
      <c r="D76" s="18">
        <v>47994900</v>
      </c>
      <c r="E76" s="19">
        <v>36663450.090000004</v>
      </c>
      <c r="F76" s="10">
        <f t="shared" si="2"/>
        <v>76.39030415731672</v>
      </c>
      <c r="G76" s="22">
        <f t="shared" si="3"/>
        <v>-11331449.909999996</v>
      </c>
      <c r="H76" s="99">
        <v>21</v>
      </c>
      <c r="I76" s="62" t="s">
        <v>914</v>
      </c>
    </row>
    <row r="77" spans="1:9" ht="22.5" x14ac:dyDescent="0.2">
      <c r="A77" s="27" t="s">
        <v>96</v>
      </c>
      <c r="B77" s="17" t="s">
        <v>25</v>
      </c>
      <c r="C77" s="18">
        <v>368272</v>
      </c>
      <c r="D77" s="18">
        <v>368272</v>
      </c>
      <c r="E77" s="19">
        <v>254276.94</v>
      </c>
      <c r="F77" s="10">
        <f t="shared" si="2"/>
        <v>69.045960594343313</v>
      </c>
      <c r="G77" s="22">
        <f t="shared" si="3"/>
        <v>-113995.06</v>
      </c>
      <c r="H77" s="99">
        <v>21</v>
      </c>
      <c r="I77" s="62" t="s">
        <v>914</v>
      </c>
    </row>
    <row r="78" spans="1:9" ht="12.75" hidden="1" x14ac:dyDescent="0.2">
      <c r="A78" s="27" t="s">
        <v>97</v>
      </c>
      <c r="B78" s="17" t="s">
        <v>25</v>
      </c>
      <c r="C78" s="18">
        <v>72013500</v>
      </c>
      <c r="D78" s="18">
        <v>72013500</v>
      </c>
      <c r="E78" s="19">
        <v>72000845</v>
      </c>
      <c r="F78" s="10">
        <f t="shared" si="2"/>
        <v>99.982426906066223</v>
      </c>
      <c r="G78" s="22">
        <f t="shared" si="3"/>
        <v>-12655</v>
      </c>
      <c r="H78" s="28"/>
      <c r="I78" s="29"/>
    </row>
    <row r="79" spans="1:9" ht="22.5" x14ac:dyDescent="0.2">
      <c r="A79" s="27" t="s">
        <v>98</v>
      </c>
      <c r="B79" s="17" t="s">
        <v>25</v>
      </c>
      <c r="C79" s="18">
        <v>4764728</v>
      </c>
      <c r="D79" s="18">
        <v>4764728</v>
      </c>
      <c r="E79" s="19">
        <v>4377064</v>
      </c>
      <c r="F79" s="10">
        <f t="shared" si="2"/>
        <v>91.863879742977986</v>
      </c>
      <c r="G79" s="22">
        <f t="shared" si="3"/>
        <v>-387664</v>
      </c>
      <c r="H79" s="99">
        <v>21</v>
      </c>
      <c r="I79" s="62" t="s">
        <v>914</v>
      </c>
    </row>
    <row r="80" spans="1:9" ht="12.75" hidden="1" x14ac:dyDescent="0.2">
      <c r="A80" s="27" t="s">
        <v>99</v>
      </c>
      <c r="B80" s="17" t="s">
        <v>25</v>
      </c>
      <c r="C80" s="18">
        <v>742171998.57000005</v>
      </c>
      <c r="D80" s="18">
        <v>742171998.57000005</v>
      </c>
      <c r="E80" s="19">
        <v>726741534.77999997</v>
      </c>
      <c r="F80" s="10">
        <f t="shared" si="2"/>
        <v>97.920904612444133</v>
      </c>
      <c r="G80" s="22">
        <f t="shared" si="3"/>
        <v>-15430463.790000081</v>
      </c>
      <c r="H80" s="28"/>
      <c r="I80" s="29"/>
    </row>
    <row r="81" spans="1:9" ht="22.5" x14ac:dyDescent="0.2">
      <c r="A81" s="27" t="s">
        <v>100</v>
      </c>
      <c r="B81" s="17" t="s">
        <v>25</v>
      </c>
      <c r="C81" s="18">
        <v>602589860</v>
      </c>
      <c r="D81" s="18">
        <v>602589860</v>
      </c>
      <c r="E81" s="19">
        <v>523488866.02999997</v>
      </c>
      <c r="F81" s="10">
        <f t="shared" si="2"/>
        <v>86.873162125562473</v>
      </c>
      <c r="G81" s="22">
        <f t="shared" si="3"/>
        <v>-79100993.970000029</v>
      </c>
      <c r="H81" s="99">
        <v>21</v>
      </c>
      <c r="I81" s="62" t="s">
        <v>914</v>
      </c>
    </row>
    <row r="82" spans="1:9" ht="12.75" hidden="1" x14ac:dyDescent="0.2">
      <c r="A82" s="27" t="s">
        <v>101</v>
      </c>
      <c r="B82" s="17" t="s">
        <v>25</v>
      </c>
      <c r="C82" s="18">
        <v>209451600</v>
      </c>
      <c r="D82" s="18">
        <v>209451600</v>
      </c>
      <c r="E82" s="19">
        <v>201170725.11000001</v>
      </c>
      <c r="F82" s="10">
        <f t="shared" si="2"/>
        <v>96.046401703305207</v>
      </c>
      <c r="G82" s="22">
        <f t="shared" si="3"/>
        <v>-8280874.8899999857</v>
      </c>
      <c r="H82" s="28"/>
      <c r="I82" s="29"/>
    </row>
    <row r="83" spans="1:9" ht="22.5" x14ac:dyDescent="0.2">
      <c r="A83" s="27" t="s">
        <v>102</v>
      </c>
      <c r="B83" s="17" t="s">
        <v>25</v>
      </c>
      <c r="C83" s="18">
        <v>208712200</v>
      </c>
      <c r="D83" s="18">
        <v>208712200</v>
      </c>
      <c r="E83" s="19">
        <v>197527379.09</v>
      </c>
      <c r="F83" s="10">
        <f t="shared" si="2"/>
        <v>94.641031568830186</v>
      </c>
      <c r="G83" s="22">
        <f t="shared" si="3"/>
        <v>-11184820.909999996</v>
      </c>
      <c r="H83" s="99">
        <v>21</v>
      </c>
      <c r="I83" s="62" t="s">
        <v>914</v>
      </c>
    </row>
    <row r="84" spans="1:9" ht="12.75" hidden="1" x14ac:dyDescent="0.2">
      <c r="A84" s="27" t="s">
        <v>103</v>
      </c>
      <c r="B84" s="17" t="s">
        <v>25</v>
      </c>
      <c r="C84" s="18">
        <v>507133499.06</v>
      </c>
      <c r="D84" s="18">
        <v>507133499.06</v>
      </c>
      <c r="E84" s="19">
        <v>504894035.81</v>
      </c>
      <c r="F84" s="10">
        <f t="shared" si="2"/>
        <v>99.558407548672889</v>
      </c>
      <c r="G84" s="22">
        <f t="shared" si="3"/>
        <v>-2239463.25</v>
      </c>
      <c r="H84" s="28"/>
      <c r="I84" s="29"/>
    </row>
    <row r="85" spans="1:9" ht="22.5" x14ac:dyDescent="0.2">
      <c r="A85" s="27" t="s">
        <v>104</v>
      </c>
      <c r="B85" s="17" t="s">
        <v>25</v>
      </c>
      <c r="C85" s="18">
        <v>9003400</v>
      </c>
      <c r="D85" s="18">
        <v>9003400</v>
      </c>
      <c r="E85" s="19">
        <v>7888131.1799999997</v>
      </c>
      <c r="F85" s="10">
        <f t="shared" si="2"/>
        <v>87.612803829664344</v>
      </c>
      <c r="G85" s="22">
        <f t="shared" si="3"/>
        <v>-1115268.8200000003</v>
      </c>
      <c r="H85" s="99">
        <v>21</v>
      </c>
      <c r="I85" s="62" t="s">
        <v>914</v>
      </c>
    </row>
    <row r="86" spans="1:9" ht="12.75" hidden="1" x14ac:dyDescent="0.2">
      <c r="A86" s="27" t="s">
        <v>105</v>
      </c>
      <c r="B86" s="17" t="s">
        <v>25</v>
      </c>
      <c r="C86" s="18">
        <v>273794400</v>
      </c>
      <c r="D86" s="18">
        <v>273794400</v>
      </c>
      <c r="E86" s="19">
        <v>269582020.86000001</v>
      </c>
      <c r="F86" s="10">
        <f t="shared" si="2"/>
        <v>98.461480899536298</v>
      </c>
      <c r="G86" s="22">
        <f t="shared" si="3"/>
        <v>-4212379.1399999857</v>
      </c>
      <c r="H86" s="28"/>
      <c r="I86" s="29"/>
    </row>
    <row r="87" spans="1:9" ht="12.75" hidden="1" x14ac:dyDescent="0.2">
      <c r="A87" s="27" t="s">
        <v>106</v>
      </c>
      <c r="B87" s="17" t="s">
        <v>25</v>
      </c>
      <c r="C87" s="18">
        <v>535623900</v>
      </c>
      <c r="D87" s="18">
        <v>535623900</v>
      </c>
      <c r="E87" s="19">
        <v>532172315.33999997</v>
      </c>
      <c r="F87" s="10">
        <f t="shared" si="2"/>
        <v>99.355595472868174</v>
      </c>
      <c r="G87" s="22">
        <f t="shared" si="3"/>
        <v>-3451584.6600000262</v>
      </c>
      <c r="H87" s="28"/>
      <c r="I87" s="29"/>
    </row>
    <row r="88" spans="1:9" ht="36" x14ac:dyDescent="0.2">
      <c r="A88" s="27" t="s">
        <v>107</v>
      </c>
      <c r="B88" s="17" t="s">
        <v>25</v>
      </c>
      <c r="C88" s="18">
        <v>2000000</v>
      </c>
      <c r="D88" s="18">
        <v>2000000</v>
      </c>
      <c r="E88" s="19">
        <v>1754468</v>
      </c>
      <c r="F88" s="10">
        <f t="shared" si="2"/>
        <v>87.723399999999998</v>
      </c>
      <c r="G88" s="22">
        <f t="shared" si="3"/>
        <v>-245532</v>
      </c>
      <c r="H88" s="93">
        <v>13</v>
      </c>
      <c r="I88" s="87" t="s">
        <v>819</v>
      </c>
    </row>
    <row r="89" spans="1:9" ht="12.75" hidden="1" x14ac:dyDescent="0.2">
      <c r="A89" s="27" t="s">
        <v>108</v>
      </c>
      <c r="B89" s="17" t="s">
        <v>25</v>
      </c>
      <c r="C89" s="18">
        <v>190000000</v>
      </c>
      <c r="D89" s="18">
        <v>190000000</v>
      </c>
      <c r="E89" s="19">
        <v>189999855</v>
      </c>
      <c r="F89" s="10">
        <f t="shared" si="2"/>
        <v>99.999923684210529</v>
      </c>
      <c r="G89" s="22">
        <f t="shared" si="3"/>
        <v>-145</v>
      </c>
      <c r="H89" s="28"/>
      <c r="I89" s="29"/>
    </row>
    <row r="90" spans="1:9" ht="12.75" hidden="1" x14ac:dyDescent="0.2">
      <c r="A90" s="27" t="s">
        <v>109</v>
      </c>
      <c r="B90" s="17" t="s">
        <v>25</v>
      </c>
      <c r="C90" s="18">
        <v>33069387.760000002</v>
      </c>
      <c r="D90" s="18">
        <v>33069387.760000002</v>
      </c>
      <c r="E90" s="19">
        <v>32271270.879999999</v>
      </c>
      <c r="F90" s="10">
        <f t="shared" si="2"/>
        <v>97.586538687101466</v>
      </c>
      <c r="G90" s="22">
        <f t="shared" si="3"/>
        <v>-798116.88000000268</v>
      </c>
      <c r="H90" s="28"/>
      <c r="I90" s="29"/>
    </row>
    <row r="91" spans="1:9" ht="12.75" hidden="1" x14ac:dyDescent="0.2">
      <c r="A91" s="27" t="s">
        <v>110</v>
      </c>
      <c r="B91" s="17" t="s">
        <v>25</v>
      </c>
      <c r="C91" s="18">
        <v>15093500.24</v>
      </c>
      <c r="D91" s="18">
        <v>15093500.24</v>
      </c>
      <c r="E91" s="19">
        <v>15093500</v>
      </c>
      <c r="F91" s="10">
        <f t="shared" si="2"/>
        <v>99.999998409911569</v>
      </c>
      <c r="G91" s="22">
        <f t="shared" si="3"/>
        <v>-0.24000000022351742</v>
      </c>
      <c r="H91" s="28"/>
      <c r="I91" s="29"/>
    </row>
    <row r="92" spans="1:9" ht="12.75" hidden="1" x14ac:dyDescent="0.2">
      <c r="A92" s="27" t="s">
        <v>111</v>
      </c>
      <c r="B92" s="17" t="s">
        <v>25</v>
      </c>
      <c r="C92" s="18">
        <v>34487164.18</v>
      </c>
      <c r="D92" s="18">
        <v>34487164.18</v>
      </c>
      <c r="E92" s="19">
        <v>34487163.18</v>
      </c>
      <c r="F92" s="10">
        <f t="shared" si="2"/>
        <v>99.999997100370464</v>
      </c>
      <c r="G92" s="22">
        <f t="shared" si="3"/>
        <v>-1</v>
      </c>
      <c r="H92" s="28"/>
      <c r="I92" s="29"/>
    </row>
    <row r="93" spans="1:9" ht="12.75" hidden="1" x14ac:dyDescent="0.2">
      <c r="A93" s="27" t="s">
        <v>112</v>
      </c>
      <c r="B93" s="17" t="s">
        <v>25</v>
      </c>
      <c r="C93" s="18">
        <v>16894072.41</v>
      </c>
      <c r="D93" s="18">
        <v>16894072.41</v>
      </c>
      <c r="E93" s="19">
        <v>16891820.91</v>
      </c>
      <c r="F93" s="10">
        <f t="shared" si="2"/>
        <v>99.986672840358679</v>
      </c>
      <c r="G93" s="22">
        <f t="shared" si="3"/>
        <v>-2251.5</v>
      </c>
      <c r="H93" s="28"/>
      <c r="I93" s="29"/>
    </row>
    <row r="94" spans="1:9" ht="72" x14ac:dyDescent="0.2">
      <c r="A94" s="27" t="s">
        <v>113</v>
      </c>
      <c r="B94" s="17" t="s">
        <v>25</v>
      </c>
      <c r="C94" s="18">
        <v>679148520</v>
      </c>
      <c r="D94" s="18">
        <v>679148520</v>
      </c>
      <c r="E94" s="19">
        <v>602025197</v>
      </c>
      <c r="F94" s="10">
        <f t="shared" si="2"/>
        <v>88.644115281293693</v>
      </c>
      <c r="G94" s="22">
        <f t="shared" si="3"/>
        <v>-77123323</v>
      </c>
      <c r="H94" s="93" t="s">
        <v>831</v>
      </c>
      <c r="I94" s="87" t="s">
        <v>880</v>
      </c>
    </row>
    <row r="95" spans="1:9" ht="12.75" hidden="1" x14ac:dyDescent="0.2">
      <c r="A95" s="27" t="s">
        <v>114</v>
      </c>
      <c r="B95" s="17" t="s">
        <v>25</v>
      </c>
      <c r="C95" s="18">
        <v>112486101.02</v>
      </c>
      <c r="D95" s="18">
        <v>112486101.02</v>
      </c>
      <c r="E95" s="19">
        <v>111154451.13</v>
      </c>
      <c r="F95" s="10">
        <f t="shared" si="2"/>
        <v>98.816164950225058</v>
      </c>
      <c r="G95" s="22">
        <f t="shared" si="3"/>
        <v>-1331649.8900000006</v>
      </c>
      <c r="H95" s="28"/>
      <c r="I95" s="29"/>
    </row>
    <row r="96" spans="1:9" ht="12.75" hidden="1" x14ac:dyDescent="0.2">
      <c r="A96" s="27" t="s">
        <v>115</v>
      </c>
      <c r="B96" s="17" t="s">
        <v>25</v>
      </c>
      <c r="C96" s="18">
        <v>12710066.119999999</v>
      </c>
      <c r="D96" s="18">
        <v>12710066.119999999</v>
      </c>
      <c r="E96" s="19">
        <v>12420584.65</v>
      </c>
      <c r="F96" s="10">
        <f t="shared" si="2"/>
        <v>97.72242357146763</v>
      </c>
      <c r="G96" s="22">
        <f t="shared" si="3"/>
        <v>-289481.46999999881</v>
      </c>
      <c r="H96" s="28"/>
      <c r="I96" s="29"/>
    </row>
    <row r="97" spans="1:9" ht="12.75" hidden="1" x14ac:dyDescent="0.2">
      <c r="A97" s="27" t="s">
        <v>116</v>
      </c>
      <c r="B97" s="17" t="s">
        <v>25</v>
      </c>
      <c r="C97" s="18">
        <v>5360000</v>
      </c>
      <c r="D97" s="18">
        <v>5360000</v>
      </c>
      <c r="E97" s="19">
        <v>5356500</v>
      </c>
      <c r="F97" s="10">
        <f t="shared" si="2"/>
        <v>99.934701492537314</v>
      </c>
      <c r="G97" s="22">
        <f t="shared" si="3"/>
        <v>-3500</v>
      </c>
      <c r="H97" s="28"/>
      <c r="I97" s="29"/>
    </row>
    <row r="98" spans="1:9" ht="36" x14ac:dyDescent="0.2">
      <c r="A98" s="27" t="s">
        <v>117</v>
      </c>
      <c r="B98" s="17" t="s">
        <v>25</v>
      </c>
      <c r="C98" s="18">
        <v>33447191.600000001</v>
      </c>
      <c r="D98" s="18">
        <v>33447191.600000001</v>
      </c>
      <c r="E98" s="19">
        <v>31527929.699999999</v>
      </c>
      <c r="F98" s="10">
        <f t="shared" si="2"/>
        <v>94.261814495660062</v>
      </c>
      <c r="G98" s="22">
        <f t="shared" si="3"/>
        <v>-1919261.9000000022</v>
      </c>
      <c r="H98" s="93">
        <v>13</v>
      </c>
      <c r="I98" s="87" t="s">
        <v>819</v>
      </c>
    </row>
    <row r="99" spans="1:9" ht="12.75" hidden="1" x14ac:dyDescent="0.2">
      <c r="A99" s="27" t="s">
        <v>118</v>
      </c>
      <c r="B99" s="17" t="s">
        <v>25</v>
      </c>
      <c r="C99" s="18">
        <v>13718128.4</v>
      </c>
      <c r="D99" s="18">
        <v>13718128.4</v>
      </c>
      <c r="E99" s="19">
        <v>13458128.4</v>
      </c>
      <c r="F99" s="10">
        <f t="shared" si="2"/>
        <v>98.104697722467733</v>
      </c>
      <c r="G99" s="22">
        <f t="shared" si="3"/>
        <v>-260000</v>
      </c>
      <c r="H99" s="28"/>
      <c r="I99" s="29"/>
    </row>
    <row r="100" spans="1:9" ht="36" x14ac:dyDescent="0.2">
      <c r="A100" s="27" t="s">
        <v>119</v>
      </c>
      <c r="B100" s="17" t="s">
        <v>25</v>
      </c>
      <c r="C100" s="18">
        <v>272496930.61000001</v>
      </c>
      <c r="D100" s="18">
        <v>272496930.61000001</v>
      </c>
      <c r="E100" s="19">
        <v>249857337.96000001</v>
      </c>
      <c r="F100" s="10">
        <f t="shared" si="2"/>
        <v>91.691799023453228</v>
      </c>
      <c r="G100" s="22">
        <f t="shared" si="3"/>
        <v>-22639592.650000006</v>
      </c>
      <c r="H100" s="93">
        <v>13</v>
      </c>
      <c r="I100" s="87" t="s">
        <v>819</v>
      </c>
    </row>
    <row r="101" spans="1:9" ht="12.75" hidden="1" x14ac:dyDescent="0.2">
      <c r="A101" s="27" t="s">
        <v>120</v>
      </c>
      <c r="B101" s="17" t="s">
        <v>25</v>
      </c>
      <c r="C101" s="18">
        <v>1331369917.28</v>
      </c>
      <c r="D101" s="18">
        <v>1331369917.28</v>
      </c>
      <c r="E101" s="19">
        <v>1331368908.3099999</v>
      </c>
      <c r="F101" s="10">
        <f t="shared" si="2"/>
        <v>99.99992421565284</v>
      </c>
      <c r="G101" s="22">
        <f t="shared" si="3"/>
        <v>-1008.9700000286102</v>
      </c>
      <c r="H101" s="28"/>
      <c r="I101" s="29"/>
    </row>
    <row r="102" spans="1:9" ht="12.75" hidden="1" x14ac:dyDescent="0.2">
      <c r="A102" s="27" t="s">
        <v>121</v>
      </c>
      <c r="B102" s="17" t="s">
        <v>25</v>
      </c>
      <c r="C102" s="18">
        <v>771092857.13999999</v>
      </c>
      <c r="D102" s="18">
        <v>771092857.13999999</v>
      </c>
      <c r="E102" s="19">
        <v>771092689.87</v>
      </c>
      <c r="F102" s="10">
        <f t="shared" si="2"/>
        <v>99.999978307411567</v>
      </c>
      <c r="G102" s="22">
        <f t="shared" si="3"/>
        <v>-167.26999998092651</v>
      </c>
      <c r="H102" s="28"/>
      <c r="I102" s="29"/>
    </row>
    <row r="103" spans="1:9" ht="12.75" hidden="1" x14ac:dyDescent="0.2">
      <c r="A103" s="27" t="s">
        <v>122</v>
      </c>
      <c r="B103" s="17" t="s">
        <v>25</v>
      </c>
      <c r="C103" s="18">
        <v>568740531.42999995</v>
      </c>
      <c r="D103" s="18">
        <v>568740531.42999995</v>
      </c>
      <c r="E103" s="19">
        <v>568718876.71000004</v>
      </c>
      <c r="F103" s="10">
        <f t="shared" si="2"/>
        <v>99.996192513316146</v>
      </c>
      <c r="G103" s="22">
        <f t="shared" si="3"/>
        <v>-21654.719999909401</v>
      </c>
      <c r="H103" s="28"/>
      <c r="I103" s="29"/>
    </row>
    <row r="104" spans="1:9" ht="48" x14ac:dyDescent="0.2">
      <c r="A104" s="27" t="s">
        <v>123</v>
      </c>
      <c r="B104" s="17" t="s">
        <v>25</v>
      </c>
      <c r="C104" s="18">
        <v>15210655.869999999</v>
      </c>
      <c r="D104" s="18">
        <v>15210655.869999999</v>
      </c>
      <c r="E104" s="19">
        <v>14100944.369999999</v>
      </c>
      <c r="F104" s="10">
        <f t="shared" si="2"/>
        <v>92.704380997872121</v>
      </c>
      <c r="G104" s="22">
        <f t="shared" si="3"/>
        <v>-1109711.5</v>
      </c>
      <c r="H104" s="93" t="s">
        <v>863</v>
      </c>
      <c r="I104" s="87" t="s">
        <v>881</v>
      </c>
    </row>
    <row r="105" spans="1:9" ht="22.5" x14ac:dyDescent="0.2">
      <c r="A105" s="27" t="s">
        <v>124</v>
      </c>
      <c r="B105" s="17" t="s">
        <v>25</v>
      </c>
      <c r="C105" s="18">
        <v>119781707.77</v>
      </c>
      <c r="D105" s="18">
        <v>119781707.77</v>
      </c>
      <c r="E105" s="19">
        <v>112973156.97</v>
      </c>
      <c r="F105" s="10">
        <f t="shared" si="2"/>
        <v>94.315867650615317</v>
      </c>
      <c r="G105" s="22">
        <f t="shared" si="3"/>
        <v>-6808550.799999997</v>
      </c>
      <c r="H105" s="72" t="s">
        <v>820</v>
      </c>
      <c r="I105" s="73" t="s">
        <v>821</v>
      </c>
    </row>
    <row r="106" spans="1:9" ht="22.5" x14ac:dyDescent="0.2">
      <c r="A106" s="27" t="s">
        <v>125</v>
      </c>
      <c r="B106" s="17" t="s">
        <v>25</v>
      </c>
      <c r="C106" s="18">
        <v>46390408.159999996</v>
      </c>
      <c r="D106" s="18">
        <v>46390408.159999996</v>
      </c>
      <c r="E106" s="19">
        <v>38024400.030000001</v>
      </c>
      <c r="F106" s="10">
        <f t="shared" si="2"/>
        <v>81.966082080705718</v>
      </c>
      <c r="G106" s="22">
        <f t="shared" si="3"/>
        <v>-8366008.1299999952</v>
      </c>
      <c r="H106" s="74" t="s">
        <v>820</v>
      </c>
      <c r="I106" s="73" t="s">
        <v>821</v>
      </c>
    </row>
    <row r="107" spans="1:9" ht="12.75" hidden="1" x14ac:dyDescent="0.2">
      <c r="A107" s="27" t="s">
        <v>126</v>
      </c>
      <c r="B107" s="17" t="s">
        <v>25</v>
      </c>
      <c r="C107" s="18">
        <v>5057500</v>
      </c>
      <c r="D107" s="18">
        <v>5057500</v>
      </c>
      <c r="E107" s="19">
        <v>5057470</v>
      </c>
      <c r="F107" s="10">
        <f t="shared" si="2"/>
        <v>99.999406821552157</v>
      </c>
      <c r="G107" s="22">
        <f t="shared" si="3"/>
        <v>-30</v>
      </c>
      <c r="H107" s="28"/>
      <c r="I107" s="29"/>
    </row>
    <row r="108" spans="1:9" ht="12.75" hidden="1" x14ac:dyDescent="0.2">
      <c r="A108" s="27" t="s">
        <v>127</v>
      </c>
      <c r="B108" s="17" t="s">
        <v>25</v>
      </c>
      <c r="C108" s="18">
        <v>80214830</v>
      </c>
      <c r="D108" s="18">
        <v>80214830</v>
      </c>
      <c r="E108" s="19">
        <v>78299862.150000006</v>
      </c>
      <c r="F108" s="10">
        <f t="shared" si="2"/>
        <v>97.612700980604217</v>
      </c>
      <c r="G108" s="22">
        <f t="shared" si="3"/>
        <v>-1914967.849999994</v>
      </c>
      <c r="H108" s="28"/>
      <c r="I108" s="29"/>
    </row>
    <row r="109" spans="1:9" ht="12.75" hidden="1" x14ac:dyDescent="0.2">
      <c r="A109" s="27" t="s">
        <v>128</v>
      </c>
      <c r="B109" s="17" t="s">
        <v>25</v>
      </c>
      <c r="C109" s="18">
        <v>6649170</v>
      </c>
      <c r="D109" s="18">
        <v>6649170</v>
      </c>
      <c r="E109" s="19">
        <v>6493989.3399999999</v>
      </c>
      <c r="F109" s="10">
        <f t="shared" si="2"/>
        <v>97.666164949911035</v>
      </c>
      <c r="G109" s="22">
        <f t="shared" si="3"/>
        <v>-155180.66000000015</v>
      </c>
      <c r="H109" s="28"/>
      <c r="I109" s="29"/>
    </row>
    <row r="110" spans="1:9" ht="33.75" x14ac:dyDescent="0.2">
      <c r="A110" s="27" t="s">
        <v>129</v>
      </c>
      <c r="B110" s="17" t="s">
        <v>25</v>
      </c>
      <c r="C110" s="18">
        <v>88600</v>
      </c>
      <c r="D110" s="18">
        <v>88600</v>
      </c>
      <c r="E110" s="19" t="s">
        <v>21</v>
      </c>
      <c r="F110" s="10" t="str">
        <f t="shared" si="2"/>
        <v>-</v>
      </c>
      <c r="G110" s="22">
        <f t="shared" si="3"/>
        <v>-88600</v>
      </c>
      <c r="H110" s="101" t="s">
        <v>827</v>
      </c>
      <c r="I110" s="62" t="s">
        <v>915</v>
      </c>
    </row>
    <row r="111" spans="1:9" ht="22.5" x14ac:dyDescent="0.2">
      <c r="A111" s="27" t="s">
        <v>130</v>
      </c>
      <c r="B111" s="17" t="s">
        <v>25</v>
      </c>
      <c r="C111" s="18">
        <v>39517904</v>
      </c>
      <c r="D111" s="18">
        <v>39517904</v>
      </c>
      <c r="E111" s="19">
        <v>37536535.18</v>
      </c>
      <c r="F111" s="10">
        <f t="shared" si="2"/>
        <v>94.98614901235652</v>
      </c>
      <c r="G111" s="22">
        <f t="shared" si="3"/>
        <v>-1981368.8200000003</v>
      </c>
      <c r="H111" s="100">
        <v>99</v>
      </c>
      <c r="I111" s="62" t="s">
        <v>897</v>
      </c>
    </row>
    <row r="112" spans="1:9" ht="33.75" x14ac:dyDescent="0.2">
      <c r="A112" s="27" t="s">
        <v>131</v>
      </c>
      <c r="B112" s="17" t="s">
        <v>25</v>
      </c>
      <c r="C112" s="18">
        <v>6889660.6600000001</v>
      </c>
      <c r="D112" s="18">
        <v>6889660.6600000001</v>
      </c>
      <c r="E112" s="19">
        <v>5193932.99</v>
      </c>
      <c r="F112" s="10">
        <f t="shared" si="2"/>
        <v>75.38735572500606</v>
      </c>
      <c r="G112" s="22">
        <f t="shared" si="3"/>
        <v>-1695727.67</v>
      </c>
      <c r="H112" s="100">
        <v>99</v>
      </c>
      <c r="I112" s="62" t="s">
        <v>916</v>
      </c>
    </row>
    <row r="113" spans="1:9" ht="12.75" hidden="1" x14ac:dyDescent="0.2">
      <c r="A113" s="27" t="s">
        <v>132</v>
      </c>
      <c r="B113" s="17" t="s">
        <v>25</v>
      </c>
      <c r="C113" s="18">
        <v>11954740.57</v>
      </c>
      <c r="D113" s="18">
        <v>11954740.57</v>
      </c>
      <c r="E113" s="19">
        <v>11477164.26</v>
      </c>
      <c r="F113" s="10">
        <f t="shared" si="2"/>
        <v>96.005130289498197</v>
      </c>
      <c r="G113" s="22">
        <f t="shared" si="3"/>
        <v>-477576.31000000052</v>
      </c>
      <c r="H113" s="28"/>
      <c r="I113" s="29"/>
    </row>
    <row r="114" spans="1:9" ht="12.75" hidden="1" x14ac:dyDescent="0.2">
      <c r="A114" s="27" t="s">
        <v>133</v>
      </c>
      <c r="B114" s="17" t="s">
        <v>25</v>
      </c>
      <c r="C114" s="18">
        <v>4311873.54</v>
      </c>
      <c r="D114" s="18">
        <v>4311873.54</v>
      </c>
      <c r="E114" s="19">
        <v>4271602.8899999997</v>
      </c>
      <c r="F114" s="10">
        <f t="shared" si="2"/>
        <v>99.066052155138109</v>
      </c>
      <c r="G114" s="22">
        <f t="shared" si="3"/>
        <v>-40270.650000000373</v>
      </c>
      <c r="H114" s="28"/>
      <c r="I114" s="29"/>
    </row>
    <row r="115" spans="1:9" ht="33.75" x14ac:dyDescent="0.2">
      <c r="A115" s="27" t="s">
        <v>134</v>
      </c>
      <c r="B115" s="17" t="s">
        <v>25</v>
      </c>
      <c r="C115" s="18">
        <v>10006035.789999999</v>
      </c>
      <c r="D115" s="18">
        <v>10006035.789999999</v>
      </c>
      <c r="E115" s="19">
        <v>8430818.5</v>
      </c>
      <c r="F115" s="10">
        <f t="shared" si="2"/>
        <v>84.257329045592002</v>
      </c>
      <c r="G115" s="22">
        <f t="shared" si="3"/>
        <v>-1575217.2899999991</v>
      </c>
      <c r="H115" s="100">
        <v>99</v>
      </c>
      <c r="I115" s="62" t="s">
        <v>917</v>
      </c>
    </row>
    <row r="116" spans="1:9" ht="12.75" hidden="1" x14ac:dyDescent="0.2">
      <c r="A116" s="27" t="s">
        <v>135</v>
      </c>
      <c r="B116" s="17" t="s">
        <v>25</v>
      </c>
      <c r="C116" s="18">
        <v>3061701802.2199998</v>
      </c>
      <c r="D116" s="18">
        <v>3061701802.2199998</v>
      </c>
      <c r="E116" s="19">
        <v>2925132380.1300001</v>
      </c>
      <c r="F116" s="10">
        <f t="shared" si="2"/>
        <v>95.539427713339848</v>
      </c>
      <c r="G116" s="22">
        <f t="shared" si="3"/>
        <v>-136569422.08999968</v>
      </c>
      <c r="H116" s="28"/>
      <c r="I116" s="29"/>
    </row>
    <row r="117" spans="1:9" ht="45" x14ac:dyDescent="0.2">
      <c r="A117" s="27" t="s">
        <v>136</v>
      </c>
      <c r="B117" s="17" t="s">
        <v>25</v>
      </c>
      <c r="C117" s="18">
        <v>30627626.059999999</v>
      </c>
      <c r="D117" s="18">
        <v>30627626.059999999</v>
      </c>
      <c r="E117" s="19">
        <v>23093330.109999999</v>
      </c>
      <c r="F117" s="10">
        <f t="shared" si="2"/>
        <v>75.400326700997994</v>
      </c>
      <c r="G117" s="22">
        <f t="shared" si="3"/>
        <v>-7534295.9499999993</v>
      </c>
      <c r="H117" s="100">
        <v>99</v>
      </c>
      <c r="I117" s="62" t="s">
        <v>918</v>
      </c>
    </row>
    <row r="118" spans="1:9" ht="12.75" hidden="1" x14ac:dyDescent="0.2">
      <c r="A118" s="27" t="s">
        <v>137</v>
      </c>
      <c r="B118" s="17" t="s">
        <v>25</v>
      </c>
      <c r="C118" s="18">
        <v>202046297.41</v>
      </c>
      <c r="D118" s="18">
        <v>202046297.41</v>
      </c>
      <c r="E118" s="19">
        <v>200366919.30000001</v>
      </c>
      <c r="F118" s="10">
        <f t="shared" si="2"/>
        <v>99.168815201501985</v>
      </c>
      <c r="G118" s="22">
        <f t="shared" si="3"/>
        <v>-1679378.1099999845</v>
      </c>
      <c r="H118" s="28"/>
      <c r="I118" s="29"/>
    </row>
    <row r="119" spans="1:9" ht="56.25" x14ac:dyDescent="0.2">
      <c r="A119" s="27" t="s">
        <v>138</v>
      </c>
      <c r="B119" s="17" t="s">
        <v>25</v>
      </c>
      <c r="C119" s="18">
        <v>13910000</v>
      </c>
      <c r="D119" s="18">
        <v>13910000</v>
      </c>
      <c r="E119" s="19">
        <v>4465087</v>
      </c>
      <c r="F119" s="10">
        <f t="shared" si="2"/>
        <v>32.099834651329978</v>
      </c>
      <c r="G119" s="22">
        <f t="shared" si="3"/>
        <v>-9444913</v>
      </c>
      <c r="H119" s="100">
        <v>99</v>
      </c>
      <c r="I119" s="67" t="s">
        <v>919</v>
      </c>
    </row>
    <row r="120" spans="1:9" ht="45" x14ac:dyDescent="0.2">
      <c r="A120" s="27" t="s">
        <v>139</v>
      </c>
      <c r="B120" s="17" t="s">
        <v>25</v>
      </c>
      <c r="C120" s="18">
        <v>35450000</v>
      </c>
      <c r="D120" s="18">
        <v>35450000</v>
      </c>
      <c r="E120" s="19">
        <v>33193371.699999999</v>
      </c>
      <c r="F120" s="10">
        <f t="shared" si="2"/>
        <v>93.634334837799713</v>
      </c>
      <c r="G120" s="22">
        <f t="shared" si="3"/>
        <v>-2256628.3000000007</v>
      </c>
      <c r="H120" s="100">
        <v>99</v>
      </c>
      <c r="I120" s="67" t="s">
        <v>920</v>
      </c>
    </row>
    <row r="121" spans="1:9" ht="45" x14ac:dyDescent="0.2">
      <c r="A121" s="27" t="s">
        <v>140</v>
      </c>
      <c r="B121" s="17" t="s">
        <v>25</v>
      </c>
      <c r="C121" s="18">
        <v>7200000</v>
      </c>
      <c r="D121" s="18">
        <v>7200000</v>
      </c>
      <c r="E121" s="19">
        <v>5834211.8200000003</v>
      </c>
      <c r="F121" s="10">
        <f t="shared" si="2"/>
        <v>81.030719722222216</v>
      </c>
      <c r="G121" s="22">
        <f t="shared" si="3"/>
        <v>-1365788.1799999997</v>
      </c>
      <c r="H121" s="100">
        <v>99</v>
      </c>
      <c r="I121" s="62" t="s">
        <v>921</v>
      </c>
    </row>
    <row r="122" spans="1:9" ht="22.5" x14ac:dyDescent="0.2">
      <c r="A122" s="27" t="s">
        <v>141</v>
      </c>
      <c r="B122" s="17" t="s">
        <v>25</v>
      </c>
      <c r="C122" s="18">
        <v>2000000</v>
      </c>
      <c r="D122" s="18">
        <v>2000000</v>
      </c>
      <c r="E122" s="19">
        <v>1786266.33</v>
      </c>
      <c r="F122" s="10">
        <f t="shared" si="2"/>
        <v>89.313316500000013</v>
      </c>
      <c r="G122" s="22">
        <f t="shared" si="3"/>
        <v>-213733.66999999993</v>
      </c>
      <c r="H122" s="100">
        <v>21</v>
      </c>
      <c r="I122" s="62" t="s">
        <v>912</v>
      </c>
    </row>
    <row r="123" spans="1:9" ht="56.25" x14ac:dyDescent="0.2">
      <c r="A123" s="27" t="s">
        <v>142</v>
      </c>
      <c r="B123" s="17" t="s">
        <v>25</v>
      </c>
      <c r="C123" s="18">
        <v>1357000</v>
      </c>
      <c r="D123" s="18">
        <v>1357000</v>
      </c>
      <c r="E123" s="19">
        <v>1257149.8</v>
      </c>
      <c r="F123" s="10">
        <f t="shared" si="2"/>
        <v>92.641842299189392</v>
      </c>
      <c r="G123" s="22">
        <f t="shared" si="3"/>
        <v>-99850.199999999953</v>
      </c>
      <c r="H123" s="101" t="s">
        <v>827</v>
      </c>
      <c r="I123" s="62" t="s">
        <v>922</v>
      </c>
    </row>
    <row r="124" spans="1:9" ht="78.75" x14ac:dyDescent="0.2">
      <c r="A124" s="27" t="s">
        <v>143</v>
      </c>
      <c r="B124" s="17" t="s">
        <v>25</v>
      </c>
      <c r="C124" s="18">
        <v>5044700</v>
      </c>
      <c r="D124" s="18">
        <v>5044700</v>
      </c>
      <c r="E124" s="19">
        <v>4612206.95</v>
      </c>
      <c r="F124" s="10">
        <f t="shared" si="2"/>
        <v>91.426783555018147</v>
      </c>
      <c r="G124" s="22">
        <f t="shared" si="3"/>
        <v>-432493.04999999981</v>
      </c>
      <c r="H124" s="100">
        <v>99</v>
      </c>
      <c r="I124" s="62" t="s">
        <v>923</v>
      </c>
    </row>
    <row r="125" spans="1:9" ht="12.75" hidden="1" x14ac:dyDescent="0.2">
      <c r="A125" s="27" t="s">
        <v>144</v>
      </c>
      <c r="B125" s="17" t="s">
        <v>25</v>
      </c>
      <c r="C125" s="18">
        <v>122373642</v>
      </c>
      <c r="D125" s="18">
        <v>122373642</v>
      </c>
      <c r="E125" s="19">
        <v>119866044.81</v>
      </c>
      <c r="F125" s="10">
        <f t="shared" si="2"/>
        <v>97.950868218827708</v>
      </c>
      <c r="G125" s="22">
        <f t="shared" si="3"/>
        <v>-2507597.1899999976</v>
      </c>
      <c r="H125" s="28"/>
      <c r="I125" s="29"/>
    </row>
    <row r="126" spans="1:9" ht="12.75" hidden="1" x14ac:dyDescent="0.2">
      <c r="A126" s="27" t="s">
        <v>145</v>
      </c>
      <c r="B126" s="17" t="s">
        <v>25</v>
      </c>
      <c r="C126" s="18">
        <v>42762500.119999997</v>
      </c>
      <c r="D126" s="18">
        <v>42762500.119999997</v>
      </c>
      <c r="E126" s="19">
        <v>42762500</v>
      </c>
      <c r="F126" s="10">
        <f t="shared" si="2"/>
        <v>99.999999719380313</v>
      </c>
      <c r="G126" s="22">
        <f t="shared" si="3"/>
        <v>-0.11999999731779099</v>
      </c>
      <c r="H126" s="28"/>
      <c r="I126" s="29"/>
    </row>
    <row r="127" spans="1:9" ht="56.25" x14ac:dyDescent="0.2">
      <c r="A127" s="27" t="s">
        <v>146</v>
      </c>
      <c r="B127" s="17" t="s">
        <v>25</v>
      </c>
      <c r="C127" s="18">
        <v>200000</v>
      </c>
      <c r="D127" s="18">
        <v>200000</v>
      </c>
      <c r="E127" s="19">
        <v>119500</v>
      </c>
      <c r="F127" s="10">
        <f t="shared" si="2"/>
        <v>59.75</v>
      </c>
      <c r="G127" s="22">
        <f t="shared" si="3"/>
        <v>-80500</v>
      </c>
      <c r="H127" s="100">
        <v>99</v>
      </c>
      <c r="I127" s="62" t="s">
        <v>919</v>
      </c>
    </row>
    <row r="128" spans="1:9" ht="45" x14ac:dyDescent="0.2">
      <c r="A128" s="27" t="s">
        <v>147</v>
      </c>
      <c r="B128" s="17" t="s">
        <v>25</v>
      </c>
      <c r="C128" s="18">
        <v>7600000</v>
      </c>
      <c r="D128" s="18">
        <v>7600000</v>
      </c>
      <c r="E128" s="19">
        <v>5370645.2000000002</v>
      </c>
      <c r="F128" s="10">
        <f t="shared" si="2"/>
        <v>70.666384210526317</v>
      </c>
      <c r="G128" s="22">
        <f t="shared" si="3"/>
        <v>-2229354.7999999998</v>
      </c>
      <c r="H128" s="100">
        <v>99</v>
      </c>
      <c r="I128" s="62" t="s">
        <v>920</v>
      </c>
    </row>
    <row r="129" spans="1:9" ht="12.75" hidden="1" x14ac:dyDescent="0.2">
      <c r="A129" s="27" t="s">
        <v>148</v>
      </c>
      <c r="B129" s="17" t="s">
        <v>25</v>
      </c>
      <c r="C129" s="18">
        <v>12000000</v>
      </c>
      <c r="D129" s="18">
        <v>12000000</v>
      </c>
      <c r="E129" s="19">
        <v>11992376.08</v>
      </c>
      <c r="F129" s="10">
        <f t="shared" si="2"/>
        <v>99.93646733333334</v>
      </c>
      <c r="G129" s="22">
        <f t="shared" si="3"/>
        <v>-7623.9199999999255</v>
      </c>
      <c r="H129" s="28"/>
      <c r="I129" s="29"/>
    </row>
    <row r="130" spans="1:9" ht="67.5" x14ac:dyDescent="0.2">
      <c r="A130" s="27" t="s">
        <v>149</v>
      </c>
      <c r="B130" s="17" t="s">
        <v>25</v>
      </c>
      <c r="C130" s="18">
        <v>1500000</v>
      </c>
      <c r="D130" s="18">
        <v>1500000</v>
      </c>
      <c r="E130" s="19">
        <v>1260000</v>
      </c>
      <c r="F130" s="10">
        <f t="shared" si="2"/>
        <v>84</v>
      </c>
      <c r="G130" s="22">
        <f t="shared" si="3"/>
        <v>-240000</v>
      </c>
      <c r="H130" s="101" t="s">
        <v>827</v>
      </c>
      <c r="I130" s="62" t="s">
        <v>924</v>
      </c>
    </row>
    <row r="131" spans="1:9" ht="45" x14ac:dyDescent="0.2">
      <c r="A131" s="27" t="s">
        <v>150</v>
      </c>
      <c r="B131" s="17" t="s">
        <v>25</v>
      </c>
      <c r="C131" s="18">
        <v>28981679.5</v>
      </c>
      <c r="D131" s="18">
        <v>28981679.5</v>
      </c>
      <c r="E131" s="19">
        <v>24657224.710000001</v>
      </c>
      <c r="F131" s="10">
        <f t="shared" si="2"/>
        <v>85.078660503439778</v>
      </c>
      <c r="G131" s="22">
        <f t="shared" si="3"/>
        <v>-4324454.7899999991</v>
      </c>
      <c r="H131" s="101" t="s">
        <v>827</v>
      </c>
      <c r="I131" s="62" t="s">
        <v>925</v>
      </c>
    </row>
    <row r="132" spans="1:9" ht="45" x14ac:dyDescent="0.2">
      <c r="A132" s="27" t="s">
        <v>151</v>
      </c>
      <c r="B132" s="17" t="s">
        <v>25</v>
      </c>
      <c r="C132" s="18">
        <v>58000</v>
      </c>
      <c r="D132" s="18">
        <v>58000</v>
      </c>
      <c r="E132" s="19">
        <v>18000</v>
      </c>
      <c r="F132" s="10">
        <f t="shared" si="2"/>
        <v>31.03448275862069</v>
      </c>
      <c r="G132" s="22">
        <f t="shared" si="3"/>
        <v>-40000</v>
      </c>
      <c r="H132" s="109">
        <v>99</v>
      </c>
      <c r="I132" s="62" t="s">
        <v>1020</v>
      </c>
    </row>
    <row r="133" spans="1:9" ht="78.75" hidden="1" x14ac:dyDescent="0.2">
      <c r="A133" s="27" t="s">
        <v>152</v>
      </c>
      <c r="B133" s="17" t="s">
        <v>25</v>
      </c>
      <c r="C133" s="18">
        <v>91261140.049999997</v>
      </c>
      <c r="D133" s="18">
        <v>91261140.049999997</v>
      </c>
      <c r="E133" s="19">
        <v>91155747.140000001</v>
      </c>
      <c r="F133" s="10">
        <f t="shared" si="2"/>
        <v>99.884515019270793</v>
      </c>
      <c r="G133" s="22">
        <f t="shared" si="3"/>
        <v>-105392.90999999642</v>
      </c>
      <c r="H133" s="109" t="s">
        <v>859</v>
      </c>
      <c r="I133" s="62" t="s">
        <v>1021</v>
      </c>
    </row>
    <row r="134" spans="1:9" ht="90" hidden="1" x14ac:dyDescent="0.2">
      <c r="A134" s="27" t="s">
        <v>153</v>
      </c>
      <c r="B134" s="17" t="s">
        <v>25</v>
      </c>
      <c r="C134" s="18">
        <v>55363795.93</v>
      </c>
      <c r="D134" s="18">
        <v>55363795.93</v>
      </c>
      <c r="E134" s="19">
        <v>54949939.979999997</v>
      </c>
      <c r="F134" s="10">
        <f t="shared" si="2"/>
        <v>99.2524790920708</v>
      </c>
      <c r="G134" s="22">
        <f t="shared" si="3"/>
        <v>-413855.95000000298</v>
      </c>
      <c r="H134" s="109" t="s">
        <v>831</v>
      </c>
      <c r="I134" s="62" t="s">
        <v>1022</v>
      </c>
    </row>
    <row r="135" spans="1:9" ht="90" hidden="1" x14ac:dyDescent="0.2">
      <c r="A135" s="27" t="s">
        <v>154</v>
      </c>
      <c r="B135" s="17" t="s">
        <v>25</v>
      </c>
      <c r="C135" s="18">
        <v>29907694.420000002</v>
      </c>
      <c r="D135" s="18">
        <v>29907694.420000002</v>
      </c>
      <c r="E135" s="19">
        <v>28644057.140000001</v>
      </c>
      <c r="F135" s="10">
        <f t="shared" ref="F135:F198" si="4">IF(OR(E135="-",E135&lt;0,C135&lt;0),"-",(IF(OR(C135=0,C135="-"),"-",E135/C135*100)))</f>
        <v>95.7748756482045</v>
      </c>
      <c r="G135" s="22">
        <f t="shared" ref="G135:G198" si="5">IF(C135=E135,"-",IF(E135="-",0,E135)-IF(C135="-",0,C135))</f>
        <v>-1263637.2800000012</v>
      </c>
      <c r="H135" s="109" t="s">
        <v>818</v>
      </c>
      <c r="I135" s="62" t="s">
        <v>1023</v>
      </c>
    </row>
    <row r="136" spans="1:9" ht="45" x14ac:dyDescent="0.2">
      <c r="A136" s="27" t="s">
        <v>155</v>
      </c>
      <c r="B136" s="17" t="s">
        <v>25</v>
      </c>
      <c r="C136" s="18">
        <v>119794807.42</v>
      </c>
      <c r="D136" s="18">
        <v>119794807.42</v>
      </c>
      <c r="E136" s="19">
        <v>29411717.379999999</v>
      </c>
      <c r="F136" s="10">
        <f t="shared" si="4"/>
        <v>24.551746451649333</v>
      </c>
      <c r="G136" s="22">
        <f t="shared" si="5"/>
        <v>-90383090.040000007</v>
      </c>
      <c r="H136" s="109">
        <v>99</v>
      </c>
      <c r="I136" s="62" t="s">
        <v>1020</v>
      </c>
    </row>
    <row r="137" spans="1:9" ht="78.75" hidden="1" x14ac:dyDescent="0.2">
      <c r="A137" s="27" t="s">
        <v>156</v>
      </c>
      <c r="B137" s="17" t="s">
        <v>25</v>
      </c>
      <c r="C137" s="18">
        <v>120390948.44</v>
      </c>
      <c r="D137" s="18">
        <v>120390948.44</v>
      </c>
      <c r="E137" s="19">
        <v>120390928.44</v>
      </c>
      <c r="F137" s="10">
        <f t="shared" si="4"/>
        <v>99.999983387455401</v>
      </c>
      <c r="G137" s="22">
        <f t="shared" si="5"/>
        <v>-20</v>
      </c>
      <c r="H137" s="109" t="s">
        <v>859</v>
      </c>
      <c r="I137" s="62" t="s">
        <v>1021</v>
      </c>
    </row>
    <row r="138" spans="1:9" ht="90" hidden="1" x14ac:dyDescent="0.2">
      <c r="A138" s="27" t="s">
        <v>157</v>
      </c>
      <c r="B138" s="17" t="s">
        <v>25</v>
      </c>
      <c r="C138" s="18">
        <v>124384111.06</v>
      </c>
      <c r="D138" s="18">
        <v>124384111.06</v>
      </c>
      <c r="E138" s="19">
        <v>118491554.97</v>
      </c>
      <c r="F138" s="10">
        <f t="shared" si="4"/>
        <v>95.262613496383324</v>
      </c>
      <c r="G138" s="22">
        <f t="shared" si="5"/>
        <v>-5892556.0900000036</v>
      </c>
      <c r="H138" s="109" t="s">
        <v>831</v>
      </c>
      <c r="I138" s="62" t="s">
        <v>1022</v>
      </c>
    </row>
    <row r="139" spans="1:9" ht="45" x14ac:dyDescent="0.2">
      <c r="A139" s="27" t="s">
        <v>158</v>
      </c>
      <c r="B139" s="17" t="s">
        <v>25</v>
      </c>
      <c r="C139" s="18">
        <v>51300000</v>
      </c>
      <c r="D139" s="18">
        <v>51300000</v>
      </c>
      <c r="E139" s="19" t="s">
        <v>21</v>
      </c>
      <c r="F139" s="10" t="str">
        <f t="shared" si="4"/>
        <v>-</v>
      </c>
      <c r="G139" s="22">
        <f t="shared" si="5"/>
        <v>-51300000</v>
      </c>
      <c r="H139" s="109">
        <v>99</v>
      </c>
      <c r="I139" s="62" t="s">
        <v>1020</v>
      </c>
    </row>
    <row r="140" spans="1:9" ht="78.75" hidden="1" x14ac:dyDescent="0.2">
      <c r="A140" s="27" t="s">
        <v>159</v>
      </c>
      <c r="B140" s="17" t="s">
        <v>25</v>
      </c>
      <c r="C140" s="18">
        <v>13956200</v>
      </c>
      <c r="D140" s="18">
        <v>13956200</v>
      </c>
      <c r="E140" s="19">
        <v>13956119.4</v>
      </c>
      <c r="F140" s="10">
        <f t="shared" si="4"/>
        <v>99.999422478898268</v>
      </c>
      <c r="G140" s="22">
        <f t="shared" si="5"/>
        <v>-80.599999999627471</v>
      </c>
      <c r="H140" s="109" t="s">
        <v>859</v>
      </c>
      <c r="I140" s="62" t="s">
        <v>1021</v>
      </c>
    </row>
    <row r="141" spans="1:9" ht="90" hidden="1" x14ac:dyDescent="0.2">
      <c r="A141" s="27" t="s">
        <v>160</v>
      </c>
      <c r="B141" s="17" t="s">
        <v>25</v>
      </c>
      <c r="C141" s="18">
        <v>172324545.99000001</v>
      </c>
      <c r="D141" s="18">
        <v>172324545.99000001</v>
      </c>
      <c r="E141" s="19">
        <v>164719450.46000001</v>
      </c>
      <c r="F141" s="10">
        <f t="shared" si="4"/>
        <v>95.586760152879606</v>
      </c>
      <c r="G141" s="22">
        <f t="shared" si="5"/>
        <v>-7605095.5300000012</v>
      </c>
      <c r="H141" s="109" t="s">
        <v>831</v>
      </c>
      <c r="I141" s="62" t="s">
        <v>1022</v>
      </c>
    </row>
    <row r="142" spans="1:9" ht="90" x14ac:dyDescent="0.2">
      <c r="A142" s="27" t="s">
        <v>161</v>
      </c>
      <c r="B142" s="17" t="s">
        <v>25</v>
      </c>
      <c r="C142" s="18">
        <v>4838700</v>
      </c>
      <c r="D142" s="18">
        <v>4838700</v>
      </c>
      <c r="E142" s="19">
        <v>3820584.2</v>
      </c>
      <c r="F142" s="10">
        <f t="shared" si="4"/>
        <v>78.958898051129438</v>
      </c>
      <c r="G142" s="22">
        <f t="shared" si="5"/>
        <v>-1018115.7999999998</v>
      </c>
      <c r="H142" s="109" t="s">
        <v>818</v>
      </c>
      <c r="I142" s="62" t="s">
        <v>1023</v>
      </c>
    </row>
    <row r="143" spans="1:9" ht="157.5" x14ac:dyDescent="0.2">
      <c r="A143" s="27" t="s">
        <v>162</v>
      </c>
      <c r="B143" s="17" t="s">
        <v>25</v>
      </c>
      <c r="C143" s="18">
        <v>101990388.45</v>
      </c>
      <c r="D143" s="18">
        <v>101990388.45</v>
      </c>
      <c r="E143" s="19">
        <v>73289064.120000005</v>
      </c>
      <c r="F143" s="10">
        <f t="shared" si="4"/>
        <v>71.858794964713169</v>
      </c>
      <c r="G143" s="22">
        <f t="shared" si="5"/>
        <v>-28701324.329999998</v>
      </c>
      <c r="H143" s="109" t="s">
        <v>859</v>
      </c>
      <c r="I143" s="62" t="s">
        <v>1024</v>
      </c>
    </row>
    <row r="144" spans="1:9" ht="45" x14ac:dyDescent="0.2">
      <c r="A144" s="27" t="s">
        <v>163</v>
      </c>
      <c r="B144" s="17" t="s">
        <v>25</v>
      </c>
      <c r="C144" s="18">
        <v>800000</v>
      </c>
      <c r="D144" s="18">
        <v>800000</v>
      </c>
      <c r="E144" s="19">
        <v>299400</v>
      </c>
      <c r="F144" s="10">
        <f t="shared" si="4"/>
        <v>37.425000000000004</v>
      </c>
      <c r="G144" s="22">
        <f t="shared" si="5"/>
        <v>-500600</v>
      </c>
      <c r="H144" s="109" t="s">
        <v>831</v>
      </c>
      <c r="I144" s="62" t="s">
        <v>1020</v>
      </c>
    </row>
    <row r="145" spans="1:9" ht="12.75" hidden="1" x14ac:dyDescent="0.2">
      <c r="A145" s="27" t="s">
        <v>164</v>
      </c>
      <c r="B145" s="17" t="s">
        <v>25</v>
      </c>
      <c r="C145" s="18">
        <v>91550079.849999994</v>
      </c>
      <c r="D145" s="18">
        <v>91550079.849999994</v>
      </c>
      <c r="E145" s="19">
        <v>91454579.359999999</v>
      </c>
      <c r="F145" s="10">
        <f t="shared" si="4"/>
        <v>99.895684973561501</v>
      </c>
      <c r="G145" s="22">
        <f t="shared" si="5"/>
        <v>-95500.489999994636</v>
      </c>
      <c r="H145" s="28"/>
      <c r="I145" s="29"/>
    </row>
    <row r="146" spans="1:9" ht="12.75" hidden="1" x14ac:dyDescent="0.2">
      <c r="A146" s="27" t="s">
        <v>165</v>
      </c>
      <c r="B146" s="17" t="s">
        <v>25</v>
      </c>
      <c r="C146" s="18">
        <v>73459940</v>
      </c>
      <c r="D146" s="18">
        <v>73459940</v>
      </c>
      <c r="E146" s="19">
        <v>72712112.719999999</v>
      </c>
      <c r="F146" s="10">
        <f t="shared" si="4"/>
        <v>98.981993069964389</v>
      </c>
      <c r="G146" s="22">
        <f t="shared" si="5"/>
        <v>-747827.28000000119</v>
      </c>
      <c r="H146" s="28"/>
      <c r="I146" s="29"/>
    </row>
    <row r="147" spans="1:9" ht="12.75" hidden="1" x14ac:dyDescent="0.2">
      <c r="A147" s="27" t="s">
        <v>166</v>
      </c>
      <c r="B147" s="17" t="s">
        <v>25</v>
      </c>
      <c r="C147" s="18">
        <v>80838141.730000004</v>
      </c>
      <c r="D147" s="18">
        <v>80838141.730000004</v>
      </c>
      <c r="E147" s="19">
        <v>80459109.719999999</v>
      </c>
      <c r="F147" s="10">
        <f t="shared" si="4"/>
        <v>99.531122311957674</v>
      </c>
      <c r="G147" s="22">
        <f t="shared" si="5"/>
        <v>-379032.01000000536</v>
      </c>
      <c r="H147" s="28"/>
      <c r="I147" s="29"/>
    </row>
    <row r="148" spans="1:9" ht="12.75" hidden="1" x14ac:dyDescent="0.2">
      <c r="A148" s="27" t="s">
        <v>167</v>
      </c>
      <c r="B148" s="17" t="s">
        <v>25</v>
      </c>
      <c r="C148" s="18">
        <v>57972499</v>
      </c>
      <c r="D148" s="18">
        <v>57972499</v>
      </c>
      <c r="E148" s="19">
        <v>56827569</v>
      </c>
      <c r="F148" s="10">
        <f t="shared" si="4"/>
        <v>98.025046324119984</v>
      </c>
      <c r="G148" s="22">
        <f t="shared" si="5"/>
        <v>-1144930</v>
      </c>
      <c r="H148" s="28"/>
      <c r="I148" s="29"/>
    </row>
    <row r="149" spans="1:9" ht="12.75" hidden="1" x14ac:dyDescent="0.2">
      <c r="A149" s="27" t="s">
        <v>168</v>
      </c>
      <c r="B149" s="17" t="s">
        <v>25</v>
      </c>
      <c r="C149" s="18">
        <v>86723945.599999994</v>
      </c>
      <c r="D149" s="18">
        <v>86723945.599999994</v>
      </c>
      <c r="E149" s="19">
        <v>83607964.489999995</v>
      </c>
      <c r="F149" s="10">
        <f t="shared" si="4"/>
        <v>96.407011825347581</v>
      </c>
      <c r="G149" s="22">
        <f t="shared" si="5"/>
        <v>-3115981.1099999994</v>
      </c>
      <c r="H149" s="28"/>
      <c r="I149" s="29"/>
    </row>
    <row r="150" spans="1:9" ht="12.75" hidden="1" x14ac:dyDescent="0.2">
      <c r="A150" s="27" t="s">
        <v>169</v>
      </c>
      <c r="B150" s="17" t="s">
        <v>25</v>
      </c>
      <c r="C150" s="18">
        <v>14500000</v>
      </c>
      <c r="D150" s="18">
        <v>14500000</v>
      </c>
      <c r="E150" s="19">
        <v>14492750</v>
      </c>
      <c r="F150" s="10">
        <f t="shared" si="4"/>
        <v>99.95</v>
      </c>
      <c r="G150" s="22">
        <f t="shared" si="5"/>
        <v>-7250</v>
      </c>
      <c r="H150" s="28"/>
      <c r="I150" s="29"/>
    </row>
    <row r="151" spans="1:9" ht="12.75" hidden="1" x14ac:dyDescent="0.2">
      <c r="A151" s="27" t="s">
        <v>170</v>
      </c>
      <c r="B151" s="17" t="s">
        <v>25</v>
      </c>
      <c r="C151" s="18">
        <v>20000000</v>
      </c>
      <c r="D151" s="18">
        <v>20000000</v>
      </c>
      <c r="E151" s="19">
        <v>19758400</v>
      </c>
      <c r="F151" s="10">
        <f t="shared" si="4"/>
        <v>98.792000000000002</v>
      </c>
      <c r="G151" s="22">
        <f t="shared" si="5"/>
        <v>-241600</v>
      </c>
      <c r="H151" s="28"/>
      <c r="I151" s="29"/>
    </row>
    <row r="152" spans="1:9" ht="12.75" hidden="1" x14ac:dyDescent="0.2">
      <c r="A152" s="27" t="s">
        <v>171</v>
      </c>
      <c r="B152" s="17" t="s">
        <v>25</v>
      </c>
      <c r="C152" s="18">
        <v>3456451.61</v>
      </c>
      <c r="D152" s="18">
        <v>3456451.61</v>
      </c>
      <c r="E152" s="19">
        <v>3456449.61</v>
      </c>
      <c r="F152" s="10">
        <f t="shared" si="4"/>
        <v>99.9999421371908</v>
      </c>
      <c r="G152" s="22">
        <f t="shared" si="5"/>
        <v>-2</v>
      </c>
      <c r="H152" s="28"/>
      <c r="I152" s="29"/>
    </row>
    <row r="153" spans="1:9" ht="12.75" hidden="1" x14ac:dyDescent="0.2">
      <c r="A153" s="27" t="s">
        <v>172</v>
      </c>
      <c r="B153" s="17" t="s">
        <v>25</v>
      </c>
      <c r="C153" s="18">
        <v>617634200</v>
      </c>
      <c r="D153" s="18">
        <v>617634200</v>
      </c>
      <c r="E153" s="19">
        <v>615383334</v>
      </c>
      <c r="F153" s="10">
        <f t="shared" si="4"/>
        <v>99.635566489031859</v>
      </c>
      <c r="G153" s="22">
        <f t="shared" si="5"/>
        <v>-2250866</v>
      </c>
      <c r="H153" s="28"/>
      <c r="I153" s="29"/>
    </row>
    <row r="154" spans="1:9" ht="12.75" hidden="1" x14ac:dyDescent="0.2">
      <c r="A154" s="27" t="s">
        <v>173</v>
      </c>
      <c r="B154" s="17" t="s">
        <v>25</v>
      </c>
      <c r="C154" s="18">
        <v>18259406</v>
      </c>
      <c r="D154" s="18">
        <v>18259406</v>
      </c>
      <c r="E154" s="19">
        <v>18228472.620000001</v>
      </c>
      <c r="F154" s="10">
        <f t="shared" si="4"/>
        <v>99.83058934118668</v>
      </c>
      <c r="G154" s="22">
        <f t="shared" si="5"/>
        <v>-30933.379999998957</v>
      </c>
      <c r="H154" s="28"/>
      <c r="I154" s="29"/>
    </row>
    <row r="155" spans="1:9" ht="12.75" hidden="1" x14ac:dyDescent="0.2">
      <c r="A155" s="27" t="s">
        <v>174</v>
      </c>
      <c r="B155" s="17" t="s">
        <v>25</v>
      </c>
      <c r="C155" s="18">
        <v>174600000</v>
      </c>
      <c r="D155" s="18">
        <v>174600000</v>
      </c>
      <c r="E155" s="19">
        <v>166655099.19</v>
      </c>
      <c r="F155" s="10">
        <f t="shared" si="4"/>
        <v>95.449655893470791</v>
      </c>
      <c r="G155" s="22">
        <f t="shared" si="5"/>
        <v>-7944900.8100000024</v>
      </c>
      <c r="H155" s="28"/>
      <c r="I155" s="29"/>
    </row>
    <row r="156" spans="1:9" ht="12.75" hidden="1" x14ac:dyDescent="0.2">
      <c r="A156" s="27" t="s">
        <v>175</v>
      </c>
      <c r="B156" s="17" t="s">
        <v>25</v>
      </c>
      <c r="C156" s="18">
        <v>8250085.8399999999</v>
      </c>
      <c r="D156" s="18">
        <v>8250085.8399999999</v>
      </c>
      <c r="E156" s="19">
        <v>8217513.9000000004</v>
      </c>
      <c r="F156" s="10">
        <f t="shared" si="4"/>
        <v>99.605192713970609</v>
      </c>
      <c r="G156" s="22">
        <f t="shared" si="5"/>
        <v>-32571.939999999478</v>
      </c>
      <c r="H156" s="28"/>
      <c r="I156" s="29"/>
    </row>
    <row r="157" spans="1:9" ht="48" x14ac:dyDescent="0.2">
      <c r="A157" s="27" t="s">
        <v>176</v>
      </c>
      <c r="B157" s="17" t="s">
        <v>25</v>
      </c>
      <c r="C157" s="18">
        <v>100000000</v>
      </c>
      <c r="D157" s="18">
        <v>100000000</v>
      </c>
      <c r="E157" s="19">
        <v>77322118.200000003</v>
      </c>
      <c r="F157" s="10">
        <f t="shared" si="4"/>
        <v>77.322118200000006</v>
      </c>
      <c r="G157" s="22">
        <f t="shared" si="5"/>
        <v>-22677881.799999997</v>
      </c>
      <c r="H157" s="93" t="s">
        <v>863</v>
      </c>
      <c r="I157" s="87" t="s">
        <v>881</v>
      </c>
    </row>
    <row r="158" spans="1:9" ht="12.75" hidden="1" x14ac:dyDescent="0.2">
      <c r="A158" s="27" t="s">
        <v>177</v>
      </c>
      <c r="B158" s="17" t="s">
        <v>25</v>
      </c>
      <c r="C158" s="18">
        <v>147880708.16</v>
      </c>
      <c r="D158" s="18">
        <v>147880708.16</v>
      </c>
      <c r="E158" s="19">
        <v>146005018.81</v>
      </c>
      <c r="F158" s="10">
        <f t="shared" si="4"/>
        <v>98.731619983878772</v>
      </c>
      <c r="G158" s="22">
        <f t="shared" si="5"/>
        <v>-1875689.349999994</v>
      </c>
      <c r="H158" s="28"/>
      <c r="I158" s="29"/>
    </row>
    <row r="159" spans="1:9" ht="12.75" hidden="1" x14ac:dyDescent="0.2">
      <c r="A159" s="27" t="s">
        <v>178</v>
      </c>
      <c r="B159" s="17" t="s">
        <v>25</v>
      </c>
      <c r="C159" s="18">
        <v>20042127</v>
      </c>
      <c r="D159" s="18">
        <v>20042127</v>
      </c>
      <c r="E159" s="19">
        <v>19914725.600000001</v>
      </c>
      <c r="F159" s="10">
        <f t="shared" si="4"/>
        <v>99.364331939419415</v>
      </c>
      <c r="G159" s="22">
        <f t="shared" si="5"/>
        <v>-127401.39999999851</v>
      </c>
      <c r="H159" s="28"/>
      <c r="I159" s="29"/>
    </row>
    <row r="160" spans="1:9" ht="12.75" hidden="1" x14ac:dyDescent="0.2">
      <c r="A160" s="27" t="s">
        <v>179</v>
      </c>
      <c r="B160" s="17" t="s">
        <v>25</v>
      </c>
      <c r="C160" s="18">
        <v>323983</v>
      </c>
      <c r="D160" s="18">
        <v>323983</v>
      </c>
      <c r="E160" s="19">
        <v>323973</v>
      </c>
      <c r="F160" s="10">
        <f t="shared" si="4"/>
        <v>99.996913418296643</v>
      </c>
      <c r="G160" s="22">
        <f t="shared" si="5"/>
        <v>-10</v>
      </c>
      <c r="H160" s="28"/>
      <c r="I160" s="29"/>
    </row>
    <row r="161" spans="1:9" ht="12.75" hidden="1" x14ac:dyDescent="0.2">
      <c r="A161" s="27" t="s">
        <v>180</v>
      </c>
      <c r="B161" s="17" t="s">
        <v>25</v>
      </c>
      <c r="C161" s="18">
        <v>24234300</v>
      </c>
      <c r="D161" s="18">
        <v>24234300</v>
      </c>
      <c r="E161" s="19">
        <v>24232214.82</v>
      </c>
      <c r="F161" s="10">
        <f t="shared" si="4"/>
        <v>99.99139574900039</v>
      </c>
      <c r="G161" s="22">
        <f t="shared" si="5"/>
        <v>-2085.179999999702</v>
      </c>
      <c r="H161" s="28"/>
      <c r="I161" s="29"/>
    </row>
    <row r="162" spans="1:9" ht="56.25" x14ac:dyDescent="0.2">
      <c r="A162" s="27" t="s">
        <v>181</v>
      </c>
      <c r="B162" s="17" t="s">
        <v>25</v>
      </c>
      <c r="C162" s="18">
        <v>117131368</v>
      </c>
      <c r="D162" s="18">
        <v>117131368</v>
      </c>
      <c r="E162" s="19">
        <v>87131368</v>
      </c>
      <c r="F162" s="10">
        <f t="shared" si="4"/>
        <v>74.387731901159043</v>
      </c>
      <c r="G162" s="22">
        <f t="shared" si="5"/>
        <v>-30000000</v>
      </c>
      <c r="H162" s="52">
        <v>99</v>
      </c>
      <c r="I162" s="53" t="s">
        <v>817</v>
      </c>
    </row>
    <row r="163" spans="1:9" ht="33.75" x14ac:dyDescent="0.2">
      <c r="A163" s="27" t="s">
        <v>182</v>
      </c>
      <c r="B163" s="17" t="s">
        <v>25</v>
      </c>
      <c r="C163" s="18">
        <v>18000000</v>
      </c>
      <c r="D163" s="18">
        <v>18000000</v>
      </c>
      <c r="E163" s="19">
        <v>11667900</v>
      </c>
      <c r="F163" s="10">
        <f t="shared" si="4"/>
        <v>64.821666666666673</v>
      </c>
      <c r="G163" s="22">
        <f t="shared" si="5"/>
        <v>-6332100</v>
      </c>
      <c r="H163" s="52" t="s">
        <v>818</v>
      </c>
      <c r="I163" s="54" t="s">
        <v>819</v>
      </c>
    </row>
    <row r="164" spans="1:9" ht="12.75" hidden="1" x14ac:dyDescent="0.2">
      <c r="A164" s="27" t="s">
        <v>183</v>
      </c>
      <c r="B164" s="17" t="s">
        <v>25</v>
      </c>
      <c r="C164" s="18">
        <v>245959270</v>
      </c>
      <c r="D164" s="18">
        <v>245959270</v>
      </c>
      <c r="E164" s="19">
        <v>244680369.97</v>
      </c>
      <c r="F164" s="10">
        <f t="shared" si="4"/>
        <v>99.480035849024915</v>
      </c>
      <c r="G164" s="22">
        <f t="shared" si="5"/>
        <v>-1278900.0300000012</v>
      </c>
      <c r="H164" s="28"/>
      <c r="I164" s="29"/>
    </row>
    <row r="165" spans="1:9" ht="33.75" x14ac:dyDescent="0.2">
      <c r="A165" s="27" t="s">
        <v>184</v>
      </c>
      <c r="B165" s="17" t="s">
        <v>25</v>
      </c>
      <c r="C165" s="18">
        <v>93518400</v>
      </c>
      <c r="D165" s="18">
        <v>93518400</v>
      </c>
      <c r="E165" s="19">
        <v>81585975.319999993</v>
      </c>
      <c r="F165" s="10">
        <f t="shared" si="4"/>
        <v>87.240559419322821</v>
      </c>
      <c r="G165" s="22">
        <f t="shared" si="5"/>
        <v>-11932424.680000007</v>
      </c>
      <c r="H165" s="52" t="s">
        <v>818</v>
      </c>
      <c r="I165" s="54" t="s">
        <v>819</v>
      </c>
    </row>
    <row r="166" spans="1:9" ht="33.75" x14ac:dyDescent="0.2">
      <c r="A166" s="27" t="s">
        <v>185</v>
      </c>
      <c r="B166" s="17" t="s">
        <v>25</v>
      </c>
      <c r="C166" s="18">
        <v>500883800</v>
      </c>
      <c r="D166" s="18">
        <v>500883800</v>
      </c>
      <c r="E166" s="19">
        <v>441552709</v>
      </c>
      <c r="F166" s="10">
        <f t="shared" si="4"/>
        <v>88.154719517780364</v>
      </c>
      <c r="G166" s="22">
        <f t="shared" si="5"/>
        <v>-59331091</v>
      </c>
      <c r="H166" s="52" t="s">
        <v>818</v>
      </c>
      <c r="I166" s="54" t="s">
        <v>819</v>
      </c>
    </row>
    <row r="167" spans="1:9" ht="12.75" hidden="1" x14ac:dyDescent="0.2">
      <c r="A167" s="27" t="s">
        <v>186</v>
      </c>
      <c r="B167" s="17" t="s">
        <v>25</v>
      </c>
      <c r="C167" s="18">
        <v>1202610020</v>
      </c>
      <c r="D167" s="18">
        <v>1202610020</v>
      </c>
      <c r="E167" s="19">
        <v>1143425816.1900001</v>
      </c>
      <c r="F167" s="10">
        <f t="shared" si="4"/>
        <v>95.078686953730866</v>
      </c>
      <c r="G167" s="22">
        <f t="shared" si="5"/>
        <v>-59184203.809999943</v>
      </c>
      <c r="H167" s="28"/>
      <c r="I167" s="29"/>
    </row>
    <row r="168" spans="1:9" ht="12.75" hidden="1" x14ac:dyDescent="0.2">
      <c r="A168" s="27" t="s">
        <v>187</v>
      </c>
      <c r="B168" s="17" t="s">
        <v>25</v>
      </c>
      <c r="C168" s="18">
        <v>678721100</v>
      </c>
      <c r="D168" s="18">
        <v>678721100</v>
      </c>
      <c r="E168" s="19">
        <v>660626835</v>
      </c>
      <c r="F168" s="10">
        <f t="shared" si="4"/>
        <v>97.33406475796906</v>
      </c>
      <c r="G168" s="22">
        <f t="shared" si="5"/>
        <v>-18094265</v>
      </c>
      <c r="H168" s="28"/>
      <c r="I168" s="29"/>
    </row>
    <row r="169" spans="1:9" ht="12.75" hidden="1" x14ac:dyDescent="0.2">
      <c r="A169" s="27" t="s">
        <v>188</v>
      </c>
      <c r="B169" s="17" t="s">
        <v>25</v>
      </c>
      <c r="C169" s="18">
        <v>210122000</v>
      </c>
      <c r="D169" s="18">
        <v>210122000</v>
      </c>
      <c r="E169" s="19">
        <v>210085169.74000001</v>
      </c>
      <c r="F169" s="10">
        <f t="shared" si="4"/>
        <v>99.982471963906676</v>
      </c>
      <c r="G169" s="22">
        <f t="shared" si="5"/>
        <v>-36830.259999990463</v>
      </c>
      <c r="H169" s="28"/>
      <c r="I169" s="29"/>
    </row>
    <row r="170" spans="1:9" ht="24" x14ac:dyDescent="0.2">
      <c r="A170" s="27" t="s">
        <v>189</v>
      </c>
      <c r="B170" s="17" t="s">
        <v>25</v>
      </c>
      <c r="C170" s="18">
        <v>2080716.85</v>
      </c>
      <c r="D170" s="18">
        <v>2080716.85</v>
      </c>
      <c r="E170" s="19">
        <v>785078.98</v>
      </c>
      <c r="F170" s="10">
        <f t="shared" si="4"/>
        <v>37.731178079323954</v>
      </c>
      <c r="G170" s="22">
        <f t="shared" si="5"/>
        <v>-1295637.8700000001</v>
      </c>
      <c r="H170" s="94">
        <v>22</v>
      </c>
      <c r="I170" s="88" t="s">
        <v>882</v>
      </c>
    </row>
    <row r="171" spans="1:9" ht="48" x14ac:dyDescent="0.2">
      <c r="A171" s="27" t="s">
        <v>190</v>
      </c>
      <c r="B171" s="17" t="s">
        <v>25</v>
      </c>
      <c r="C171" s="18">
        <v>6546666.4800000004</v>
      </c>
      <c r="D171" s="18">
        <v>6546666.4800000004</v>
      </c>
      <c r="E171" s="19" t="s">
        <v>21</v>
      </c>
      <c r="F171" s="10" t="str">
        <f t="shared" si="4"/>
        <v>-</v>
      </c>
      <c r="G171" s="22">
        <f t="shared" si="5"/>
        <v>-6546666.4800000004</v>
      </c>
      <c r="H171" s="95" t="s">
        <v>883</v>
      </c>
      <c r="I171" s="89" t="s">
        <v>884</v>
      </c>
    </row>
    <row r="172" spans="1:9" ht="48" x14ac:dyDescent="0.2">
      <c r="A172" s="27" t="s">
        <v>191</v>
      </c>
      <c r="B172" s="17" t="s">
        <v>25</v>
      </c>
      <c r="C172" s="18">
        <v>10788000</v>
      </c>
      <c r="D172" s="18">
        <v>10788000</v>
      </c>
      <c r="E172" s="19">
        <v>9880193.3399999999</v>
      </c>
      <c r="F172" s="10">
        <f t="shared" si="4"/>
        <v>91.585032814238048</v>
      </c>
      <c r="G172" s="22">
        <f t="shared" si="5"/>
        <v>-907806.66000000015</v>
      </c>
      <c r="H172" s="95" t="s">
        <v>863</v>
      </c>
      <c r="I172" s="89" t="s">
        <v>885</v>
      </c>
    </row>
    <row r="173" spans="1:9" ht="48" x14ac:dyDescent="0.2">
      <c r="A173" s="27" t="s">
        <v>192</v>
      </c>
      <c r="B173" s="17" t="s">
        <v>25</v>
      </c>
      <c r="C173" s="18">
        <v>2710000</v>
      </c>
      <c r="D173" s="18">
        <v>2710000</v>
      </c>
      <c r="E173" s="19">
        <v>2350051.5499999998</v>
      </c>
      <c r="F173" s="10">
        <f t="shared" si="4"/>
        <v>86.717769372693724</v>
      </c>
      <c r="G173" s="22">
        <f t="shared" si="5"/>
        <v>-359948.45000000019</v>
      </c>
      <c r="H173" s="95" t="s">
        <v>863</v>
      </c>
      <c r="I173" s="89" t="s">
        <v>885</v>
      </c>
    </row>
    <row r="174" spans="1:9" ht="48" x14ac:dyDescent="0.2">
      <c r="A174" s="27" t="s">
        <v>193</v>
      </c>
      <c r="B174" s="17" t="s">
        <v>25</v>
      </c>
      <c r="C174" s="18">
        <v>529000</v>
      </c>
      <c r="D174" s="18">
        <v>529000</v>
      </c>
      <c r="E174" s="19">
        <v>293785.52</v>
      </c>
      <c r="F174" s="10">
        <f t="shared" si="4"/>
        <v>55.536015122873351</v>
      </c>
      <c r="G174" s="22">
        <f t="shared" si="5"/>
        <v>-235214.47999999998</v>
      </c>
      <c r="H174" s="95" t="s">
        <v>863</v>
      </c>
      <c r="I174" s="89" t="s">
        <v>885</v>
      </c>
    </row>
    <row r="175" spans="1:9" ht="48" x14ac:dyDescent="0.2">
      <c r="A175" s="27" t="s">
        <v>194</v>
      </c>
      <c r="B175" s="17" t="s">
        <v>25</v>
      </c>
      <c r="C175" s="18">
        <v>3522600</v>
      </c>
      <c r="D175" s="18">
        <v>3522600</v>
      </c>
      <c r="E175" s="19">
        <v>2619812.33</v>
      </c>
      <c r="F175" s="10">
        <f t="shared" si="4"/>
        <v>74.371553114177033</v>
      </c>
      <c r="G175" s="22">
        <f t="shared" si="5"/>
        <v>-902787.66999999993</v>
      </c>
      <c r="H175" s="95" t="s">
        <v>863</v>
      </c>
      <c r="I175" s="89" t="s">
        <v>885</v>
      </c>
    </row>
    <row r="176" spans="1:9" ht="22.5" x14ac:dyDescent="0.2">
      <c r="A176" s="27" t="s">
        <v>195</v>
      </c>
      <c r="B176" s="17" t="s">
        <v>25</v>
      </c>
      <c r="C176" s="18">
        <v>13255211.310000001</v>
      </c>
      <c r="D176" s="18">
        <v>13255211.310000001</v>
      </c>
      <c r="E176" s="19">
        <v>7996341.3099999996</v>
      </c>
      <c r="F176" s="10">
        <f t="shared" si="4"/>
        <v>60.326019125529875</v>
      </c>
      <c r="G176" s="22">
        <f t="shared" si="5"/>
        <v>-5258870.0000000009</v>
      </c>
      <c r="H176" s="75">
        <v>99</v>
      </c>
      <c r="I176" s="76" t="s">
        <v>861</v>
      </c>
    </row>
    <row r="177" spans="1:9" ht="12.75" hidden="1" x14ac:dyDescent="0.2">
      <c r="A177" s="27" t="s">
        <v>196</v>
      </c>
      <c r="B177" s="17" t="s">
        <v>25</v>
      </c>
      <c r="C177" s="18">
        <v>6100000</v>
      </c>
      <c r="D177" s="18">
        <v>6100000</v>
      </c>
      <c r="E177" s="19">
        <v>6093391.79</v>
      </c>
      <c r="F177" s="10">
        <f t="shared" si="4"/>
        <v>99.891668688524589</v>
      </c>
      <c r="G177" s="22">
        <f t="shared" si="5"/>
        <v>-6608.2099999999627</v>
      </c>
      <c r="H177" s="28"/>
      <c r="I177" s="29"/>
    </row>
    <row r="178" spans="1:9" ht="12.75" hidden="1" x14ac:dyDescent="0.2">
      <c r="A178" s="27" t="s">
        <v>197</v>
      </c>
      <c r="B178" s="17" t="s">
        <v>25</v>
      </c>
      <c r="C178" s="18">
        <v>10000000</v>
      </c>
      <c r="D178" s="18">
        <v>10000000</v>
      </c>
      <c r="E178" s="19">
        <v>9999968</v>
      </c>
      <c r="F178" s="10">
        <f t="shared" si="4"/>
        <v>99.999679999999998</v>
      </c>
      <c r="G178" s="22">
        <f t="shared" si="5"/>
        <v>-32</v>
      </c>
      <c r="H178" s="28"/>
      <c r="I178" s="29"/>
    </row>
    <row r="179" spans="1:9" ht="96" x14ac:dyDescent="0.2">
      <c r="A179" s="27" t="s">
        <v>198</v>
      </c>
      <c r="B179" s="17" t="s">
        <v>25</v>
      </c>
      <c r="C179" s="18">
        <v>16154585.33</v>
      </c>
      <c r="D179" s="18">
        <v>16154585.33</v>
      </c>
      <c r="E179" s="19">
        <v>169585.33</v>
      </c>
      <c r="F179" s="10">
        <f t="shared" si="4"/>
        <v>1.0497659118805742</v>
      </c>
      <c r="G179" s="22">
        <f t="shared" si="5"/>
        <v>-15985000</v>
      </c>
      <c r="H179" s="94" t="s">
        <v>831</v>
      </c>
      <c r="I179" s="88" t="s">
        <v>886</v>
      </c>
    </row>
    <row r="180" spans="1:9" ht="24" x14ac:dyDescent="0.2">
      <c r="A180" s="27" t="s">
        <v>199</v>
      </c>
      <c r="B180" s="17" t="s">
        <v>25</v>
      </c>
      <c r="C180" s="18">
        <v>1661911.9</v>
      </c>
      <c r="D180" s="18">
        <v>1661911.9</v>
      </c>
      <c r="E180" s="19">
        <v>1324195.77</v>
      </c>
      <c r="F180" s="10">
        <f t="shared" si="4"/>
        <v>79.67905940140389</v>
      </c>
      <c r="G180" s="22">
        <f t="shared" si="5"/>
        <v>-337716.12999999989</v>
      </c>
      <c r="H180" s="96" t="s">
        <v>859</v>
      </c>
      <c r="I180" s="90" t="s">
        <v>887</v>
      </c>
    </row>
    <row r="181" spans="1:9" ht="12.75" hidden="1" x14ac:dyDescent="0.2">
      <c r="A181" s="27" t="s">
        <v>200</v>
      </c>
      <c r="B181" s="17" t="s">
        <v>25</v>
      </c>
      <c r="C181" s="18">
        <v>22300000</v>
      </c>
      <c r="D181" s="18">
        <v>22300000</v>
      </c>
      <c r="E181" s="19">
        <v>22271360.010000002</v>
      </c>
      <c r="F181" s="10">
        <f t="shared" si="4"/>
        <v>99.871569551569522</v>
      </c>
      <c r="G181" s="22">
        <f t="shared" si="5"/>
        <v>-28639.989999998361</v>
      </c>
      <c r="H181" s="28"/>
      <c r="I181" s="29"/>
    </row>
    <row r="182" spans="1:9" ht="45" x14ac:dyDescent="0.2">
      <c r="A182" s="27" t="s">
        <v>201</v>
      </c>
      <c r="B182" s="17" t="s">
        <v>25</v>
      </c>
      <c r="C182" s="18">
        <v>12770000</v>
      </c>
      <c r="D182" s="18">
        <v>12770000</v>
      </c>
      <c r="E182" s="19">
        <v>9462300</v>
      </c>
      <c r="F182" s="10">
        <f t="shared" si="4"/>
        <v>74.097885669537973</v>
      </c>
      <c r="G182" s="22">
        <f t="shared" si="5"/>
        <v>-3307700</v>
      </c>
      <c r="H182" s="61" t="s">
        <v>829</v>
      </c>
      <c r="I182" s="62" t="s">
        <v>830</v>
      </c>
    </row>
    <row r="183" spans="1:9" ht="12.75" hidden="1" x14ac:dyDescent="0.2">
      <c r="A183" s="27" t="s">
        <v>202</v>
      </c>
      <c r="B183" s="17" t="s">
        <v>25</v>
      </c>
      <c r="C183" s="18">
        <v>46500000</v>
      </c>
      <c r="D183" s="18">
        <v>46500000</v>
      </c>
      <c r="E183" s="19">
        <v>46499524.280000001</v>
      </c>
      <c r="F183" s="10">
        <f t="shared" si="4"/>
        <v>99.998976946236567</v>
      </c>
      <c r="G183" s="22">
        <f t="shared" si="5"/>
        <v>-475.71999999880791</v>
      </c>
      <c r="H183" s="28"/>
      <c r="I183" s="29"/>
    </row>
    <row r="184" spans="1:9" ht="22.5" x14ac:dyDescent="0.2">
      <c r="A184" s="27" t="s">
        <v>203</v>
      </c>
      <c r="B184" s="17" t="s">
        <v>25</v>
      </c>
      <c r="C184" s="18">
        <v>12792359.93</v>
      </c>
      <c r="D184" s="18">
        <v>12792359.93</v>
      </c>
      <c r="E184" s="19">
        <v>12018632.039999999</v>
      </c>
      <c r="F184" s="10">
        <f t="shared" si="4"/>
        <v>93.951640711847915</v>
      </c>
      <c r="G184" s="22">
        <f t="shared" si="5"/>
        <v>-773727.8900000006</v>
      </c>
      <c r="H184" s="66">
        <v>99</v>
      </c>
      <c r="I184" s="67" t="s">
        <v>897</v>
      </c>
    </row>
    <row r="185" spans="1:9" ht="45" x14ac:dyDescent="0.2">
      <c r="A185" s="27" t="s">
        <v>204</v>
      </c>
      <c r="B185" s="17" t="s">
        <v>25</v>
      </c>
      <c r="C185" s="18">
        <v>2472770</v>
      </c>
      <c r="D185" s="18">
        <v>2472770</v>
      </c>
      <c r="E185" s="19">
        <v>2172770</v>
      </c>
      <c r="F185" s="10">
        <f t="shared" si="4"/>
        <v>87.86785669512328</v>
      </c>
      <c r="G185" s="22">
        <f t="shared" si="5"/>
        <v>-300000</v>
      </c>
      <c r="H185" s="102">
        <v>21</v>
      </c>
      <c r="I185" s="79" t="s">
        <v>926</v>
      </c>
    </row>
    <row r="186" spans="1:9" ht="45" x14ac:dyDescent="0.2">
      <c r="A186" s="27" t="s">
        <v>205</v>
      </c>
      <c r="B186" s="17" t="s">
        <v>25</v>
      </c>
      <c r="C186" s="18">
        <v>424500</v>
      </c>
      <c r="D186" s="18">
        <v>424500</v>
      </c>
      <c r="E186" s="19">
        <v>355500</v>
      </c>
      <c r="F186" s="10">
        <f t="shared" si="4"/>
        <v>83.745583038869256</v>
      </c>
      <c r="G186" s="22">
        <f t="shared" si="5"/>
        <v>-69000</v>
      </c>
      <c r="H186" s="102">
        <v>21</v>
      </c>
      <c r="I186" s="79" t="s">
        <v>899</v>
      </c>
    </row>
    <row r="187" spans="1:9" ht="12.75" hidden="1" x14ac:dyDescent="0.2">
      <c r="A187" s="27" t="s">
        <v>206</v>
      </c>
      <c r="B187" s="17" t="s">
        <v>25</v>
      </c>
      <c r="C187" s="18">
        <v>24182775.75</v>
      </c>
      <c r="D187" s="18">
        <v>24182775.75</v>
      </c>
      <c r="E187" s="19">
        <v>23071549.829999998</v>
      </c>
      <c r="F187" s="10">
        <f t="shared" si="4"/>
        <v>95.404886802541682</v>
      </c>
      <c r="G187" s="22">
        <f t="shared" si="5"/>
        <v>-1111225.9200000018</v>
      </c>
      <c r="H187" s="28"/>
      <c r="I187" s="29"/>
    </row>
    <row r="188" spans="1:9" ht="22.5" x14ac:dyDescent="0.2">
      <c r="A188" s="27" t="s">
        <v>207</v>
      </c>
      <c r="B188" s="17" t="s">
        <v>25</v>
      </c>
      <c r="C188" s="18">
        <v>423792600</v>
      </c>
      <c r="D188" s="18">
        <v>423792600</v>
      </c>
      <c r="E188" s="19">
        <v>394968209.88999999</v>
      </c>
      <c r="F188" s="10">
        <f t="shared" si="4"/>
        <v>93.198467809489827</v>
      </c>
      <c r="G188" s="22">
        <f t="shared" si="5"/>
        <v>-28824390.110000014</v>
      </c>
      <c r="H188" s="102" t="s">
        <v>831</v>
      </c>
      <c r="I188" s="79" t="s">
        <v>927</v>
      </c>
    </row>
    <row r="189" spans="1:9" ht="45" x14ac:dyDescent="0.2">
      <c r="A189" s="27" t="s">
        <v>208</v>
      </c>
      <c r="B189" s="17" t="s">
        <v>25</v>
      </c>
      <c r="C189" s="18">
        <v>2350000</v>
      </c>
      <c r="D189" s="18">
        <v>2350000</v>
      </c>
      <c r="E189" s="19">
        <v>2158250</v>
      </c>
      <c r="F189" s="10">
        <f t="shared" si="4"/>
        <v>91.840425531914889</v>
      </c>
      <c r="G189" s="22">
        <f t="shared" si="5"/>
        <v>-191750</v>
      </c>
      <c r="H189" s="102" t="s">
        <v>820</v>
      </c>
      <c r="I189" s="79" t="s">
        <v>928</v>
      </c>
    </row>
    <row r="190" spans="1:9" ht="33.75" x14ac:dyDescent="0.2">
      <c r="A190" s="27" t="s">
        <v>209</v>
      </c>
      <c r="B190" s="17" t="s">
        <v>25</v>
      </c>
      <c r="C190" s="18">
        <v>1300000</v>
      </c>
      <c r="D190" s="18">
        <v>1300000</v>
      </c>
      <c r="E190" s="19">
        <v>1054500</v>
      </c>
      <c r="F190" s="10">
        <f t="shared" si="4"/>
        <v>81.115384615384613</v>
      </c>
      <c r="G190" s="22">
        <f t="shared" si="5"/>
        <v>-245500</v>
      </c>
      <c r="H190" s="102" t="s">
        <v>820</v>
      </c>
      <c r="I190" s="79" t="s">
        <v>929</v>
      </c>
    </row>
    <row r="191" spans="1:9" ht="33.75" x14ac:dyDescent="0.2">
      <c r="A191" s="27" t="s">
        <v>210</v>
      </c>
      <c r="B191" s="17" t="s">
        <v>25</v>
      </c>
      <c r="C191" s="18">
        <v>5397800</v>
      </c>
      <c r="D191" s="18">
        <v>5397800</v>
      </c>
      <c r="E191" s="19">
        <v>4697461.2699999996</v>
      </c>
      <c r="F191" s="10">
        <f t="shared" si="4"/>
        <v>87.025478343028624</v>
      </c>
      <c r="G191" s="22">
        <f t="shared" si="5"/>
        <v>-700338.73000000045</v>
      </c>
      <c r="H191" s="102" t="s">
        <v>831</v>
      </c>
      <c r="I191" s="79" t="s">
        <v>930</v>
      </c>
    </row>
    <row r="192" spans="1:9" ht="33.75" x14ac:dyDescent="0.2">
      <c r="A192" s="27" t="s">
        <v>211</v>
      </c>
      <c r="B192" s="17" t="s">
        <v>25</v>
      </c>
      <c r="C192" s="18">
        <v>109195000</v>
      </c>
      <c r="D192" s="18">
        <v>109195000</v>
      </c>
      <c r="E192" s="19">
        <v>98636955.810000002</v>
      </c>
      <c r="F192" s="10">
        <f t="shared" si="4"/>
        <v>90.331018645542386</v>
      </c>
      <c r="G192" s="22">
        <f t="shared" si="5"/>
        <v>-10558044.189999998</v>
      </c>
      <c r="H192" s="102" t="s">
        <v>831</v>
      </c>
      <c r="I192" s="79" t="s">
        <v>931</v>
      </c>
    </row>
    <row r="193" spans="1:9" ht="56.25" x14ac:dyDescent="0.2">
      <c r="A193" s="27" t="s">
        <v>212</v>
      </c>
      <c r="B193" s="17" t="s">
        <v>25</v>
      </c>
      <c r="C193" s="18">
        <v>498600</v>
      </c>
      <c r="D193" s="18">
        <v>498600</v>
      </c>
      <c r="E193" s="19">
        <v>194674.3</v>
      </c>
      <c r="F193" s="10">
        <f t="shared" si="4"/>
        <v>39.044183714400319</v>
      </c>
      <c r="G193" s="22">
        <f t="shared" si="5"/>
        <v>-303925.7</v>
      </c>
      <c r="H193" s="101" t="s">
        <v>827</v>
      </c>
      <c r="I193" s="62" t="s">
        <v>932</v>
      </c>
    </row>
    <row r="194" spans="1:9" ht="12.75" hidden="1" x14ac:dyDescent="0.2">
      <c r="A194" s="27" t="s">
        <v>213</v>
      </c>
      <c r="B194" s="17" t="s">
        <v>25</v>
      </c>
      <c r="C194" s="18">
        <v>92700</v>
      </c>
      <c r="D194" s="18">
        <v>92700</v>
      </c>
      <c r="E194" s="19">
        <v>90000</v>
      </c>
      <c r="F194" s="10">
        <f t="shared" si="4"/>
        <v>97.087378640776706</v>
      </c>
      <c r="G194" s="22">
        <f t="shared" si="5"/>
        <v>-2700</v>
      </c>
      <c r="H194" s="28"/>
      <c r="I194" s="29"/>
    </row>
    <row r="195" spans="1:9" ht="112.5" x14ac:dyDescent="0.2">
      <c r="A195" s="27" t="s">
        <v>214</v>
      </c>
      <c r="B195" s="17" t="s">
        <v>25</v>
      </c>
      <c r="C195" s="18">
        <v>10104462.4</v>
      </c>
      <c r="D195" s="18">
        <v>10104462.4</v>
      </c>
      <c r="E195" s="19">
        <v>8710581.8100000005</v>
      </c>
      <c r="F195" s="10">
        <f t="shared" si="4"/>
        <v>86.205296879525235</v>
      </c>
      <c r="G195" s="22">
        <f t="shared" si="5"/>
        <v>-1393880.5899999999</v>
      </c>
      <c r="H195" s="99">
        <v>99</v>
      </c>
      <c r="I195" s="60" t="s">
        <v>933</v>
      </c>
    </row>
    <row r="196" spans="1:9" ht="56.25" x14ac:dyDescent="0.2">
      <c r="A196" s="27" t="s">
        <v>215</v>
      </c>
      <c r="B196" s="17" t="s">
        <v>25</v>
      </c>
      <c r="C196" s="18">
        <v>6545920</v>
      </c>
      <c r="D196" s="18">
        <v>6545920</v>
      </c>
      <c r="E196" s="19">
        <v>3949870.15</v>
      </c>
      <c r="F196" s="10">
        <f t="shared" si="4"/>
        <v>60.340947490956196</v>
      </c>
      <c r="G196" s="22">
        <f t="shared" si="5"/>
        <v>-2596049.85</v>
      </c>
      <c r="H196" s="99">
        <v>99</v>
      </c>
      <c r="I196" s="60" t="s">
        <v>934</v>
      </c>
    </row>
    <row r="197" spans="1:9" ht="112.5" x14ac:dyDescent="0.2">
      <c r="A197" s="27" t="s">
        <v>216</v>
      </c>
      <c r="B197" s="17" t="s">
        <v>25</v>
      </c>
      <c r="C197" s="18">
        <v>12638263.939999999</v>
      </c>
      <c r="D197" s="18">
        <v>12638263.939999999</v>
      </c>
      <c r="E197" s="19">
        <v>7875908.1299999999</v>
      </c>
      <c r="F197" s="10">
        <f t="shared" si="4"/>
        <v>62.31795891738593</v>
      </c>
      <c r="G197" s="22">
        <f t="shared" si="5"/>
        <v>-4762355.8099999996</v>
      </c>
      <c r="H197" s="99">
        <v>99</v>
      </c>
      <c r="I197" s="60" t="s">
        <v>933</v>
      </c>
    </row>
    <row r="198" spans="1:9" ht="22.5" x14ac:dyDescent="0.2">
      <c r="A198" s="27" t="s">
        <v>217</v>
      </c>
      <c r="B198" s="17" t="s">
        <v>25</v>
      </c>
      <c r="C198" s="18">
        <v>54850410.200000003</v>
      </c>
      <c r="D198" s="18">
        <v>54850410.200000003</v>
      </c>
      <c r="E198" s="19">
        <v>47651640.119999997</v>
      </c>
      <c r="F198" s="10">
        <f t="shared" si="4"/>
        <v>86.875631278323596</v>
      </c>
      <c r="G198" s="22">
        <f t="shared" si="5"/>
        <v>-7198770.0800000057</v>
      </c>
      <c r="H198" s="103" t="s">
        <v>820</v>
      </c>
      <c r="I198" s="62" t="s">
        <v>821</v>
      </c>
    </row>
    <row r="199" spans="1:9" ht="12.75" hidden="1" x14ac:dyDescent="0.2">
      <c r="A199" s="27" t="s">
        <v>218</v>
      </c>
      <c r="B199" s="17" t="s">
        <v>25</v>
      </c>
      <c r="C199" s="18">
        <v>35724038.659999996</v>
      </c>
      <c r="D199" s="18">
        <v>35724038.659999996</v>
      </c>
      <c r="E199" s="19">
        <v>35724038.619999997</v>
      </c>
      <c r="F199" s="10">
        <f t="shared" ref="F199:F262" si="6">IF(OR(E199="-",E199&lt;0,C199&lt;0),"-",(IF(OR(C199=0,C199="-"),"-",E199/C199*100)))</f>
        <v>99.999999888030572</v>
      </c>
      <c r="G199" s="22">
        <f t="shared" ref="G199:G262" si="7">IF(C199=E199,"-",IF(E199="-",0,E199)-IF(C199="-",0,C199))</f>
        <v>-3.9999999105930328E-2</v>
      </c>
      <c r="H199" s="28"/>
      <c r="I199" s="29"/>
    </row>
    <row r="200" spans="1:9" ht="45" x14ac:dyDescent="0.2">
      <c r="A200" s="27" t="s">
        <v>219</v>
      </c>
      <c r="B200" s="17" t="s">
        <v>25</v>
      </c>
      <c r="C200" s="18">
        <v>262215773.34</v>
      </c>
      <c r="D200" s="18">
        <v>262215773.34</v>
      </c>
      <c r="E200" s="19">
        <v>236465123.59</v>
      </c>
      <c r="F200" s="10">
        <f t="shared" si="6"/>
        <v>90.179595444622379</v>
      </c>
      <c r="G200" s="22">
        <f t="shared" si="7"/>
        <v>-25750649.75</v>
      </c>
      <c r="H200" s="77" t="s">
        <v>829</v>
      </c>
      <c r="I200" s="78" t="s">
        <v>830</v>
      </c>
    </row>
    <row r="201" spans="1:9" ht="33.75" x14ac:dyDescent="0.2">
      <c r="A201" s="27" t="s">
        <v>220</v>
      </c>
      <c r="B201" s="17" t="s">
        <v>25</v>
      </c>
      <c r="C201" s="18">
        <v>661175472.28999996</v>
      </c>
      <c r="D201" s="18">
        <v>661175472.28999996</v>
      </c>
      <c r="E201" s="19">
        <v>299675472.29000002</v>
      </c>
      <c r="F201" s="10">
        <f t="shared" si="6"/>
        <v>45.324650542777327</v>
      </c>
      <c r="G201" s="22">
        <f t="shared" si="7"/>
        <v>-361499999.99999994</v>
      </c>
      <c r="H201" s="77" t="s">
        <v>831</v>
      </c>
      <c r="I201" s="79" t="s">
        <v>862</v>
      </c>
    </row>
    <row r="202" spans="1:9" ht="12.75" hidden="1" x14ac:dyDescent="0.2">
      <c r="A202" s="27" t="s">
        <v>221</v>
      </c>
      <c r="B202" s="17" t="s">
        <v>25</v>
      </c>
      <c r="C202" s="18">
        <v>464631238.97000003</v>
      </c>
      <c r="D202" s="18">
        <v>464631238.97000003</v>
      </c>
      <c r="E202" s="19">
        <v>461496901.93000001</v>
      </c>
      <c r="F202" s="10">
        <f t="shared" si="6"/>
        <v>99.325414053745448</v>
      </c>
      <c r="G202" s="22">
        <f t="shared" si="7"/>
        <v>-3134337.0400000215</v>
      </c>
      <c r="H202" s="28"/>
      <c r="I202" s="29"/>
    </row>
    <row r="203" spans="1:9" ht="12.75" hidden="1" x14ac:dyDescent="0.2">
      <c r="A203" s="27" t="s">
        <v>222</v>
      </c>
      <c r="B203" s="17" t="s">
        <v>25</v>
      </c>
      <c r="C203" s="18">
        <v>34017000</v>
      </c>
      <c r="D203" s="18">
        <v>34017000</v>
      </c>
      <c r="E203" s="19">
        <v>33815625.009999998</v>
      </c>
      <c r="F203" s="10">
        <f t="shared" si="6"/>
        <v>99.408016609342383</v>
      </c>
      <c r="G203" s="22">
        <f t="shared" si="7"/>
        <v>-201374.99000000209</v>
      </c>
      <c r="H203" s="28"/>
      <c r="I203" s="29"/>
    </row>
    <row r="204" spans="1:9" ht="12.75" hidden="1" x14ac:dyDescent="0.2">
      <c r="A204" s="27" t="s">
        <v>223</v>
      </c>
      <c r="B204" s="17" t="s">
        <v>25</v>
      </c>
      <c r="C204" s="18">
        <v>19333333</v>
      </c>
      <c r="D204" s="18">
        <v>19333333</v>
      </c>
      <c r="E204" s="19">
        <v>19333332.989999998</v>
      </c>
      <c r="F204" s="10">
        <f t="shared" si="6"/>
        <v>99.999999948275857</v>
      </c>
      <c r="G204" s="22">
        <f t="shared" si="7"/>
        <v>-1.0000001639127731E-2</v>
      </c>
      <c r="H204" s="28"/>
      <c r="I204" s="29"/>
    </row>
    <row r="205" spans="1:9" ht="22.5" x14ac:dyDescent="0.2">
      <c r="A205" s="27" t="s">
        <v>224</v>
      </c>
      <c r="B205" s="17" t="s">
        <v>25</v>
      </c>
      <c r="C205" s="18">
        <v>23138000.050000001</v>
      </c>
      <c r="D205" s="18">
        <v>23138000.050000001</v>
      </c>
      <c r="E205" s="19">
        <v>21477093.300000001</v>
      </c>
      <c r="F205" s="10">
        <f t="shared" si="6"/>
        <v>92.821735904525596</v>
      </c>
      <c r="G205" s="22">
        <f t="shared" si="7"/>
        <v>-1660906.75</v>
      </c>
      <c r="H205" s="103" t="s">
        <v>820</v>
      </c>
      <c r="I205" s="62" t="s">
        <v>821</v>
      </c>
    </row>
    <row r="206" spans="1:9" ht="12.75" x14ac:dyDescent="0.2">
      <c r="A206" s="27" t="s">
        <v>225</v>
      </c>
      <c r="B206" s="17" t="s">
        <v>25</v>
      </c>
      <c r="C206" s="18">
        <v>190420.95</v>
      </c>
      <c r="D206" s="18">
        <v>190420.95</v>
      </c>
      <c r="E206" s="19">
        <v>145090.95000000001</v>
      </c>
      <c r="F206" s="10">
        <f t="shared" si="6"/>
        <v>76.194846207835852</v>
      </c>
      <c r="G206" s="22">
        <f t="shared" si="7"/>
        <v>-45330</v>
      </c>
      <c r="H206" s="99">
        <v>99</v>
      </c>
      <c r="I206" s="104" t="s">
        <v>935</v>
      </c>
    </row>
    <row r="207" spans="1:9" ht="12.75" hidden="1" x14ac:dyDescent="0.2">
      <c r="A207" s="27" t="s">
        <v>226</v>
      </c>
      <c r="B207" s="17" t="s">
        <v>25</v>
      </c>
      <c r="C207" s="18">
        <v>4000000</v>
      </c>
      <c r="D207" s="18">
        <v>4000000</v>
      </c>
      <c r="E207" s="19">
        <v>3999933.97</v>
      </c>
      <c r="F207" s="10">
        <f t="shared" si="6"/>
        <v>99.998349250000004</v>
      </c>
      <c r="G207" s="22">
        <f t="shared" si="7"/>
        <v>-66.029999999795109</v>
      </c>
      <c r="H207" s="28"/>
      <c r="I207" s="29"/>
    </row>
    <row r="208" spans="1:9" ht="12.75" hidden="1" x14ac:dyDescent="0.2">
      <c r="A208" s="27" t="s">
        <v>227</v>
      </c>
      <c r="B208" s="17" t="s">
        <v>25</v>
      </c>
      <c r="C208" s="18">
        <v>63432400</v>
      </c>
      <c r="D208" s="18">
        <v>63432400</v>
      </c>
      <c r="E208" s="19">
        <v>63368178.359999999</v>
      </c>
      <c r="F208" s="10">
        <f t="shared" si="6"/>
        <v>99.898755777804411</v>
      </c>
      <c r="G208" s="22">
        <f t="shared" si="7"/>
        <v>-64221.640000000596</v>
      </c>
      <c r="H208" s="28"/>
      <c r="I208" s="29"/>
    </row>
    <row r="209" spans="1:9" ht="12.75" x14ac:dyDescent="0.2">
      <c r="A209" s="27" t="s">
        <v>228</v>
      </c>
      <c r="B209" s="17" t="s">
        <v>25</v>
      </c>
      <c r="C209" s="18">
        <v>500000</v>
      </c>
      <c r="D209" s="18">
        <v>500000</v>
      </c>
      <c r="E209" s="19">
        <v>320000</v>
      </c>
      <c r="F209" s="10">
        <f t="shared" si="6"/>
        <v>64</v>
      </c>
      <c r="G209" s="22">
        <f t="shared" si="7"/>
        <v>-180000</v>
      </c>
      <c r="H209" s="99">
        <v>24</v>
      </c>
      <c r="I209" s="62" t="s">
        <v>901</v>
      </c>
    </row>
    <row r="210" spans="1:9" ht="12.75" hidden="1" x14ac:dyDescent="0.2">
      <c r="A210" s="27" t="s">
        <v>229</v>
      </c>
      <c r="B210" s="17" t="s">
        <v>25</v>
      </c>
      <c r="C210" s="18">
        <v>2300000</v>
      </c>
      <c r="D210" s="18">
        <v>2300000</v>
      </c>
      <c r="E210" s="19">
        <v>2283574.77</v>
      </c>
      <c r="F210" s="10">
        <f t="shared" si="6"/>
        <v>99.285859565217393</v>
      </c>
      <c r="G210" s="22">
        <f t="shared" si="7"/>
        <v>-16425.229999999981</v>
      </c>
      <c r="H210" s="28"/>
      <c r="I210" s="29"/>
    </row>
    <row r="211" spans="1:9" ht="12.75" hidden="1" x14ac:dyDescent="0.2">
      <c r="A211" s="27" t="s">
        <v>230</v>
      </c>
      <c r="B211" s="17" t="s">
        <v>25</v>
      </c>
      <c r="C211" s="18">
        <v>15000000</v>
      </c>
      <c r="D211" s="18">
        <v>15000000</v>
      </c>
      <c r="E211" s="19">
        <v>14965985.279999999</v>
      </c>
      <c r="F211" s="10">
        <f t="shared" si="6"/>
        <v>99.773235200000002</v>
      </c>
      <c r="G211" s="22">
        <f t="shared" si="7"/>
        <v>-34014.720000000671</v>
      </c>
      <c r="H211" s="28"/>
      <c r="I211" s="29"/>
    </row>
    <row r="212" spans="1:9" ht="12.75" x14ac:dyDescent="0.2">
      <c r="A212" s="27" t="s">
        <v>231</v>
      </c>
      <c r="B212" s="17" t="s">
        <v>25</v>
      </c>
      <c r="C212" s="18">
        <v>4150000</v>
      </c>
      <c r="D212" s="18">
        <v>4150000</v>
      </c>
      <c r="E212" s="19">
        <v>3771821.75</v>
      </c>
      <c r="F212" s="10">
        <f t="shared" si="6"/>
        <v>90.887271084337357</v>
      </c>
      <c r="G212" s="22">
        <f t="shared" si="7"/>
        <v>-378178.25</v>
      </c>
      <c r="H212" s="99">
        <v>24</v>
      </c>
      <c r="I212" s="62" t="s">
        <v>901</v>
      </c>
    </row>
    <row r="213" spans="1:9" ht="12.75" hidden="1" x14ac:dyDescent="0.2">
      <c r="A213" s="27" t="s">
        <v>232</v>
      </c>
      <c r="B213" s="17" t="s">
        <v>25</v>
      </c>
      <c r="C213" s="18">
        <v>3000000</v>
      </c>
      <c r="D213" s="18">
        <v>3000000</v>
      </c>
      <c r="E213" s="19">
        <v>2950000</v>
      </c>
      <c r="F213" s="10">
        <f t="shared" si="6"/>
        <v>98.333333333333329</v>
      </c>
      <c r="G213" s="22">
        <f t="shared" si="7"/>
        <v>-50000</v>
      </c>
      <c r="H213" s="28"/>
      <c r="I213" s="29"/>
    </row>
    <row r="214" spans="1:9" ht="33.75" x14ac:dyDescent="0.2">
      <c r="A214" s="27" t="s">
        <v>233</v>
      </c>
      <c r="B214" s="17" t="s">
        <v>25</v>
      </c>
      <c r="C214" s="18">
        <v>498227942.95999998</v>
      </c>
      <c r="D214" s="18">
        <v>498227942.95999998</v>
      </c>
      <c r="E214" s="19">
        <v>362904507.75</v>
      </c>
      <c r="F214" s="10">
        <f t="shared" si="6"/>
        <v>72.839051457845599</v>
      </c>
      <c r="G214" s="22">
        <f t="shared" si="7"/>
        <v>-135323435.20999998</v>
      </c>
      <c r="H214" s="99" t="s">
        <v>936</v>
      </c>
      <c r="I214" s="62" t="s">
        <v>937</v>
      </c>
    </row>
    <row r="215" spans="1:9" ht="33.75" x14ac:dyDescent="0.2">
      <c r="A215" s="27" t="s">
        <v>234</v>
      </c>
      <c r="B215" s="17" t="s">
        <v>25</v>
      </c>
      <c r="C215" s="18">
        <v>65355201.009999998</v>
      </c>
      <c r="D215" s="18">
        <v>65355201.009999998</v>
      </c>
      <c r="E215" s="19">
        <v>47437940.259999998</v>
      </c>
      <c r="F215" s="10">
        <f t="shared" si="6"/>
        <v>72.584797425290631</v>
      </c>
      <c r="G215" s="22">
        <f t="shared" si="7"/>
        <v>-17917260.75</v>
      </c>
      <c r="H215" s="99" t="s">
        <v>859</v>
      </c>
      <c r="I215" s="62" t="s">
        <v>860</v>
      </c>
    </row>
    <row r="216" spans="1:9" ht="12.75" x14ac:dyDescent="0.2">
      <c r="A216" s="27" t="s">
        <v>235</v>
      </c>
      <c r="B216" s="17" t="s">
        <v>25</v>
      </c>
      <c r="C216" s="18">
        <v>1000000</v>
      </c>
      <c r="D216" s="18">
        <v>1000000</v>
      </c>
      <c r="E216" s="19" t="s">
        <v>21</v>
      </c>
      <c r="F216" s="10" t="str">
        <f t="shared" si="6"/>
        <v>-</v>
      </c>
      <c r="G216" s="22">
        <f t="shared" si="7"/>
        <v>-1000000</v>
      </c>
      <c r="H216" s="99">
        <v>99</v>
      </c>
      <c r="I216" s="104" t="s">
        <v>938</v>
      </c>
    </row>
    <row r="217" spans="1:9" ht="12.75" hidden="1" x14ac:dyDescent="0.2">
      <c r="A217" s="27" t="s">
        <v>236</v>
      </c>
      <c r="B217" s="17" t="s">
        <v>25</v>
      </c>
      <c r="C217" s="18">
        <v>88407700</v>
      </c>
      <c r="D217" s="18">
        <v>88407700</v>
      </c>
      <c r="E217" s="19">
        <v>84907700</v>
      </c>
      <c r="F217" s="10">
        <f t="shared" si="6"/>
        <v>96.041068820928501</v>
      </c>
      <c r="G217" s="22">
        <f t="shared" si="7"/>
        <v>-3500000</v>
      </c>
      <c r="H217" s="28"/>
      <c r="I217" s="29"/>
    </row>
    <row r="218" spans="1:9" ht="12.75" hidden="1" x14ac:dyDescent="0.2">
      <c r="A218" s="27" t="s">
        <v>237</v>
      </c>
      <c r="B218" s="17" t="s">
        <v>25</v>
      </c>
      <c r="C218" s="18">
        <v>9405700</v>
      </c>
      <c r="D218" s="18">
        <v>9405700</v>
      </c>
      <c r="E218" s="19">
        <v>9405699.9900000002</v>
      </c>
      <c r="F218" s="10">
        <f t="shared" si="6"/>
        <v>99.99999989368149</v>
      </c>
      <c r="G218" s="22">
        <f t="shared" si="7"/>
        <v>-9.9999997764825821E-3</v>
      </c>
      <c r="H218" s="28"/>
      <c r="I218" s="29"/>
    </row>
    <row r="219" spans="1:9" ht="12.75" hidden="1" x14ac:dyDescent="0.2">
      <c r="A219" s="27" t="s">
        <v>238</v>
      </c>
      <c r="B219" s="17" t="s">
        <v>25</v>
      </c>
      <c r="C219" s="18">
        <v>7000000</v>
      </c>
      <c r="D219" s="18">
        <v>7000000</v>
      </c>
      <c r="E219" s="19">
        <v>6999992</v>
      </c>
      <c r="F219" s="10">
        <f t="shared" si="6"/>
        <v>99.999885714285725</v>
      </c>
      <c r="G219" s="22">
        <f t="shared" si="7"/>
        <v>-8</v>
      </c>
      <c r="H219" s="28"/>
      <c r="I219" s="29"/>
    </row>
    <row r="220" spans="1:9" ht="12.75" hidden="1" x14ac:dyDescent="0.2">
      <c r="A220" s="27" t="s">
        <v>239</v>
      </c>
      <c r="B220" s="17" t="s">
        <v>25</v>
      </c>
      <c r="C220" s="18">
        <v>211611105.75999999</v>
      </c>
      <c r="D220" s="18">
        <v>211611105.75999999</v>
      </c>
      <c r="E220" s="19">
        <v>211445681.30000001</v>
      </c>
      <c r="F220" s="10">
        <f t="shared" si="6"/>
        <v>99.921826191774826</v>
      </c>
      <c r="G220" s="22">
        <f t="shared" si="7"/>
        <v>-165424.45999997854</v>
      </c>
      <c r="H220" s="28"/>
      <c r="I220" s="29"/>
    </row>
    <row r="221" spans="1:9" ht="22.5" x14ac:dyDescent="0.2">
      <c r="A221" s="27" t="s">
        <v>240</v>
      </c>
      <c r="B221" s="17" t="s">
        <v>25</v>
      </c>
      <c r="C221" s="18">
        <v>88474216</v>
      </c>
      <c r="D221" s="18">
        <v>88474216</v>
      </c>
      <c r="E221" s="19">
        <v>82502738.689999998</v>
      </c>
      <c r="F221" s="10">
        <f t="shared" si="6"/>
        <v>93.250601610304173</v>
      </c>
      <c r="G221" s="22">
        <f t="shared" si="7"/>
        <v>-5971477.3100000024</v>
      </c>
      <c r="H221" s="74" t="s">
        <v>820</v>
      </c>
      <c r="I221" s="80" t="s">
        <v>821</v>
      </c>
    </row>
    <row r="222" spans="1:9" ht="22.5" x14ac:dyDescent="0.2">
      <c r="A222" s="27" t="s">
        <v>241</v>
      </c>
      <c r="B222" s="17" t="s">
        <v>25</v>
      </c>
      <c r="C222" s="18">
        <v>3910114.72</v>
      </c>
      <c r="D222" s="18">
        <v>3910114.72</v>
      </c>
      <c r="E222" s="19">
        <v>3159814.72</v>
      </c>
      <c r="F222" s="10">
        <f t="shared" si="6"/>
        <v>80.811304687244572</v>
      </c>
      <c r="G222" s="22">
        <f t="shared" si="7"/>
        <v>-750300</v>
      </c>
      <c r="H222" s="103" t="s">
        <v>820</v>
      </c>
      <c r="I222" s="62" t="s">
        <v>821</v>
      </c>
    </row>
    <row r="223" spans="1:9" ht="12.75" hidden="1" x14ac:dyDescent="0.2">
      <c r="A223" s="27" t="s">
        <v>242</v>
      </c>
      <c r="B223" s="17" t="s">
        <v>25</v>
      </c>
      <c r="C223" s="18">
        <v>1950000</v>
      </c>
      <c r="D223" s="18">
        <v>1950000</v>
      </c>
      <c r="E223" s="19">
        <v>1949999.93</v>
      </c>
      <c r="F223" s="10">
        <f t="shared" si="6"/>
        <v>99.999996410256415</v>
      </c>
      <c r="G223" s="22">
        <f t="shared" si="7"/>
        <v>-7.000000006519258E-2</v>
      </c>
      <c r="H223" s="28"/>
      <c r="I223" s="29"/>
    </row>
    <row r="224" spans="1:9" ht="33.75" x14ac:dyDescent="0.2">
      <c r="A224" s="27" t="s">
        <v>243</v>
      </c>
      <c r="B224" s="17" t="s">
        <v>25</v>
      </c>
      <c r="C224" s="18">
        <v>166400</v>
      </c>
      <c r="D224" s="18">
        <v>166400</v>
      </c>
      <c r="E224" s="19" t="s">
        <v>21</v>
      </c>
      <c r="F224" s="10" t="str">
        <f t="shared" si="6"/>
        <v>-</v>
      </c>
      <c r="G224" s="22">
        <f t="shared" si="7"/>
        <v>-166400</v>
      </c>
      <c r="H224" s="99" t="s">
        <v>939</v>
      </c>
      <c r="I224" s="62" t="s">
        <v>940</v>
      </c>
    </row>
    <row r="225" spans="1:9" ht="12.75" hidden="1" x14ac:dyDescent="0.2">
      <c r="A225" s="27" t="s">
        <v>244</v>
      </c>
      <c r="B225" s="17" t="s">
        <v>25</v>
      </c>
      <c r="C225" s="18">
        <v>9408000</v>
      </c>
      <c r="D225" s="18">
        <v>9408000</v>
      </c>
      <c r="E225" s="19">
        <v>9364717.7400000002</v>
      </c>
      <c r="F225" s="10">
        <f t="shared" si="6"/>
        <v>99.539941964285717</v>
      </c>
      <c r="G225" s="22">
        <f t="shared" si="7"/>
        <v>-43282.259999999776</v>
      </c>
      <c r="H225" s="28"/>
      <c r="I225" s="29"/>
    </row>
    <row r="226" spans="1:9" ht="12.75" hidden="1" x14ac:dyDescent="0.2">
      <c r="A226" s="27" t="s">
        <v>245</v>
      </c>
      <c r="B226" s="17" t="s">
        <v>25</v>
      </c>
      <c r="C226" s="18">
        <v>4213500</v>
      </c>
      <c r="D226" s="18">
        <v>4213500</v>
      </c>
      <c r="E226" s="19">
        <v>4206500</v>
      </c>
      <c r="F226" s="10">
        <f t="shared" si="6"/>
        <v>99.833867331197339</v>
      </c>
      <c r="G226" s="22">
        <f t="shared" si="7"/>
        <v>-7000</v>
      </c>
      <c r="H226" s="28"/>
      <c r="I226" s="29"/>
    </row>
    <row r="227" spans="1:9" ht="12.75" hidden="1" x14ac:dyDescent="0.2">
      <c r="A227" s="27" t="s">
        <v>246</v>
      </c>
      <c r="B227" s="17" t="s">
        <v>25</v>
      </c>
      <c r="C227" s="18">
        <v>75434870.129999995</v>
      </c>
      <c r="D227" s="18">
        <v>75434870.129999995</v>
      </c>
      <c r="E227" s="19">
        <v>75433670.129999995</v>
      </c>
      <c r="F227" s="10">
        <f t="shared" si="6"/>
        <v>99.998409223747672</v>
      </c>
      <c r="G227" s="22">
        <f t="shared" si="7"/>
        <v>-1200</v>
      </c>
      <c r="H227" s="28"/>
      <c r="I227" s="29"/>
    </row>
    <row r="228" spans="1:9" ht="33.75" x14ac:dyDescent="0.2">
      <c r="A228" s="27" t="s">
        <v>247</v>
      </c>
      <c r="B228" s="17" t="s">
        <v>25</v>
      </c>
      <c r="C228" s="18">
        <v>17698930</v>
      </c>
      <c r="D228" s="18">
        <v>17698930</v>
      </c>
      <c r="E228" s="19">
        <v>12901502.23</v>
      </c>
      <c r="F228" s="10">
        <f t="shared" si="6"/>
        <v>72.894249708880707</v>
      </c>
      <c r="G228" s="22">
        <f t="shared" si="7"/>
        <v>-4797427.7699999996</v>
      </c>
      <c r="H228" s="61" t="s">
        <v>831</v>
      </c>
      <c r="I228" s="63" t="s">
        <v>832</v>
      </c>
    </row>
    <row r="229" spans="1:9" ht="33.75" x14ac:dyDescent="0.2">
      <c r="A229" s="27" t="s">
        <v>248</v>
      </c>
      <c r="B229" s="17" t="s">
        <v>25</v>
      </c>
      <c r="C229" s="18">
        <v>19146469.789999999</v>
      </c>
      <c r="D229" s="18">
        <v>19146469.789999999</v>
      </c>
      <c r="E229" s="19">
        <v>18030536.699999999</v>
      </c>
      <c r="F229" s="10">
        <f t="shared" si="6"/>
        <v>94.17159872164612</v>
      </c>
      <c r="G229" s="22">
        <f t="shared" si="7"/>
        <v>-1115933.0899999999</v>
      </c>
      <c r="H229" s="61" t="s">
        <v>831</v>
      </c>
      <c r="I229" s="63" t="s">
        <v>832</v>
      </c>
    </row>
    <row r="230" spans="1:9" ht="12.75" hidden="1" x14ac:dyDescent="0.2">
      <c r="A230" s="27" t="s">
        <v>249</v>
      </c>
      <c r="B230" s="17" t="s">
        <v>25</v>
      </c>
      <c r="C230" s="18">
        <v>27793595.77</v>
      </c>
      <c r="D230" s="18">
        <v>27793595.77</v>
      </c>
      <c r="E230" s="19">
        <v>27020554.829999998</v>
      </c>
      <c r="F230" s="10">
        <f t="shared" si="6"/>
        <v>97.218636457127971</v>
      </c>
      <c r="G230" s="22">
        <f t="shared" si="7"/>
        <v>-773040.94000000134</v>
      </c>
      <c r="H230" s="28"/>
      <c r="I230" s="29"/>
    </row>
    <row r="231" spans="1:9" ht="12.75" hidden="1" x14ac:dyDescent="0.2">
      <c r="A231" s="27" t="s">
        <v>250</v>
      </c>
      <c r="B231" s="17" t="s">
        <v>25</v>
      </c>
      <c r="C231" s="18">
        <v>10022476</v>
      </c>
      <c r="D231" s="18">
        <v>10022476</v>
      </c>
      <c r="E231" s="19">
        <v>10022475</v>
      </c>
      <c r="F231" s="10">
        <f t="shared" si="6"/>
        <v>99.999990022425607</v>
      </c>
      <c r="G231" s="22">
        <f t="shared" si="7"/>
        <v>-1</v>
      </c>
      <c r="H231" s="28"/>
      <c r="I231" s="29"/>
    </row>
    <row r="232" spans="1:9" ht="112.5" x14ac:dyDescent="0.2">
      <c r="A232" s="27" t="s">
        <v>251</v>
      </c>
      <c r="B232" s="17" t="s">
        <v>25</v>
      </c>
      <c r="C232" s="18">
        <v>4100000</v>
      </c>
      <c r="D232" s="18">
        <v>4100000</v>
      </c>
      <c r="E232" s="19">
        <v>2481024</v>
      </c>
      <c r="F232" s="10">
        <f t="shared" si="6"/>
        <v>60.512780487804875</v>
      </c>
      <c r="G232" s="22">
        <f t="shared" si="7"/>
        <v>-1618976</v>
      </c>
      <c r="H232" s="61" t="s">
        <v>831</v>
      </c>
      <c r="I232" s="64" t="s">
        <v>833</v>
      </c>
    </row>
    <row r="233" spans="1:9" ht="12.75" hidden="1" x14ac:dyDescent="0.2">
      <c r="A233" s="27" t="s">
        <v>252</v>
      </c>
      <c r="B233" s="17" t="s">
        <v>25</v>
      </c>
      <c r="C233" s="18">
        <v>5900000</v>
      </c>
      <c r="D233" s="18">
        <v>5900000</v>
      </c>
      <c r="E233" s="19">
        <v>5833515.3799999999</v>
      </c>
      <c r="F233" s="10">
        <f t="shared" si="6"/>
        <v>98.873142033898304</v>
      </c>
      <c r="G233" s="22">
        <f t="shared" si="7"/>
        <v>-66484.620000000112</v>
      </c>
      <c r="H233" s="28"/>
      <c r="I233" s="29"/>
    </row>
    <row r="234" spans="1:9" ht="12.75" hidden="1" x14ac:dyDescent="0.2">
      <c r="A234" s="27" t="s">
        <v>253</v>
      </c>
      <c r="B234" s="17" t="s">
        <v>25</v>
      </c>
      <c r="C234" s="18">
        <v>332772200</v>
      </c>
      <c r="D234" s="18">
        <v>332772200</v>
      </c>
      <c r="E234" s="19">
        <v>332671188.60000002</v>
      </c>
      <c r="F234" s="10">
        <f t="shared" si="6"/>
        <v>99.969645481203059</v>
      </c>
      <c r="G234" s="22">
        <f t="shared" si="7"/>
        <v>-101011.39999997616</v>
      </c>
      <c r="H234" s="28"/>
      <c r="I234" s="29"/>
    </row>
    <row r="235" spans="1:9" ht="12.75" hidden="1" x14ac:dyDescent="0.2">
      <c r="A235" s="27" t="s">
        <v>254</v>
      </c>
      <c r="B235" s="17" t="s">
        <v>25</v>
      </c>
      <c r="C235" s="18">
        <v>1381492905</v>
      </c>
      <c r="D235" s="18">
        <v>1381492905</v>
      </c>
      <c r="E235" s="19">
        <v>1381214038.9200001</v>
      </c>
      <c r="F235" s="10">
        <f t="shared" si="6"/>
        <v>99.97981415040276</v>
      </c>
      <c r="G235" s="22">
        <f t="shared" si="7"/>
        <v>-278866.07999992371</v>
      </c>
      <c r="H235" s="28"/>
      <c r="I235" s="29"/>
    </row>
    <row r="236" spans="1:9" ht="12.75" hidden="1" x14ac:dyDescent="0.2">
      <c r="A236" s="27" t="s">
        <v>255</v>
      </c>
      <c r="B236" s="17" t="s">
        <v>25</v>
      </c>
      <c r="C236" s="18">
        <v>1182873</v>
      </c>
      <c r="D236" s="18">
        <v>1182873</v>
      </c>
      <c r="E236" s="19">
        <v>1182844.47</v>
      </c>
      <c r="F236" s="10">
        <f t="shared" si="6"/>
        <v>99.997588075812033</v>
      </c>
      <c r="G236" s="22">
        <f t="shared" si="7"/>
        <v>-28.53000000002794</v>
      </c>
      <c r="H236" s="28"/>
      <c r="I236" s="29"/>
    </row>
    <row r="237" spans="1:9" ht="12.75" hidden="1" x14ac:dyDescent="0.2">
      <c r="A237" s="27" t="s">
        <v>256</v>
      </c>
      <c r="B237" s="17" t="s">
        <v>25</v>
      </c>
      <c r="C237" s="18">
        <v>317214030.83999997</v>
      </c>
      <c r="D237" s="18">
        <v>317214030.83999997</v>
      </c>
      <c r="E237" s="19">
        <v>315193763.12</v>
      </c>
      <c r="F237" s="10">
        <f t="shared" si="6"/>
        <v>99.363121576101094</v>
      </c>
      <c r="G237" s="22">
        <f t="shared" si="7"/>
        <v>-2020267.719999969</v>
      </c>
      <c r="H237" s="28"/>
      <c r="I237" s="29"/>
    </row>
    <row r="238" spans="1:9" ht="12.75" hidden="1" x14ac:dyDescent="0.2">
      <c r="A238" s="27" t="s">
        <v>257</v>
      </c>
      <c r="B238" s="17" t="s">
        <v>25</v>
      </c>
      <c r="C238" s="18">
        <v>35926418</v>
      </c>
      <c r="D238" s="18">
        <v>35926418</v>
      </c>
      <c r="E238" s="19">
        <v>35904462.969999999</v>
      </c>
      <c r="F238" s="10">
        <f t="shared" si="6"/>
        <v>99.938888897857836</v>
      </c>
      <c r="G238" s="22">
        <f t="shared" si="7"/>
        <v>-21955.030000001192</v>
      </c>
      <c r="H238" s="28"/>
      <c r="I238" s="29"/>
    </row>
    <row r="239" spans="1:9" ht="12.75" hidden="1" x14ac:dyDescent="0.2">
      <c r="A239" s="27" t="s">
        <v>258</v>
      </c>
      <c r="B239" s="17" t="s">
        <v>25</v>
      </c>
      <c r="C239" s="18">
        <v>7812974.7000000002</v>
      </c>
      <c r="D239" s="18">
        <v>7812974.7000000002</v>
      </c>
      <c r="E239" s="19">
        <v>7790734.4400000004</v>
      </c>
      <c r="F239" s="10">
        <f t="shared" si="6"/>
        <v>99.715341968277457</v>
      </c>
      <c r="G239" s="22">
        <f t="shared" si="7"/>
        <v>-22240.259999999776</v>
      </c>
      <c r="H239" s="28"/>
      <c r="I239" s="29"/>
    </row>
    <row r="240" spans="1:9" ht="12.75" hidden="1" x14ac:dyDescent="0.2">
      <c r="A240" s="27" t="s">
        <v>259</v>
      </c>
      <c r="B240" s="17" t="s">
        <v>25</v>
      </c>
      <c r="C240" s="18">
        <v>22629827.390000001</v>
      </c>
      <c r="D240" s="18">
        <v>22629827.390000001</v>
      </c>
      <c r="E240" s="19">
        <v>22572447.739999998</v>
      </c>
      <c r="F240" s="10">
        <f t="shared" si="6"/>
        <v>99.746442387689811</v>
      </c>
      <c r="G240" s="22">
        <f t="shared" si="7"/>
        <v>-57379.650000002235</v>
      </c>
      <c r="H240" s="28"/>
      <c r="I240" s="29"/>
    </row>
    <row r="241" spans="1:9" ht="12.75" hidden="1" x14ac:dyDescent="0.2">
      <c r="A241" s="27" t="s">
        <v>260</v>
      </c>
      <c r="B241" s="17" t="s">
        <v>25</v>
      </c>
      <c r="C241" s="18">
        <v>4011100</v>
      </c>
      <c r="D241" s="18">
        <v>4011100</v>
      </c>
      <c r="E241" s="19">
        <v>3936213.68</v>
      </c>
      <c r="F241" s="10">
        <f t="shared" si="6"/>
        <v>98.133022861559184</v>
      </c>
      <c r="G241" s="22">
        <f t="shared" si="7"/>
        <v>-74886.319999999832</v>
      </c>
      <c r="H241" s="28"/>
      <c r="I241" s="29"/>
    </row>
    <row r="242" spans="1:9" ht="67.5" x14ac:dyDescent="0.2">
      <c r="A242" s="27" t="s">
        <v>261</v>
      </c>
      <c r="B242" s="17" t="s">
        <v>25</v>
      </c>
      <c r="C242" s="18">
        <v>12350665.359999999</v>
      </c>
      <c r="D242" s="18">
        <v>12350665.359999999</v>
      </c>
      <c r="E242" s="19">
        <v>11471535.93</v>
      </c>
      <c r="F242" s="10">
        <f t="shared" si="6"/>
        <v>92.881926565290726</v>
      </c>
      <c r="G242" s="22">
        <f t="shared" si="7"/>
        <v>-879129.4299999997</v>
      </c>
      <c r="H242" s="61" t="s">
        <v>831</v>
      </c>
      <c r="I242" s="63" t="s">
        <v>834</v>
      </c>
    </row>
    <row r="243" spans="1:9" ht="12.75" hidden="1" x14ac:dyDescent="0.2">
      <c r="A243" s="27" t="s">
        <v>262</v>
      </c>
      <c r="B243" s="17" t="s">
        <v>25</v>
      </c>
      <c r="C243" s="18">
        <v>34371717.5</v>
      </c>
      <c r="D243" s="18">
        <v>34371717.5</v>
      </c>
      <c r="E243" s="19">
        <v>33659140.299999997</v>
      </c>
      <c r="F243" s="10">
        <f t="shared" si="6"/>
        <v>97.926850178493396</v>
      </c>
      <c r="G243" s="22">
        <f t="shared" si="7"/>
        <v>-712577.20000000298</v>
      </c>
      <c r="H243" s="28"/>
      <c r="I243" s="29"/>
    </row>
    <row r="244" spans="1:9" ht="12.75" hidden="1" x14ac:dyDescent="0.2">
      <c r="A244" s="27" t="s">
        <v>263</v>
      </c>
      <c r="B244" s="17" t="s">
        <v>25</v>
      </c>
      <c r="C244" s="18">
        <v>12021340</v>
      </c>
      <c r="D244" s="18">
        <v>12021340</v>
      </c>
      <c r="E244" s="19">
        <v>12021339.970000001</v>
      </c>
      <c r="F244" s="10">
        <f t="shared" si="6"/>
        <v>99.999999750443806</v>
      </c>
      <c r="G244" s="22">
        <f t="shared" si="7"/>
        <v>-2.9999999329447746E-2</v>
      </c>
      <c r="H244" s="28"/>
      <c r="I244" s="29"/>
    </row>
    <row r="245" spans="1:9" ht="12.75" hidden="1" x14ac:dyDescent="0.2">
      <c r="A245" s="27" t="s">
        <v>264</v>
      </c>
      <c r="B245" s="17" t="s">
        <v>25</v>
      </c>
      <c r="C245" s="18">
        <v>141964</v>
      </c>
      <c r="D245" s="18">
        <v>141964</v>
      </c>
      <c r="E245" s="19">
        <v>141963.32</v>
      </c>
      <c r="F245" s="10">
        <f t="shared" si="6"/>
        <v>99.999521005325292</v>
      </c>
      <c r="G245" s="22">
        <f t="shared" si="7"/>
        <v>-0.67999999999301508</v>
      </c>
      <c r="H245" s="28"/>
      <c r="I245" s="29"/>
    </row>
    <row r="246" spans="1:9" ht="12.75" hidden="1" x14ac:dyDescent="0.2">
      <c r="A246" s="27" t="s">
        <v>265</v>
      </c>
      <c r="B246" s="17" t="s">
        <v>25</v>
      </c>
      <c r="C246" s="18">
        <v>51700000</v>
      </c>
      <c r="D246" s="18">
        <v>51700000</v>
      </c>
      <c r="E246" s="19">
        <v>50330000</v>
      </c>
      <c r="F246" s="10">
        <f t="shared" si="6"/>
        <v>97.350096711798841</v>
      </c>
      <c r="G246" s="22">
        <f t="shared" si="7"/>
        <v>-1370000</v>
      </c>
      <c r="H246" s="28"/>
      <c r="I246" s="29"/>
    </row>
    <row r="247" spans="1:9" ht="22.5" x14ac:dyDescent="0.2">
      <c r="A247" s="27" t="s">
        <v>266</v>
      </c>
      <c r="B247" s="17" t="s">
        <v>25</v>
      </c>
      <c r="C247" s="18">
        <v>811300</v>
      </c>
      <c r="D247" s="18">
        <v>811300</v>
      </c>
      <c r="E247" s="19">
        <v>555429.55000000005</v>
      </c>
      <c r="F247" s="10">
        <f t="shared" si="6"/>
        <v>68.461672624183407</v>
      </c>
      <c r="G247" s="22">
        <f t="shared" si="7"/>
        <v>-255870.44999999995</v>
      </c>
      <c r="H247" s="61" t="s">
        <v>842</v>
      </c>
      <c r="I247" s="105" t="s">
        <v>843</v>
      </c>
    </row>
    <row r="248" spans="1:9" ht="12.75" hidden="1" x14ac:dyDescent="0.2">
      <c r="A248" s="27" t="s">
        <v>267</v>
      </c>
      <c r="B248" s="17" t="s">
        <v>25</v>
      </c>
      <c r="C248" s="18">
        <v>203034512</v>
      </c>
      <c r="D248" s="18">
        <v>203034512</v>
      </c>
      <c r="E248" s="19">
        <v>198611164.68000001</v>
      </c>
      <c r="F248" s="10">
        <f t="shared" si="6"/>
        <v>97.821381559012991</v>
      </c>
      <c r="G248" s="22">
        <f t="shared" si="7"/>
        <v>-4423347.3199999928</v>
      </c>
      <c r="H248" s="28"/>
      <c r="I248" s="29"/>
    </row>
    <row r="249" spans="1:9" ht="12.75" hidden="1" x14ac:dyDescent="0.2">
      <c r="A249" s="27" t="s">
        <v>268</v>
      </c>
      <c r="B249" s="17" t="s">
        <v>25</v>
      </c>
      <c r="C249" s="18">
        <v>60134558</v>
      </c>
      <c r="D249" s="18">
        <v>60134558</v>
      </c>
      <c r="E249" s="19">
        <v>59790944.25</v>
      </c>
      <c r="F249" s="10">
        <f t="shared" si="6"/>
        <v>99.428591875573446</v>
      </c>
      <c r="G249" s="22">
        <f t="shared" si="7"/>
        <v>-343613.75</v>
      </c>
      <c r="H249" s="28"/>
      <c r="I249" s="29"/>
    </row>
    <row r="250" spans="1:9" ht="12.75" hidden="1" x14ac:dyDescent="0.2">
      <c r="A250" s="27" t="s">
        <v>269</v>
      </c>
      <c r="B250" s="17" t="s">
        <v>25</v>
      </c>
      <c r="C250" s="18">
        <v>79328500</v>
      </c>
      <c r="D250" s="18">
        <v>79328500</v>
      </c>
      <c r="E250" s="19">
        <v>79328425</v>
      </c>
      <c r="F250" s="10">
        <f t="shared" si="6"/>
        <v>99.999905456424869</v>
      </c>
      <c r="G250" s="22">
        <f t="shared" si="7"/>
        <v>-75</v>
      </c>
      <c r="H250" s="28"/>
      <c r="I250" s="29"/>
    </row>
    <row r="251" spans="1:9" ht="12.75" hidden="1" x14ac:dyDescent="0.2">
      <c r="A251" s="27" t="s">
        <v>270</v>
      </c>
      <c r="B251" s="17" t="s">
        <v>25</v>
      </c>
      <c r="C251" s="18">
        <v>225682945</v>
      </c>
      <c r="D251" s="18">
        <v>225682945</v>
      </c>
      <c r="E251" s="19">
        <v>221660633.37</v>
      </c>
      <c r="F251" s="10">
        <f t="shared" si="6"/>
        <v>98.21771572947172</v>
      </c>
      <c r="G251" s="22">
        <f t="shared" si="7"/>
        <v>-4022311.6299999952</v>
      </c>
      <c r="H251" s="28"/>
      <c r="I251" s="29"/>
    </row>
    <row r="252" spans="1:9" ht="12.75" hidden="1" x14ac:dyDescent="0.2">
      <c r="A252" s="27" t="s">
        <v>271</v>
      </c>
      <c r="B252" s="17" t="s">
        <v>25</v>
      </c>
      <c r="C252" s="18">
        <v>80237627</v>
      </c>
      <c r="D252" s="18">
        <v>80237627</v>
      </c>
      <c r="E252" s="19">
        <v>80233831.370000005</v>
      </c>
      <c r="F252" s="10">
        <f t="shared" si="6"/>
        <v>99.995269513641034</v>
      </c>
      <c r="G252" s="22">
        <f t="shared" si="7"/>
        <v>-3795.6299999952316</v>
      </c>
      <c r="H252" s="28"/>
      <c r="I252" s="29"/>
    </row>
    <row r="253" spans="1:9" ht="12.75" hidden="1" x14ac:dyDescent="0.2">
      <c r="A253" s="27" t="s">
        <v>272</v>
      </c>
      <c r="B253" s="17" t="s">
        <v>25</v>
      </c>
      <c r="C253" s="18">
        <v>2413660</v>
      </c>
      <c r="D253" s="18">
        <v>2413660</v>
      </c>
      <c r="E253" s="19">
        <v>2365000</v>
      </c>
      <c r="F253" s="10">
        <f t="shared" si="6"/>
        <v>97.983974544882045</v>
      </c>
      <c r="G253" s="22">
        <f t="shared" si="7"/>
        <v>-48660</v>
      </c>
      <c r="H253" s="28"/>
      <c r="I253" s="29"/>
    </row>
    <row r="254" spans="1:9" ht="12.75" hidden="1" x14ac:dyDescent="0.2">
      <c r="A254" s="27" t="s">
        <v>273</v>
      </c>
      <c r="B254" s="17" t="s">
        <v>25</v>
      </c>
      <c r="C254" s="18">
        <v>2367792.5</v>
      </c>
      <c r="D254" s="18">
        <v>2367792.5</v>
      </c>
      <c r="E254" s="19">
        <v>2343971.36</v>
      </c>
      <c r="F254" s="10">
        <f t="shared" si="6"/>
        <v>98.993951539250162</v>
      </c>
      <c r="G254" s="22">
        <f t="shared" si="7"/>
        <v>-23821.14000000013</v>
      </c>
      <c r="H254" s="28"/>
      <c r="I254" s="29"/>
    </row>
    <row r="255" spans="1:9" ht="12.75" hidden="1" x14ac:dyDescent="0.2">
      <c r="A255" s="27" t="s">
        <v>274</v>
      </c>
      <c r="B255" s="17" t="s">
        <v>25</v>
      </c>
      <c r="C255" s="18">
        <v>30075160</v>
      </c>
      <c r="D255" s="18">
        <v>30075160</v>
      </c>
      <c r="E255" s="19">
        <v>29615064.800000001</v>
      </c>
      <c r="F255" s="10">
        <f t="shared" si="6"/>
        <v>98.470182037269296</v>
      </c>
      <c r="G255" s="22">
        <f t="shared" si="7"/>
        <v>-460095.19999999925</v>
      </c>
      <c r="H255" s="28"/>
      <c r="I255" s="29"/>
    </row>
    <row r="256" spans="1:9" ht="12.75" hidden="1" x14ac:dyDescent="0.2">
      <c r="A256" s="27" t="s">
        <v>275</v>
      </c>
      <c r="B256" s="17" t="s">
        <v>25</v>
      </c>
      <c r="C256" s="18">
        <v>66162712</v>
      </c>
      <c r="D256" s="18">
        <v>66162712</v>
      </c>
      <c r="E256" s="19">
        <v>66024712.490000002</v>
      </c>
      <c r="F256" s="10">
        <f t="shared" si="6"/>
        <v>99.791424042593661</v>
      </c>
      <c r="G256" s="22">
        <f t="shared" si="7"/>
        <v>-137999.50999999791</v>
      </c>
      <c r="H256" s="28"/>
      <c r="I256" s="29"/>
    </row>
    <row r="257" spans="1:9" ht="12.75" hidden="1" x14ac:dyDescent="0.2">
      <c r="A257" s="27" t="s">
        <v>276</v>
      </c>
      <c r="B257" s="17" t="s">
        <v>25</v>
      </c>
      <c r="C257" s="18">
        <v>16994532.75</v>
      </c>
      <c r="D257" s="18">
        <v>16994532.75</v>
      </c>
      <c r="E257" s="19">
        <v>16921157.059999999</v>
      </c>
      <c r="F257" s="10">
        <f t="shared" si="6"/>
        <v>99.568239438651233</v>
      </c>
      <c r="G257" s="22">
        <f t="shared" si="7"/>
        <v>-73375.690000001341</v>
      </c>
      <c r="H257" s="28"/>
      <c r="I257" s="29"/>
    </row>
    <row r="258" spans="1:9" ht="12.75" hidden="1" x14ac:dyDescent="0.2">
      <c r="A258" s="27" t="s">
        <v>277</v>
      </c>
      <c r="B258" s="17" t="s">
        <v>25</v>
      </c>
      <c r="C258" s="18">
        <v>105505538</v>
      </c>
      <c r="D258" s="18">
        <v>105505538</v>
      </c>
      <c r="E258" s="19">
        <v>105497499.36</v>
      </c>
      <c r="F258" s="10">
        <f t="shared" si="6"/>
        <v>99.992380835970906</v>
      </c>
      <c r="G258" s="22">
        <f t="shared" si="7"/>
        <v>-8038.640000000596</v>
      </c>
      <c r="H258" s="28"/>
      <c r="I258" s="29"/>
    </row>
    <row r="259" spans="1:9" ht="12.75" hidden="1" x14ac:dyDescent="0.2">
      <c r="A259" s="27" t="s">
        <v>278</v>
      </c>
      <c r="B259" s="17" t="s">
        <v>25</v>
      </c>
      <c r="C259" s="18">
        <v>1277177490.8399999</v>
      </c>
      <c r="D259" s="18">
        <v>1277177490.8399999</v>
      </c>
      <c r="E259" s="19">
        <v>1274554120.96</v>
      </c>
      <c r="F259" s="10">
        <f t="shared" si="6"/>
        <v>99.794596295439362</v>
      </c>
      <c r="G259" s="22">
        <f t="shared" si="7"/>
        <v>-2623369.879999876</v>
      </c>
      <c r="H259" s="28"/>
      <c r="I259" s="29"/>
    </row>
    <row r="260" spans="1:9" ht="12.75" hidden="1" x14ac:dyDescent="0.2">
      <c r="A260" s="27" t="s">
        <v>279</v>
      </c>
      <c r="B260" s="17" t="s">
        <v>25</v>
      </c>
      <c r="C260" s="18">
        <v>1230314</v>
      </c>
      <c r="D260" s="18">
        <v>1230314</v>
      </c>
      <c r="E260" s="19">
        <v>1228312.56</v>
      </c>
      <c r="F260" s="10">
        <f t="shared" si="6"/>
        <v>99.837322829781669</v>
      </c>
      <c r="G260" s="22">
        <f t="shared" si="7"/>
        <v>-2001.4399999999441</v>
      </c>
      <c r="H260" s="28"/>
      <c r="I260" s="29"/>
    </row>
    <row r="261" spans="1:9" ht="12.75" hidden="1" x14ac:dyDescent="0.2">
      <c r="A261" s="27" t="s">
        <v>280</v>
      </c>
      <c r="B261" s="17" t="s">
        <v>25</v>
      </c>
      <c r="C261" s="18">
        <v>210041496</v>
      </c>
      <c r="D261" s="18">
        <v>210041496</v>
      </c>
      <c r="E261" s="19">
        <v>201826617.06</v>
      </c>
      <c r="F261" s="10">
        <f t="shared" si="6"/>
        <v>96.088925713993206</v>
      </c>
      <c r="G261" s="22">
        <f t="shared" si="7"/>
        <v>-8214878.9399999976</v>
      </c>
      <c r="H261" s="28"/>
      <c r="I261" s="29"/>
    </row>
    <row r="262" spans="1:9" ht="22.5" x14ac:dyDescent="0.2">
      <c r="A262" s="27" t="s">
        <v>281</v>
      </c>
      <c r="B262" s="17" t="s">
        <v>25</v>
      </c>
      <c r="C262" s="18">
        <v>20000</v>
      </c>
      <c r="D262" s="18">
        <v>20000</v>
      </c>
      <c r="E262" s="19">
        <v>14000</v>
      </c>
      <c r="F262" s="10">
        <f t="shared" si="6"/>
        <v>70</v>
      </c>
      <c r="G262" s="22">
        <f t="shared" si="7"/>
        <v>-6000</v>
      </c>
      <c r="H262" s="61" t="s">
        <v>842</v>
      </c>
      <c r="I262" s="105" t="s">
        <v>843</v>
      </c>
    </row>
    <row r="263" spans="1:9" ht="12.75" hidden="1" x14ac:dyDescent="0.2">
      <c r="A263" s="27" t="s">
        <v>282</v>
      </c>
      <c r="B263" s="17" t="s">
        <v>25</v>
      </c>
      <c r="C263" s="18">
        <v>77009</v>
      </c>
      <c r="D263" s="18">
        <v>77009</v>
      </c>
      <c r="E263" s="19">
        <v>73425.440000000002</v>
      </c>
      <c r="F263" s="10">
        <f t="shared" ref="F263:F326" si="8">IF(OR(E263="-",E263&lt;0,C263&lt;0),"-",(IF(OR(C263=0,C263="-"),"-",E263/C263*100)))</f>
        <v>95.346569881442434</v>
      </c>
      <c r="G263" s="22">
        <f t="shared" ref="G263:G326" si="9">IF(C263=E263,"-",IF(E263="-",0,E263)-IF(C263="-",0,C263))</f>
        <v>-3583.5599999999977</v>
      </c>
      <c r="H263" s="28"/>
      <c r="I263" s="29"/>
    </row>
    <row r="264" spans="1:9" ht="48" x14ac:dyDescent="0.2">
      <c r="A264" s="27" t="s">
        <v>283</v>
      </c>
      <c r="B264" s="17" t="s">
        <v>25</v>
      </c>
      <c r="C264" s="18">
        <v>20797321.170000002</v>
      </c>
      <c r="D264" s="18">
        <v>20797321.170000002</v>
      </c>
      <c r="E264" s="19">
        <v>12401754.42</v>
      </c>
      <c r="F264" s="10">
        <f t="shared" si="8"/>
        <v>59.631499261979229</v>
      </c>
      <c r="G264" s="22">
        <f t="shared" si="9"/>
        <v>-8395566.7500000019</v>
      </c>
      <c r="H264" s="96" t="s">
        <v>883</v>
      </c>
      <c r="I264" s="89" t="s">
        <v>888</v>
      </c>
    </row>
    <row r="265" spans="1:9" ht="12.75" hidden="1" x14ac:dyDescent="0.2">
      <c r="A265" s="27" t="s">
        <v>284</v>
      </c>
      <c r="B265" s="17" t="s">
        <v>25</v>
      </c>
      <c r="C265" s="18">
        <v>13635400</v>
      </c>
      <c r="D265" s="18">
        <v>13635400</v>
      </c>
      <c r="E265" s="19">
        <v>13154625.880000001</v>
      </c>
      <c r="F265" s="10">
        <f t="shared" si="8"/>
        <v>96.474073954559458</v>
      </c>
      <c r="G265" s="22">
        <f t="shared" si="9"/>
        <v>-480774.11999999918</v>
      </c>
      <c r="H265" s="28"/>
      <c r="I265" s="29"/>
    </row>
    <row r="266" spans="1:9" ht="12.75" hidden="1" x14ac:dyDescent="0.2">
      <c r="A266" s="27" t="s">
        <v>285</v>
      </c>
      <c r="B266" s="17" t="s">
        <v>25</v>
      </c>
      <c r="C266" s="18">
        <v>18029800</v>
      </c>
      <c r="D266" s="18">
        <v>18029800</v>
      </c>
      <c r="E266" s="19">
        <v>18029788.02</v>
      </c>
      <c r="F266" s="10">
        <f t="shared" si="8"/>
        <v>99.999933554448745</v>
      </c>
      <c r="G266" s="22">
        <f t="shared" si="9"/>
        <v>-11.980000000447035</v>
      </c>
      <c r="H266" s="28"/>
      <c r="I266" s="29"/>
    </row>
    <row r="267" spans="1:9" ht="12.75" hidden="1" x14ac:dyDescent="0.2">
      <c r="A267" s="27" t="s">
        <v>286</v>
      </c>
      <c r="B267" s="17" t="s">
        <v>25</v>
      </c>
      <c r="C267" s="18">
        <v>1066369059.21</v>
      </c>
      <c r="D267" s="18">
        <v>2132738118.4200001</v>
      </c>
      <c r="E267" s="19">
        <v>1062854680.72</v>
      </c>
      <c r="F267" s="10">
        <f t="shared" si="8"/>
        <v>99.670435065641954</v>
      </c>
      <c r="G267" s="22">
        <f t="shared" si="9"/>
        <v>-3514378.4900000095</v>
      </c>
      <c r="H267" s="28"/>
      <c r="I267" s="29"/>
    </row>
    <row r="268" spans="1:9" ht="60" x14ac:dyDescent="0.2">
      <c r="A268" s="27" t="s">
        <v>287</v>
      </c>
      <c r="B268" s="17" t="s">
        <v>25</v>
      </c>
      <c r="C268" s="18">
        <v>6243000</v>
      </c>
      <c r="D268" s="18">
        <v>6243000</v>
      </c>
      <c r="E268" s="19">
        <v>4680792</v>
      </c>
      <c r="F268" s="10">
        <f t="shared" si="8"/>
        <v>74.976645843344542</v>
      </c>
      <c r="G268" s="22">
        <f t="shared" si="9"/>
        <v>-1562208</v>
      </c>
      <c r="H268" s="96">
        <v>99</v>
      </c>
      <c r="I268" s="89" t="s">
        <v>889</v>
      </c>
    </row>
    <row r="269" spans="1:9" ht="12.75" hidden="1" x14ac:dyDescent="0.2">
      <c r="A269" s="27" t="s">
        <v>288</v>
      </c>
      <c r="B269" s="17" t="s">
        <v>25</v>
      </c>
      <c r="C269" s="18">
        <v>344940146.25999999</v>
      </c>
      <c r="D269" s="18">
        <v>689880292.51999998</v>
      </c>
      <c r="E269" s="19">
        <v>344733187.83999997</v>
      </c>
      <c r="F269" s="10">
        <f t="shared" si="8"/>
        <v>99.940001643112879</v>
      </c>
      <c r="G269" s="22">
        <f t="shared" si="9"/>
        <v>-206958.42000001669</v>
      </c>
      <c r="H269" s="28"/>
      <c r="I269" s="29"/>
    </row>
    <row r="270" spans="1:9" ht="12.75" hidden="1" x14ac:dyDescent="0.2">
      <c r="A270" s="27" t="s">
        <v>289</v>
      </c>
      <c r="B270" s="17" t="s">
        <v>25</v>
      </c>
      <c r="C270" s="18">
        <v>120018313.51000001</v>
      </c>
      <c r="D270" s="18">
        <v>120038313.51000001</v>
      </c>
      <c r="E270" s="19">
        <v>118973682.64</v>
      </c>
      <c r="F270" s="10">
        <f t="shared" si="8"/>
        <v>99.129607107907773</v>
      </c>
      <c r="G270" s="22">
        <f t="shared" si="9"/>
        <v>-1044630.8700000048</v>
      </c>
      <c r="H270" s="28"/>
      <c r="I270" s="29"/>
    </row>
    <row r="271" spans="1:9" ht="12.75" hidden="1" x14ac:dyDescent="0.2">
      <c r="A271" s="27" t="s">
        <v>290</v>
      </c>
      <c r="B271" s="17" t="s">
        <v>25</v>
      </c>
      <c r="C271" s="18">
        <v>3110900</v>
      </c>
      <c r="D271" s="18">
        <v>3110900</v>
      </c>
      <c r="E271" s="19">
        <v>3110823.97</v>
      </c>
      <c r="F271" s="10">
        <f t="shared" si="8"/>
        <v>99.997556012729433</v>
      </c>
      <c r="G271" s="22">
        <f t="shared" si="9"/>
        <v>-76.029999999795109</v>
      </c>
      <c r="H271" s="28"/>
      <c r="I271" s="29"/>
    </row>
    <row r="272" spans="1:9" ht="12.75" hidden="1" x14ac:dyDescent="0.2">
      <c r="A272" s="27" t="s">
        <v>291</v>
      </c>
      <c r="B272" s="17" t="s">
        <v>25</v>
      </c>
      <c r="C272" s="18">
        <v>1921000</v>
      </c>
      <c r="D272" s="18">
        <v>3842000</v>
      </c>
      <c r="E272" s="19">
        <v>1920962.67</v>
      </c>
      <c r="F272" s="10">
        <f t="shared" si="8"/>
        <v>99.998056741280578</v>
      </c>
      <c r="G272" s="22">
        <f t="shared" si="9"/>
        <v>-37.330000000074506</v>
      </c>
      <c r="H272" s="28"/>
      <c r="I272" s="29"/>
    </row>
    <row r="273" spans="1:9" ht="12.75" hidden="1" x14ac:dyDescent="0.2">
      <c r="A273" s="27" t="s">
        <v>292</v>
      </c>
      <c r="B273" s="17" t="s">
        <v>25</v>
      </c>
      <c r="C273" s="18">
        <v>98772900</v>
      </c>
      <c r="D273" s="18">
        <v>197545800</v>
      </c>
      <c r="E273" s="19">
        <v>98772898.25</v>
      </c>
      <c r="F273" s="10">
        <f t="shared" si="8"/>
        <v>99.999998228258974</v>
      </c>
      <c r="G273" s="22">
        <f t="shared" si="9"/>
        <v>-1.75</v>
      </c>
      <c r="H273" s="28"/>
      <c r="I273" s="29"/>
    </row>
    <row r="274" spans="1:9" ht="12.75" hidden="1" x14ac:dyDescent="0.2">
      <c r="A274" s="27" t="s">
        <v>293</v>
      </c>
      <c r="B274" s="17" t="s">
        <v>25</v>
      </c>
      <c r="C274" s="18">
        <v>23646164</v>
      </c>
      <c r="D274" s="18">
        <v>23646164</v>
      </c>
      <c r="E274" s="19">
        <v>23303686.379999999</v>
      </c>
      <c r="F274" s="10">
        <f t="shared" si="8"/>
        <v>98.551656750752471</v>
      </c>
      <c r="G274" s="22">
        <f t="shared" si="9"/>
        <v>-342477.62000000104</v>
      </c>
      <c r="H274" s="28"/>
      <c r="I274" s="29"/>
    </row>
    <row r="275" spans="1:9" ht="12.75" hidden="1" x14ac:dyDescent="0.2">
      <c r="A275" s="27" t="s">
        <v>294</v>
      </c>
      <c r="B275" s="17" t="s">
        <v>25</v>
      </c>
      <c r="C275" s="18">
        <v>32784099.100000001</v>
      </c>
      <c r="D275" s="18">
        <v>65568198.200000003</v>
      </c>
      <c r="E275" s="19">
        <v>32742361.93</v>
      </c>
      <c r="F275" s="10">
        <f t="shared" si="8"/>
        <v>99.872690813089932</v>
      </c>
      <c r="G275" s="22">
        <f t="shared" si="9"/>
        <v>-41737.170000001788</v>
      </c>
      <c r="H275" s="28"/>
      <c r="I275" s="29"/>
    </row>
    <row r="276" spans="1:9" ht="12.75" hidden="1" x14ac:dyDescent="0.2">
      <c r="A276" s="27" t="s">
        <v>295</v>
      </c>
      <c r="B276" s="17" t="s">
        <v>25</v>
      </c>
      <c r="C276" s="18">
        <v>24677864.489999998</v>
      </c>
      <c r="D276" s="18">
        <v>49355728.979999997</v>
      </c>
      <c r="E276" s="19">
        <v>23909864.489999998</v>
      </c>
      <c r="F276" s="10">
        <f t="shared" si="8"/>
        <v>96.887899273815975</v>
      </c>
      <c r="G276" s="22">
        <f t="shared" si="9"/>
        <v>-768000</v>
      </c>
      <c r="H276" s="28"/>
      <c r="I276" s="29"/>
    </row>
    <row r="277" spans="1:9" ht="22.5" x14ac:dyDescent="0.2">
      <c r="A277" s="27" t="s">
        <v>296</v>
      </c>
      <c r="B277" s="17" t="s">
        <v>25</v>
      </c>
      <c r="C277" s="18">
        <v>52400</v>
      </c>
      <c r="D277" s="18">
        <v>52400</v>
      </c>
      <c r="E277" s="19">
        <v>2800</v>
      </c>
      <c r="F277" s="10">
        <f t="shared" si="8"/>
        <v>5.343511450381679</v>
      </c>
      <c r="G277" s="22">
        <f t="shared" si="9"/>
        <v>-49600</v>
      </c>
      <c r="H277" s="99">
        <v>99</v>
      </c>
      <c r="I277" s="62" t="s">
        <v>941</v>
      </c>
    </row>
    <row r="278" spans="1:9" ht="12.75" hidden="1" x14ac:dyDescent="0.2">
      <c r="A278" s="27" t="s">
        <v>297</v>
      </c>
      <c r="B278" s="17" t="s">
        <v>25</v>
      </c>
      <c r="C278" s="18">
        <v>46200000</v>
      </c>
      <c r="D278" s="18">
        <v>46200000</v>
      </c>
      <c r="E278" s="19">
        <v>44373638.100000001</v>
      </c>
      <c r="F278" s="10">
        <f t="shared" si="8"/>
        <v>96.04683571428572</v>
      </c>
      <c r="G278" s="22">
        <f t="shared" si="9"/>
        <v>-1826361.8999999985</v>
      </c>
      <c r="H278" s="28"/>
      <c r="I278" s="29"/>
    </row>
    <row r="279" spans="1:9" ht="22.5" x14ac:dyDescent="0.2">
      <c r="A279" s="27" t="s">
        <v>298</v>
      </c>
      <c r="B279" s="17" t="s">
        <v>25</v>
      </c>
      <c r="C279" s="18">
        <v>5466200</v>
      </c>
      <c r="D279" s="18">
        <v>5466200</v>
      </c>
      <c r="E279" s="19">
        <v>1825610</v>
      </c>
      <c r="F279" s="10">
        <f t="shared" si="8"/>
        <v>33.39815594014123</v>
      </c>
      <c r="G279" s="22">
        <f t="shared" si="9"/>
        <v>-3640590</v>
      </c>
      <c r="H279" s="99">
        <v>99</v>
      </c>
      <c r="I279" s="62" t="s">
        <v>942</v>
      </c>
    </row>
    <row r="280" spans="1:9" ht="12.75" hidden="1" x14ac:dyDescent="0.2">
      <c r="A280" s="27" t="s">
        <v>299</v>
      </c>
      <c r="B280" s="17" t="s">
        <v>25</v>
      </c>
      <c r="C280" s="18">
        <v>17935000</v>
      </c>
      <c r="D280" s="18">
        <v>17935000</v>
      </c>
      <c r="E280" s="19">
        <v>17933980</v>
      </c>
      <c r="F280" s="10">
        <f t="shared" si="8"/>
        <v>99.994312796208533</v>
      </c>
      <c r="G280" s="22">
        <f t="shared" si="9"/>
        <v>-1020</v>
      </c>
      <c r="H280" s="28"/>
      <c r="I280" s="29"/>
    </row>
    <row r="281" spans="1:9" ht="22.5" x14ac:dyDescent="0.2">
      <c r="A281" s="27" t="s">
        <v>300</v>
      </c>
      <c r="B281" s="17" t="s">
        <v>25</v>
      </c>
      <c r="C281" s="18">
        <v>3494000</v>
      </c>
      <c r="D281" s="18">
        <v>3494000</v>
      </c>
      <c r="E281" s="19">
        <v>969970</v>
      </c>
      <c r="F281" s="10">
        <f t="shared" si="8"/>
        <v>27.761018889524902</v>
      </c>
      <c r="G281" s="22">
        <f t="shared" si="9"/>
        <v>-2524030</v>
      </c>
      <c r="H281" s="99">
        <v>99</v>
      </c>
      <c r="I281" s="62" t="s">
        <v>942</v>
      </c>
    </row>
    <row r="282" spans="1:9" ht="22.5" x14ac:dyDescent="0.2">
      <c r="A282" s="27" t="s">
        <v>301</v>
      </c>
      <c r="B282" s="17" t="s">
        <v>25</v>
      </c>
      <c r="C282" s="18">
        <v>1346400</v>
      </c>
      <c r="D282" s="18">
        <v>1346400</v>
      </c>
      <c r="E282" s="19" t="s">
        <v>21</v>
      </c>
      <c r="F282" s="10" t="str">
        <f t="shared" si="8"/>
        <v>-</v>
      </c>
      <c r="G282" s="22">
        <f t="shared" si="9"/>
        <v>-1346400</v>
      </c>
      <c r="H282" s="99">
        <v>99</v>
      </c>
      <c r="I282" s="62" t="s">
        <v>942</v>
      </c>
    </row>
    <row r="283" spans="1:9" ht="22.5" x14ac:dyDescent="0.2">
      <c r="A283" s="27" t="s">
        <v>302</v>
      </c>
      <c r="B283" s="17" t="s">
        <v>25</v>
      </c>
      <c r="C283" s="18">
        <v>150000</v>
      </c>
      <c r="D283" s="18">
        <v>150000</v>
      </c>
      <c r="E283" s="19" t="s">
        <v>21</v>
      </c>
      <c r="F283" s="10" t="str">
        <f t="shared" si="8"/>
        <v>-</v>
      </c>
      <c r="G283" s="22">
        <f t="shared" si="9"/>
        <v>-150000</v>
      </c>
      <c r="H283" s="99">
        <v>99</v>
      </c>
      <c r="I283" s="62" t="s">
        <v>943</v>
      </c>
    </row>
    <row r="284" spans="1:9" ht="12.75" hidden="1" x14ac:dyDescent="0.2">
      <c r="A284" s="27" t="s">
        <v>303</v>
      </c>
      <c r="B284" s="17" t="s">
        <v>25</v>
      </c>
      <c r="C284" s="18">
        <v>39376000</v>
      </c>
      <c r="D284" s="18">
        <v>39376000</v>
      </c>
      <c r="E284" s="19">
        <v>37993510</v>
      </c>
      <c r="F284" s="10">
        <f t="shared" si="8"/>
        <v>96.489003453880542</v>
      </c>
      <c r="G284" s="22">
        <f t="shared" si="9"/>
        <v>-1382490</v>
      </c>
      <c r="H284" s="28"/>
      <c r="I284" s="29"/>
    </row>
    <row r="285" spans="1:9" ht="12.75" hidden="1" x14ac:dyDescent="0.2">
      <c r="A285" s="27" t="s">
        <v>304</v>
      </c>
      <c r="B285" s="17" t="s">
        <v>25</v>
      </c>
      <c r="C285" s="18">
        <v>44000000</v>
      </c>
      <c r="D285" s="18">
        <v>44000000</v>
      </c>
      <c r="E285" s="19">
        <v>43930186.840000004</v>
      </c>
      <c r="F285" s="10">
        <f t="shared" si="8"/>
        <v>99.84133372727274</v>
      </c>
      <c r="G285" s="22">
        <f t="shared" si="9"/>
        <v>-69813.159999996424</v>
      </c>
      <c r="H285" s="28"/>
      <c r="I285" s="29"/>
    </row>
    <row r="286" spans="1:9" ht="12.75" hidden="1" x14ac:dyDescent="0.2">
      <c r="A286" s="27" t="s">
        <v>305</v>
      </c>
      <c r="B286" s="17" t="s">
        <v>25</v>
      </c>
      <c r="C286" s="18">
        <v>30000000</v>
      </c>
      <c r="D286" s="18">
        <v>30000000</v>
      </c>
      <c r="E286" s="19">
        <v>29738250</v>
      </c>
      <c r="F286" s="10">
        <f t="shared" si="8"/>
        <v>99.127499999999998</v>
      </c>
      <c r="G286" s="22">
        <f t="shared" si="9"/>
        <v>-261750</v>
      </c>
      <c r="H286" s="28"/>
      <c r="I286" s="29"/>
    </row>
    <row r="287" spans="1:9" ht="12.75" hidden="1" x14ac:dyDescent="0.2">
      <c r="A287" s="27" t="s">
        <v>306</v>
      </c>
      <c r="B287" s="17" t="s">
        <v>25</v>
      </c>
      <c r="C287" s="18">
        <v>42346767.899999999</v>
      </c>
      <c r="D287" s="18">
        <v>42346767.899999999</v>
      </c>
      <c r="E287" s="19">
        <v>42278853.899999999</v>
      </c>
      <c r="F287" s="10">
        <f t="shared" si="8"/>
        <v>99.839624123946422</v>
      </c>
      <c r="G287" s="22">
        <f t="shared" si="9"/>
        <v>-67914</v>
      </c>
      <c r="H287" s="28"/>
      <c r="I287" s="29"/>
    </row>
    <row r="288" spans="1:9" ht="12.75" hidden="1" x14ac:dyDescent="0.2">
      <c r="A288" s="27" t="s">
        <v>307</v>
      </c>
      <c r="B288" s="17" t="s">
        <v>25</v>
      </c>
      <c r="C288" s="18">
        <v>15052235.199999999</v>
      </c>
      <c r="D288" s="18">
        <v>15052235.199999999</v>
      </c>
      <c r="E288" s="19">
        <v>15018278.199999999</v>
      </c>
      <c r="F288" s="10">
        <f t="shared" si="8"/>
        <v>99.774405597914111</v>
      </c>
      <c r="G288" s="22">
        <f t="shared" si="9"/>
        <v>-33957</v>
      </c>
      <c r="H288" s="28"/>
      <c r="I288" s="29"/>
    </row>
    <row r="289" spans="1:9" ht="12.75" hidden="1" x14ac:dyDescent="0.2">
      <c r="A289" s="27" t="s">
        <v>308</v>
      </c>
      <c r="B289" s="17" t="s">
        <v>25</v>
      </c>
      <c r="C289" s="18">
        <v>12795976.6</v>
      </c>
      <c r="D289" s="18">
        <v>12795976.6</v>
      </c>
      <c r="E289" s="19">
        <v>12656265.5</v>
      </c>
      <c r="F289" s="10">
        <f t="shared" si="8"/>
        <v>98.908163836435904</v>
      </c>
      <c r="G289" s="22">
        <f t="shared" si="9"/>
        <v>-139711.09999999963</v>
      </c>
      <c r="H289" s="28"/>
      <c r="I289" s="29"/>
    </row>
    <row r="290" spans="1:9" ht="12.75" hidden="1" x14ac:dyDescent="0.2">
      <c r="A290" s="27" t="s">
        <v>309</v>
      </c>
      <c r="B290" s="17" t="s">
        <v>25</v>
      </c>
      <c r="C290" s="18">
        <v>59324133.399999999</v>
      </c>
      <c r="D290" s="18">
        <v>59324133.399999999</v>
      </c>
      <c r="E290" s="19">
        <v>59176182.399999999</v>
      </c>
      <c r="F290" s="10">
        <f t="shared" si="8"/>
        <v>99.750605712177162</v>
      </c>
      <c r="G290" s="22">
        <f t="shared" si="9"/>
        <v>-147951</v>
      </c>
      <c r="H290" s="28"/>
      <c r="I290" s="29"/>
    </row>
    <row r="291" spans="1:9" ht="12.75" hidden="1" x14ac:dyDescent="0.2">
      <c r="A291" s="27" t="s">
        <v>310</v>
      </c>
      <c r="B291" s="17" t="s">
        <v>25</v>
      </c>
      <c r="C291" s="18">
        <v>21378948.48</v>
      </c>
      <c r="D291" s="18">
        <v>21378948.48</v>
      </c>
      <c r="E291" s="19">
        <v>21361881.98</v>
      </c>
      <c r="F291" s="10">
        <f t="shared" si="8"/>
        <v>99.920171471408125</v>
      </c>
      <c r="G291" s="22">
        <f t="shared" si="9"/>
        <v>-17066.5</v>
      </c>
      <c r="H291" s="28"/>
      <c r="I291" s="29"/>
    </row>
    <row r="292" spans="1:9" ht="12.75" hidden="1" x14ac:dyDescent="0.2">
      <c r="A292" s="27" t="s">
        <v>311</v>
      </c>
      <c r="B292" s="17" t="s">
        <v>25</v>
      </c>
      <c r="C292" s="18">
        <v>678100</v>
      </c>
      <c r="D292" s="18">
        <v>678100</v>
      </c>
      <c r="E292" s="19">
        <v>678090</v>
      </c>
      <c r="F292" s="10">
        <f t="shared" si="8"/>
        <v>99.998525291254978</v>
      </c>
      <c r="G292" s="22">
        <f t="shared" si="9"/>
        <v>-10</v>
      </c>
      <c r="H292" s="28"/>
      <c r="I292" s="29"/>
    </row>
    <row r="293" spans="1:9" ht="24" x14ac:dyDescent="0.2">
      <c r="A293" s="27" t="s">
        <v>312</v>
      </c>
      <c r="B293" s="17" t="s">
        <v>25</v>
      </c>
      <c r="C293" s="18">
        <v>1914000</v>
      </c>
      <c r="D293" s="18">
        <v>1914000</v>
      </c>
      <c r="E293" s="19">
        <v>937860</v>
      </c>
      <c r="F293" s="10">
        <f t="shared" si="8"/>
        <v>49</v>
      </c>
      <c r="G293" s="22">
        <f t="shared" si="9"/>
        <v>-976140</v>
      </c>
      <c r="H293" s="96" t="s">
        <v>890</v>
      </c>
      <c r="I293" s="88" t="s">
        <v>821</v>
      </c>
    </row>
    <row r="294" spans="1:9" ht="84" x14ac:dyDescent="0.2">
      <c r="A294" s="27" t="s">
        <v>313</v>
      </c>
      <c r="B294" s="17" t="s">
        <v>25</v>
      </c>
      <c r="C294" s="18">
        <v>5893000</v>
      </c>
      <c r="D294" s="18">
        <v>5893000</v>
      </c>
      <c r="E294" s="19">
        <v>1133000</v>
      </c>
      <c r="F294" s="10">
        <f t="shared" si="8"/>
        <v>19.226200576955708</v>
      </c>
      <c r="G294" s="22">
        <f t="shared" si="9"/>
        <v>-4760000</v>
      </c>
      <c r="H294" s="94" t="s">
        <v>831</v>
      </c>
      <c r="I294" s="88" t="s">
        <v>891</v>
      </c>
    </row>
    <row r="295" spans="1:9" ht="120" x14ac:dyDescent="0.2">
      <c r="A295" s="27" t="s">
        <v>314</v>
      </c>
      <c r="B295" s="17" t="s">
        <v>25</v>
      </c>
      <c r="C295" s="18">
        <v>42399000</v>
      </c>
      <c r="D295" s="18">
        <v>42399000</v>
      </c>
      <c r="E295" s="19">
        <v>34978500</v>
      </c>
      <c r="F295" s="10">
        <f t="shared" si="8"/>
        <v>82.498407981320312</v>
      </c>
      <c r="G295" s="22">
        <f t="shared" si="9"/>
        <v>-7420500</v>
      </c>
      <c r="H295" s="94" t="s">
        <v>831</v>
      </c>
      <c r="I295" s="88" t="s">
        <v>892</v>
      </c>
    </row>
    <row r="296" spans="1:9" ht="12.75" hidden="1" x14ac:dyDescent="0.2">
      <c r="A296" s="27" t="s">
        <v>315</v>
      </c>
      <c r="B296" s="17" t="s">
        <v>25</v>
      </c>
      <c r="C296" s="18">
        <v>9894729.4000000004</v>
      </c>
      <c r="D296" s="18">
        <v>9894729.4000000004</v>
      </c>
      <c r="E296" s="19">
        <v>9881000</v>
      </c>
      <c r="F296" s="10">
        <f t="shared" si="8"/>
        <v>99.861245321170671</v>
      </c>
      <c r="G296" s="22">
        <f t="shared" si="9"/>
        <v>-13729.400000000373</v>
      </c>
      <c r="H296" s="28"/>
      <c r="I296" s="29"/>
    </row>
    <row r="297" spans="1:9" ht="12.75" hidden="1" x14ac:dyDescent="0.2">
      <c r="A297" s="27" t="s">
        <v>316</v>
      </c>
      <c r="B297" s="17" t="s">
        <v>25</v>
      </c>
      <c r="C297" s="18">
        <v>2356470.6</v>
      </c>
      <c r="D297" s="18">
        <v>2356470.6</v>
      </c>
      <c r="E297" s="19">
        <v>2275350</v>
      </c>
      <c r="F297" s="10">
        <f t="shared" si="8"/>
        <v>96.557538209897459</v>
      </c>
      <c r="G297" s="22">
        <f t="shared" si="9"/>
        <v>-81120.600000000093</v>
      </c>
      <c r="H297" s="28"/>
      <c r="I297" s="29"/>
    </row>
    <row r="298" spans="1:9" ht="228" x14ac:dyDescent="0.2">
      <c r="A298" s="27" t="s">
        <v>317</v>
      </c>
      <c r="B298" s="17" t="s">
        <v>25</v>
      </c>
      <c r="C298" s="18">
        <v>47618955.939999998</v>
      </c>
      <c r="D298" s="18">
        <v>47618955.939999998</v>
      </c>
      <c r="E298" s="19">
        <v>44098059.380000003</v>
      </c>
      <c r="F298" s="10">
        <f t="shared" si="8"/>
        <v>92.606102988825853</v>
      </c>
      <c r="G298" s="22">
        <f t="shared" si="9"/>
        <v>-3520896.5599999949</v>
      </c>
      <c r="H298" s="94" t="s">
        <v>831</v>
      </c>
      <c r="I298" s="88" t="s">
        <v>893</v>
      </c>
    </row>
    <row r="299" spans="1:9" ht="96" x14ac:dyDescent="0.2">
      <c r="A299" s="27" t="s">
        <v>318</v>
      </c>
      <c r="B299" s="17" t="s">
        <v>25</v>
      </c>
      <c r="C299" s="18">
        <v>2893778</v>
      </c>
      <c r="D299" s="18">
        <v>2893778</v>
      </c>
      <c r="E299" s="19">
        <v>2056287.64</v>
      </c>
      <c r="F299" s="10">
        <f t="shared" si="8"/>
        <v>71.058928501080587</v>
      </c>
      <c r="G299" s="22">
        <f t="shared" si="9"/>
        <v>-837490.3600000001</v>
      </c>
      <c r="H299" s="94" t="s">
        <v>831</v>
      </c>
      <c r="I299" s="88" t="s">
        <v>894</v>
      </c>
    </row>
    <row r="300" spans="1:9" ht="12.75" hidden="1" x14ac:dyDescent="0.2">
      <c r="A300" s="27" t="s">
        <v>319</v>
      </c>
      <c r="B300" s="17" t="s">
        <v>25</v>
      </c>
      <c r="C300" s="18">
        <v>6947000</v>
      </c>
      <c r="D300" s="18">
        <v>6947000</v>
      </c>
      <c r="E300" s="19">
        <v>6946000</v>
      </c>
      <c r="F300" s="10">
        <f t="shared" si="8"/>
        <v>99.985605297250615</v>
      </c>
      <c r="G300" s="22">
        <f t="shared" si="9"/>
        <v>-1000</v>
      </c>
      <c r="H300" s="28"/>
      <c r="I300" s="29"/>
    </row>
    <row r="301" spans="1:9" ht="12.75" hidden="1" x14ac:dyDescent="0.2">
      <c r="A301" s="27" t="s">
        <v>320</v>
      </c>
      <c r="B301" s="17" t="s">
        <v>25</v>
      </c>
      <c r="C301" s="18">
        <v>198000</v>
      </c>
      <c r="D301" s="18">
        <v>198000</v>
      </c>
      <c r="E301" s="19">
        <v>197966.43</v>
      </c>
      <c r="F301" s="10">
        <f t="shared" si="8"/>
        <v>99.983045454545447</v>
      </c>
      <c r="G301" s="22">
        <f t="shared" si="9"/>
        <v>-33.570000000006985</v>
      </c>
      <c r="H301" s="28"/>
      <c r="I301" s="29"/>
    </row>
    <row r="302" spans="1:9" ht="12.75" hidden="1" x14ac:dyDescent="0.2">
      <c r="A302" s="27" t="s">
        <v>321</v>
      </c>
      <c r="B302" s="17" t="s">
        <v>25</v>
      </c>
      <c r="C302" s="18">
        <v>47745820</v>
      </c>
      <c r="D302" s="18">
        <v>47745820</v>
      </c>
      <c r="E302" s="19">
        <v>46275014.909999996</v>
      </c>
      <c r="F302" s="10">
        <f t="shared" si="8"/>
        <v>96.919510252415805</v>
      </c>
      <c r="G302" s="22">
        <f t="shared" si="9"/>
        <v>-1470805.0900000036</v>
      </c>
      <c r="H302" s="28"/>
      <c r="I302" s="29"/>
    </row>
    <row r="303" spans="1:9" ht="22.5" x14ac:dyDescent="0.2">
      <c r="A303" s="27" t="s">
        <v>322</v>
      </c>
      <c r="B303" s="17" t="s">
        <v>25</v>
      </c>
      <c r="C303" s="18">
        <v>4555200</v>
      </c>
      <c r="D303" s="18">
        <v>4555200</v>
      </c>
      <c r="E303" s="19">
        <v>4309240</v>
      </c>
      <c r="F303" s="10">
        <f t="shared" si="8"/>
        <v>94.600456621004568</v>
      </c>
      <c r="G303" s="22">
        <f t="shared" si="9"/>
        <v>-245960</v>
      </c>
      <c r="H303" s="55" t="s">
        <v>820</v>
      </c>
      <c r="I303" s="56" t="s">
        <v>821</v>
      </c>
    </row>
    <row r="304" spans="1:9" ht="12.75" hidden="1" x14ac:dyDescent="0.2">
      <c r="A304" s="27" t="s">
        <v>323</v>
      </c>
      <c r="B304" s="17" t="s">
        <v>25</v>
      </c>
      <c r="C304" s="18">
        <v>300000000</v>
      </c>
      <c r="D304" s="18">
        <v>300000000</v>
      </c>
      <c r="E304" s="19">
        <v>297288309.13999999</v>
      </c>
      <c r="F304" s="10">
        <f t="shared" si="8"/>
        <v>99.096103046666656</v>
      </c>
      <c r="G304" s="22">
        <f t="shared" si="9"/>
        <v>-2711690.8600000143</v>
      </c>
      <c r="H304" s="28"/>
      <c r="I304" s="29"/>
    </row>
    <row r="305" spans="1:9" ht="12.75" hidden="1" x14ac:dyDescent="0.2">
      <c r="A305" s="27" t="s">
        <v>324</v>
      </c>
      <c r="B305" s="17" t="s">
        <v>25</v>
      </c>
      <c r="C305" s="18">
        <v>54344880.810000002</v>
      </c>
      <c r="D305" s="18">
        <v>54344880.810000002</v>
      </c>
      <c r="E305" s="19">
        <v>53552103.700000003</v>
      </c>
      <c r="F305" s="10">
        <f t="shared" si="8"/>
        <v>98.541211061311003</v>
      </c>
      <c r="G305" s="22">
        <f t="shared" si="9"/>
        <v>-792777.1099999994</v>
      </c>
      <c r="H305" s="28"/>
      <c r="I305" s="29"/>
    </row>
    <row r="306" spans="1:9" ht="12.75" hidden="1" x14ac:dyDescent="0.2">
      <c r="A306" s="27" t="s">
        <v>325</v>
      </c>
      <c r="B306" s="17" t="s">
        <v>25</v>
      </c>
      <c r="C306" s="18">
        <v>37896536.740000002</v>
      </c>
      <c r="D306" s="18">
        <v>37896536.740000002</v>
      </c>
      <c r="E306" s="19">
        <v>37401023.700000003</v>
      </c>
      <c r="F306" s="10">
        <f t="shared" si="8"/>
        <v>98.692458249154512</v>
      </c>
      <c r="G306" s="22">
        <f t="shared" si="9"/>
        <v>-495513.03999999911</v>
      </c>
      <c r="H306" s="28"/>
      <c r="I306" s="29"/>
    </row>
    <row r="307" spans="1:9" ht="67.5" x14ac:dyDescent="0.2">
      <c r="A307" s="27" t="s">
        <v>326</v>
      </c>
      <c r="B307" s="17" t="s">
        <v>25</v>
      </c>
      <c r="C307" s="18">
        <v>722557318.29999995</v>
      </c>
      <c r="D307" s="18">
        <v>722557318.29999995</v>
      </c>
      <c r="E307" s="19">
        <v>645762447.96000004</v>
      </c>
      <c r="F307" s="10">
        <f t="shared" si="8"/>
        <v>89.371795372486247</v>
      </c>
      <c r="G307" s="22">
        <f t="shared" si="9"/>
        <v>-76794870.339999914</v>
      </c>
      <c r="H307" s="55">
        <v>99</v>
      </c>
      <c r="I307" s="56" t="s">
        <v>822</v>
      </c>
    </row>
    <row r="308" spans="1:9" ht="12.75" hidden="1" x14ac:dyDescent="0.2">
      <c r="A308" s="27" t="s">
        <v>327</v>
      </c>
      <c r="B308" s="17" t="s">
        <v>25</v>
      </c>
      <c r="C308" s="18">
        <v>29546400</v>
      </c>
      <c r="D308" s="18">
        <v>29546400</v>
      </c>
      <c r="E308" s="19">
        <v>29545740.43</v>
      </c>
      <c r="F308" s="10">
        <f t="shared" si="8"/>
        <v>99.997767680664978</v>
      </c>
      <c r="G308" s="22">
        <f t="shared" si="9"/>
        <v>-659.57000000029802</v>
      </c>
      <c r="H308" s="28"/>
      <c r="I308" s="29"/>
    </row>
    <row r="309" spans="1:9" ht="12.75" hidden="1" x14ac:dyDescent="0.2">
      <c r="A309" s="27" t="s">
        <v>328</v>
      </c>
      <c r="B309" s="17" t="s">
        <v>25</v>
      </c>
      <c r="C309" s="18">
        <v>23025005.41</v>
      </c>
      <c r="D309" s="18">
        <v>23025005.41</v>
      </c>
      <c r="E309" s="19">
        <v>22591161</v>
      </c>
      <c r="F309" s="10">
        <f t="shared" si="8"/>
        <v>98.11576847746764</v>
      </c>
      <c r="G309" s="22">
        <f t="shared" si="9"/>
        <v>-433844.41000000015</v>
      </c>
      <c r="H309" s="28"/>
      <c r="I309" s="29"/>
    </row>
    <row r="310" spans="1:9" ht="22.5" x14ac:dyDescent="0.2">
      <c r="A310" s="27" t="s">
        <v>329</v>
      </c>
      <c r="B310" s="17" t="s">
        <v>25</v>
      </c>
      <c r="C310" s="18">
        <v>134131050</v>
      </c>
      <c r="D310" s="18">
        <v>134131050</v>
      </c>
      <c r="E310" s="19">
        <v>88000997.629999995</v>
      </c>
      <c r="F310" s="10">
        <f t="shared" si="8"/>
        <v>65.608222428736667</v>
      </c>
      <c r="G310" s="22">
        <f t="shared" si="9"/>
        <v>-46130052.370000005</v>
      </c>
      <c r="H310" s="74" t="s">
        <v>863</v>
      </c>
      <c r="I310" s="81" t="s">
        <v>864</v>
      </c>
    </row>
    <row r="311" spans="1:9" ht="12.75" hidden="1" x14ac:dyDescent="0.2">
      <c r="A311" s="27" t="s">
        <v>330</v>
      </c>
      <c r="B311" s="17" t="s">
        <v>25</v>
      </c>
      <c r="C311" s="18">
        <v>5096265203.6000004</v>
      </c>
      <c r="D311" s="18">
        <v>5096265203.6000004</v>
      </c>
      <c r="E311" s="19">
        <v>5096256105.8999996</v>
      </c>
      <c r="F311" s="10">
        <f t="shared" si="8"/>
        <v>99.999821482995145</v>
      </c>
      <c r="G311" s="22">
        <f t="shared" si="9"/>
        <v>-9097.7000007629395</v>
      </c>
      <c r="H311" s="28"/>
      <c r="I311" s="29"/>
    </row>
    <row r="312" spans="1:9" ht="12.75" hidden="1" x14ac:dyDescent="0.2">
      <c r="A312" s="27" t="s">
        <v>331</v>
      </c>
      <c r="B312" s="17" t="s">
        <v>25</v>
      </c>
      <c r="C312" s="18">
        <v>18002600</v>
      </c>
      <c r="D312" s="18">
        <v>18002600</v>
      </c>
      <c r="E312" s="19">
        <v>18002591.059999999</v>
      </c>
      <c r="F312" s="10">
        <f t="shared" si="8"/>
        <v>99.999950340506359</v>
      </c>
      <c r="G312" s="22">
        <f t="shared" si="9"/>
        <v>-8.9400000013411045</v>
      </c>
      <c r="H312" s="28"/>
      <c r="I312" s="29"/>
    </row>
    <row r="313" spans="1:9" ht="33.75" x14ac:dyDescent="0.2">
      <c r="A313" s="27" t="s">
        <v>332</v>
      </c>
      <c r="B313" s="17" t="s">
        <v>25</v>
      </c>
      <c r="C313" s="18">
        <v>110881500</v>
      </c>
      <c r="D313" s="18">
        <v>110881500</v>
      </c>
      <c r="E313" s="19">
        <v>64133804.359999999</v>
      </c>
      <c r="F313" s="10">
        <f t="shared" si="8"/>
        <v>57.83995018104914</v>
      </c>
      <c r="G313" s="22">
        <f t="shared" si="9"/>
        <v>-46747695.640000001</v>
      </c>
      <c r="H313" s="55">
        <v>99</v>
      </c>
      <c r="I313" s="56" t="s">
        <v>823</v>
      </c>
    </row>
    <row r="314" spans="1:9" ht="24.75" customHeight="1" x14ac:dyDescent="0.2">
      <c r="A314" s="27" t="s">
        <v>333</v>
      </c>
      <c r="B314" s="17" t="s">
        <v>25</v>
      </c>
      <c r="C314" s="18">
        <v>413529390</v>
      </c>
      <c r="D314" s="18">
        <v>413529390</v>
      </c>
      <c r="E314" s="19">
        <v>386450706.86000001</v>
      </c>
      <c r="F314" s="10">
        <f t="shared" si="8"/>
        <v>93.451811698317272</v>
      </c>
      <c r="G314" s="22">
        <f t="shared" si="9"/>
        <v>-27078683.139999986</v>
      </c>
      <c r="H314" s="74" t="s">
        <v>863</v>
      </c>
      <c r="I314" s="81" t="s">
        <v>864</v>
      </c>
    </row>
    <row r="315" spans="1:9" ht="12.75" hidden="1" x14ac:dyDescent="0.2">
      <c r="A315" s="27" t="s">
        <v>334</v>
      </c>
      <c r="B315" s="17" t="s">
        <v>25</v>
      </c>
      <c r="C315" s="18">
        <v>90000000</v>
      </c>
      <c r="D315" s="18">
        <v>90000000</v>
      </c>
      <c r="E315" s="19">
        <v>89009500</v>
      </c>
      <c r="F315" s="10">
        <f t="shared" si="8"/>
        <v>98.899444444444441</v>
      </c>
      <c r="G315" s="22">
        <f t="shared" si="9"/>
        <v>-990500</v>
      </c>
      <c r="H315" s="28"/>
      <c r="I315" s="29"/>
    </row>
    <row r="316" spans="1:9" ht="33.75" x14ac:dyDescent="0.2">
      <c r="A316" s="27" t="s">
        <v>335</v>
      </c>
      <c r="B316" s="17" t="s">
        <v>25</v>
      </c>
      <c r="C316" s="18">
        <v>21632860</v>
      </c>
      <c r="D316" s="18">
        <v>21632860</v>
      </c>
      <c r="E316" s="19">
        <v>263320.32000000001</v>
      </c>
      <c r="F316" s="10">
        <f t="shared" si="8"/>
        <v>1.2172237975006541</v>
      </c>
      <c r="G316" s="22">
        <f t="shared" si="9"/>
        <v>-21369539.68</v>
      </c>
      <c r="H316" s="55">
        <v>99</v>
      </c>
      <c r="I316" s="56" t="s">
        <v>824</v>
      </c>
    </row>
    <row r="317" spans="1:9" ht="28.5" customHeight="1" x14ac:dyDescent="0.2">
      <c r="A317" s="27" t="s">
        <v>336</v>
      </c>
      <c r="B317" s="17" t="s">
        <v>25</v>
      </c>
      <c r="C317" s="18">
        <v>185539000</v>
      </c>
      <c r="D317" s="18">
        <v>185539000</v>
      </c>
      <c r="E317" s="19">
        <v>10371096.539999999</v>
      </c>
      <c r="F317" s="10">
        <f t="shared" si="8"/>
        <v>5.5897124270369023</v>
      </c>
      <c r="G317" s="22">
        <f t="shared" si="9"/>
        <v>-175167903.46000001</v>
      </c>
      <c r="H317" s="55" t="s">
        <v>818</v>
      </c>
      <c r="I317" s="56" t="s">
        <v>819</v>
      </c>
    </row>
    <row r="318" spans="1:9" ht="12.75" hidden="1" x14ac:dyDescent="0.2">
      <c r="A318" s="27" t="s">
        <v>337</v>
      </c>
      <c r="B318" s="17" t="s">
        <v>25</v>
      </c>
      <c r="C318" s="18">
        <v>15639584.800000001</v>
      </c>
      <c r="D318" s="18">
        <v>15639584.800000001</v>
      </c>
      <c r="E318" s="19">
        <v>14985821.58</v>
      </c>
      <c r="F318" s="10">
        <f t="shared" si="8"/>
        <v>95.81981728824411</v>
      </c>
      <c r="G318" s="22">
        <f t="shared" si="9"/>
        <v>-653763.22000000067</v>
      </c>
      <c r="H318" s="28"/>
      <c r="I318" s="29"/>
    </row>
    <row r="319" spans="1:9" ht="12.75" hidden="1" x14ac:dyDescent="0.2">
      <c r="A319" s="27" t="s">
        <v>338</v>
      </c>
      <c r="B319" s="17" t="s">
        <v>25</v>
      </c>
      <c r="C319" s="18">
        <v>894000</v>
      </c>
      <c r="D319" s="18">
        <v>894000</v>
      </c>
      <c r="E319" s="19">
        <v>891000</v>
      </c>
      <c r="F319" s="10">
        <f t="shared" si="8"/>
        <v>99.664429530201332</v>
      </c>
      <c r="G319" s="22">
        <f t="shared" si="9"/>
        <v>-3000</v>
      </c>
      <c r="H319" s="28"/>
      <c r="I319" s="29"/>
    </row>
    <row r="320" spans="1:9" ht="12.75" hidden="1" x14ac:dyDescent="0.2">
      <c r="A320" s="27" t="s">
        <v>339</v>
      </c>
      <c r="B320" s="17" t="s">
        <v>25</v>
      </c>
      <c r="C320" s="18">
        <v>50000000</v>
      </c>
      <c r="D320" s="18">
        <v>50000000</v>
      </c>
      <c r="E320" s="19">
        <v>47508833</v>
      </c>
      <c r="F320" s="10">
        <f t="shared" si="8"/>
        <v>95.017666000000006</v>
      </c>
      <c r="G320" s="22">
        <f t="shared" si="9"/>
        <v>-2491167</v>
      </c>
      <c r="H320" s="28"/>
      <c r="I320" s="29"/>
    </row>
    <row r="321" spans="1:9" ht="12.75" hidden="1" x14ac:dyDescent="0.2">
      <c r="A321" s="27" t="s">
        <v>340</v>
      </c>
      <c r="B321" s="17" t="s">
        <v>25</v>
      </c>
      <c r="C321" s="18">
        <v>29990000</v>
      </c>
      <c r="D321" s="18">
        <v>29990000</v>
      </c>
      <c r="E321" s="19">
        <v>29953583.16</v>
      </c>
      <c r="F321" s="10">
        <f t="shared" si="8"/>
        <v>99.878570056685561</v>
      </c>
      <c r="G321" s="22">
        <f t="shared" si="9"/>
        <v>-36416.839999999851</v>
      </c>
      <c r="H321" s="28"/>
      <c r="I321" s="29"/>
    </row>
    <row r="322" spans="1:9" ht="12.75" hidden="1" x14ac:dyDescent="0.2">
      <c r="A322" s="27" t="s">
        <v>341</v>
      </c>
      <c r="B322" s="17" t="s">
        <v>25</v>
      </c>
      <c r="C322" s="18">
        <v>20172758.66</v>
      </c>
      <c r="D322" s="18">
        <v>20172758.66</v>
      </c>
      <c r="E322" s="19">
        <v>20167648.260000002</v>
      </c>
      <c r="F322" s="10">
        <f t="shared" si="8"/>
        <v>99.974666826257476</v>
      </c>
      <c r="G322" s="22">
        <f t="shared" si="9"/>
        <v>-5110.3999999985099</v>
      </c>
      <c r="H322" s="28"/>
      <c r="I322" s="29"/>
    </row>
    <row r="323" spans="1:9" ht="12.75" hidden="1" x14ac:dyDescent="0.2">
      <c r="A323" s="27" t="s">
        <v>342</v>
      </c>
      <c r="B323" s="17" t="s">
        <v>25</v>
      </c>
      <c r="C323" s="18">
        <v>25000000</v>
      </c>
      <c r="D323" s="18">
        <v>25000000</v>
      </c>
      <c r="E323" s="19">
        <v>24808178</v>
      </c>
      <c r="F323" s="10">
        <f t="shared" si="8"/>
        <v>99.232712000000006</v>
      </c>
      <c r="G323" s="22">
        <f t="shared" si="9"/>
        <v>-191822</v>
      </c>
      <c r="H323" s="28"/>
      <c r="I323" s="29"/>
    </row>
    <row r="324" spans="1:9" ht="45" x14ac:dyDescent="0.2">
      <c r="A324" s="27" t="s">
        <v>343</v>
      </c>
      <c r="B324" s="17" t="s">
        <v>25</v>
      </c>
      <c r="C324" s="18">
        <v>107874168.95999999</v>
      </c>
      <c r="D324" s="18">
        <v>107874168.95999999</v>
      </c>
      <c r="E324" s="19">
        <v>100255144.70999999</v>
      </c>
      <c r="F324" s="10">
        <f t="shared" si="8"/>
        <v>92.937118938246329</v>
      </c>
      <c r="G324" s="22">
        <f t="shared" si="9"/>
        <v>-7619024.25</v>
      </c>
      <c r="H324" s="82">
        <v>99</v>
      </c>
      <c r="I324" s="83" t="s">
        <v>865</v>
      </c>
    </row>
    <row r="325" spans="1:9" ht="33.75" x14ac:dyDescent="0.2">
      <c r="A325" s="27" t="s">
        <v>344</v>
      </c>
      <c r="B325" s="17" t="s">
        <v>25</v>
      </c>
      <c r="C325" s="18">
        <v>182818000</v>
      </c>
      <c r="D325" s="18">
        <v>182818000</v>
      </c>
      <c r="E325" s="19">
        <v>152534405.56999999</v>
      </c>
      <c r="F325" s="10">
        <f t="shared" si="8"/>
        <v>83.435113375050591</v>
      </c>
      <c r="G325" s="22">
        <f t="shared" si="9"/>
        <v>-30283594.430000007</v>
      </c>
      <c r="H325" s="75">
        <v>99</v>
      </c>
      <c r="I325" s="84" t="s">
        <v>866</v>
      </c>
    </row>
    <row r="326" spans="1:9" ht="33.75" x14ac:dyDescent="0.2">
      <c r="A326" s="27" t="s">
        <v>345</v>
      </c>
      <c r="B326" s="17" t="s">
        <v>25</v>
      </c>
      <c r="C326" s="18">
        <v>105739000</v>
      </c>
      <c r="D326" s="18">
        <v>105739000</v>
      </c>
      <c r="E326" s="19">
        <v>91710709.019999996</v>
      </c>
      <c r="F326" s="10">
        <f t="shared" si="8"/>
        <v>86.733096605793506</v>
      </c>
      <c r="G326" s="22">
        <f t="shared" si="9"/>
        <v>-14028290.980000004</v>
      </c>
      <c r="H326" s="75">
        <v>99</v>
      </c>
      <c r="I326" s="85" t="s">
        <v>867</v>
      </c>
    </row>
    <row r="327" spans="1:9" ht="22.5" x14ac:dyDescent="0.2">
      <c r="A327" s="27" t="s">
        <v>346</v>
      </c>
      <c r="B327" s="17" t="s">
        <v>25</v>
      </c>
      <c r="C327" s="18">
        <v>40000000</v>
      </c>
      <c r="D327" s="18">
        <v>40000000</v>
      </c>
      <c r="E327" s="19">
        <v>11034109.85</v>
      </c>
      <c r="F327" s="10">
        <f t="shared" ref="F327:F390" si="10">IF(OR(E327="-",E327&lt;0,C327&lt;0),"-",(IF(OR(C327=0,C327="-"),"-",E327/C327*100)))</f>
        <v>27.585274625</v>
      </c>
      <c r="G327" s="22">
        <f t="shared" ref="G327:G390" si="11">IF(C327=E327,"-",IF(E327="-",0,E327)-IF(C327="-",0,C327))</f>
        <v>-28965890.149999999</v>
      </c>
      <c r="H327" s="75">
        <v>99</v>
      </c>
      <c r="I327" s="85" t="s">
        <v>861</v>
      </c>
    </row>
    <row r="328" spans="1:9" ht="67.5" x14ac:dyDescent="0.2">
      <c r="A328" s="27" t="s">
        <v>347</v>
      </c>
      <c r="B328" s="17" t="s">
        <v>25</v>
      </c>
      <c r="C328" s="18">
        <v>226866613.66</v>
      </c>
      <c r="D328" s="18">
        <v>226866613.66</v>
      </c>
      <c r="E328" s="19">
        <v>160073956.25999999</v>
      </c>
      <c r="F328" s="10">
        <f t="shared" si="10"/>
        <v>70.558621948621891</v>
      </c>
      <c r="G328" s="22">
        <f t="shared" si="11"/>
        <v>-66792657.400000006</v>
      </c>
      <c r="H328" s="75">
        <v>99</v>
      </c>
      <c r="I328" s="84" t="s">
        <v>868</v>
      </c>
    </row>
    <row r="329" spans="1:9" ht="45" x14ac:dyDescent="0.2">
      <c r="A329" s="27" t="s">
        <v>348</v>
      </c>
      <c r="B329" s="17" t="s">
        <v>25</v>
      </c>
      <c r="C329" s="18">
        <v>51110600</v>
      </c>
      <c r="D329" s="18">
        <v>51110600</v>
      </c>
      <c r="E329" s="19">
        <v>39168607.329999998</v>
      </c>
      <c r="F329" s="10">
        <f t="shared" si="10"/>
        <v>76.634998082589519</v>
      </c>
      <c r="G329" s="22">
        <f t="shared" si="11"/>
        <v>-11941992.670000002</v>
      </c>
      <c r="H329" s="75">
        <v>99</v>
      </c>
      <c r="I329" s="84" t="s">
        <v>869</v>
      </c>
    </row>
    <row r="330" spans="1:9" ht="12.75" hidden="1" x14ac:dyDescent="0.2">
      <c r="A330" s="27" t="s">
        <v>349</v>
      </c>
      <c r="B330" s="17" t="s">
        <v>25</v>
      </c>
      <c r="C330" s="18">
        <v>115000000</v>
      </c>
      <c r="D330" s="18">
        <v>115000000</v>
      </c>
      <c r="E330" s="19">
        <v>113381410.11</v>
      </c>
      <c r="F330" s="10">
        <f t="shared" si="10"/>
        <v>98.592530530434786</v>
      </c>
      <c r="G330" s="22">
        <f t="shared" si="11"/>
        <v>-1618589.8900000006</v>
      </c>
      <c r="H330" s="28"/>
      <c r="I330" s="29"/>
    </row>
    <row r="331" spans="1:9" ht="12.75" hidden="1" x14ac:dyDescent="0.2">
      <c r="A331" s="27" t="s">
        <v>350</v>
      </c>
      <c r="B331" s="17" t="s">
        <v>25</v>
      </c>
      <c r="C331" s="18">
        <v>90235700</v>
      </c>
      <c r="D331" s="18">
        <v>90235700</v>
      </c>
      <c r="E331" s="19">
        <v>90227705.390000001</v>
      </c>
      <c r="F331" s="10">
        <f t="shared" si="10"/>
        <v>99.991140302563181</v>
      </c>
      <c r="G331" s="22">
        <f t="shared" si="11"/>
        <v>-7994.609999999404</v>
      </c>
      <c r="H331" s="28"/>
      <c r="I331" s="29"/>
    </row>
    <row r="332" spans="1:9" ht="90" x14ac:dyDescent="0.2">
      <c r="A332" s="27" t="s">
        <v>351</v>
      </c>
      <c r="B332" s="17" t="s">
        <v>25</v>
      </c>
      <c r="C332" s="18">
        <v>195788411.65000001</v>
      </c>
      <c r="D332" s="18">
        <v>195788411.65000001</v>
      </c>
      <c r="E332" s="19">
        <v>167246410.31999999</v>
      </c>
      <c r="F332" s="10">
        <f t="shared" si="10"/>
        <v>85.422017018544011</v>
      </c>
      <c r="G332" s="22">
        <f t="shared" si="11"/>
        <v>-28542001.330000013</v>
      </c>
      <c r="H332" s="75" t="s">
        <v>831</v>
      </c>
      <c r="I332" s="85" t="s">
        <v>870</v>
      </c>
    </row>
    <row r="333" spans="1:9" ht="45" x14ac:dyDescent="0.2">
      <c r="A333" s="27" t="s">
        <v>352</v>
      </c>
      <c r="B333" s="17" t="s">
        <v>25</v>
      </c>
      <c r="C333" s="18">
        <v>23065320.289999999</v>
      </c>
      <c r="D333" s="18">
        <v>23065320.289999999</v>
      </c>
      <c r="E333" s="19">
        <v>20941176.289999999</v>
      </c>
      <c r="F333" s="10">
        <f t="shared" si="10"/>
        <v>90.790745702668929</v>
      </c>
      <c r="G333" s="22">
        <f t="shared" si="11"/>
        <v>-2124144</v>
      </c>
      <c r="H333" s="75">
        <v>13</v>
      </c>
      <c r="I333" s="85" t="s">
        <v>830</v>
      </c>
    </row>
    <row r="334" spans="1:9" ht="135" x14ac:dyDescent="0.2">
      <c r="A334" s="27" t="s">
        <v>353</v>
      </c>
      <c r="B334" s="17" t="s">
        <v>25</v>
      </c>
      <c r="C334" s="18">
        <v>199806798.05000001</v>
      </c>
      <c r="D334" s="18">
        <v>199806798.05000001</v>
      </c>
      <c r="E334" s="19">
        <v>172451624.68000001</v>
      </c>
      <c r="F334" s="10">
        <f t="shared" si="10"/>
        <v>86.309187856984423</v>
      </c>
      <c r="G334" s="22">
        <f t="shared" si="11"/>
        <v>-27355173.370000005</v>
      </c>
      <c r="H334" s="75" t="s">
        <v>831</v>
      </c>
      <c r="I334" s="84" t="s">
        <v>871</v>
      </c>
    </row>
    <row r="335" spans="1:9" ht="12.75" hidden="1" x14ac:dyDescent="0.2">
      <c r="A335" s="27" t="s">
        <v>354</v>
      </c>
      <c r="B335" s="17" t="s">
        <v>25</v>
      </c>
      <c r="C335" s="18">
        <v>1214289397.75</v>
      </c>
      <c r="D335" s="18">
        <v>1214289397.75</v>
      </c>
      <c r="E335" s="19">
        <v>1172970258.52</v>
      </c>
      <c r="F335" s="10">
        <f t="shared" si="10"/>
        <v>96.597257679548079</v>
      </c>
      <c r="G335" s="22">
        <f t="shared" si="11"/>
        <v>-41319139.230000019</v>
      </c>
      <c r="H335" s="28"/>
      <c r="I335" s="29"/>
    </row>
    <row r="336" spans="1:9" ht="12.75" hidden="1" x14ac:dyDescent="0.2">
      <c r="A336" s="27" t="s">
        <v>355</v>
      </c>
      <c r="B336" s="17" t="s">
        <v>25</v>
      </c>
      <c r="C336" s="18">
        <v>776652081.55999994</v>
      </c>
      <c r="D336" s="18">
        <v>776652081.55999994</v>
      </c>
      <c r="E336" s="19">
        <v>746496908.15999997</v>
      </c>
      <c r="F336" s="10">
        <f t="shared" si="10"/>
        <v>96.117286734179658</v>
      </c>
      <c r="G336" s="22">
        <f t="shared" si="11"/>
        <v>-30155173.399999976</v>
      </c>
      <c r="H336" s="28"/>
      <c r="I336" s="29"/>
    </row>
    <row r="337" spans="1:9" ht="67.5" x14ac:dyDescent="0.2">
      <c r="A337" s="27" t="s">
        <v>356</v>
      </c>
      <c r="B337" s="17" t="s">
        <v>25</v>
      </c>
      <c r="C337" s="18">
        <v>868102072</v>
      </c>
      <c r="D337" s="18">
        <v>868102072</v>
      </c>
      <c r="E337" s="19">
        <v>802823840.82000005</v>
      </c>
      <c r="F337" s="10">
        <f t="shared" si="10"/>
        <v>92.480350723088705</v>
      </c>
      <c r="G337" s="22">
        <f t="shared" si="11"/>
        <v>-65278231.179999948</v>
      </c>
      <c r="H337" s="75">
        <v>99</v>
      </c>
      <c r="I337" s="85" t="s">
        <v>872</v>
      </c>
    </row>
    <row r="338" spans="1:9" ht="12.75" hidden="1" x14ac:dyDescent="0.2">
      <c r="A338" s="27" t="s">
        <v>357</v>
      </c>
      <c r="B338" s="17" t="s">
        <v>25</v>
      </c>
      <c r="C338" s="18">
        <v>520206400.51999998</v>
      </c>
      <c r="D338" s="18">
        <v>520206400.51999998</v>
      </c>
      <c r="E338" s="19">
        <v>503953313.75999999</v>
      </c>
      <c r="F338" s="10">
        <f t="shared" si="10"/>
        <v>96.875646523427363</v>
      </c>
      <c r="G338" s="22">
        <f t="shared" si="11"/>
        <v>-16253086.75999999</v>
      </c>
      <c r="H338" s="28"/>
      <c r="I338" s="29"/>
    </row>
    <row r="339" spans="1:9" ht="12.75" hidden="1" x14ac:dyDescent="0.2">
      <c r="A339" s="27" t="s">
        <v>358</v>
      </c>
      <c r="B339" s="17" t="s">
        <v>25</v>
      </c>
      <c r="C339" s="18">
        <v>1378979000</v>
      </c>
      <c r="D339" s="18">
        <v>1378979000</v>
      </c>
      <c r="E339" s="19">
        <v>1376781663.1300001</v>
      </c>
      <c r="F339" s="10">
        <f t="shared" si="10"/>
        <v>99.840654798223909</v>
      </c>
      <c r="G339" s="22">
        <f t="shared" si="11"/>
        <v>-2197336.8699998856</v>
      </c>
      <c r="H339" s="28"/>
      <c r="I339" s="29"/>
    </row>
    <row r="340" spans="1:9" ht="33.75" x14ac:dyDescent="0.2">
      <c r="A340" s="27" t="s">
        <v>359</v>
      </c>
      <c r="B340" s="17" t="s">
        <v>25</v>
      </c>
      <c r="C340" s="18">
        <v>16707750</v>
      </c>
      <c r="D340" s="18">
        <v>16707750</v>
      </c>
      <c r="E340" s="19" t="s">
        <v>21</v>
      </c>
      <c r="F340" s="10" t="str">
        <f t="shared" si="10"/>
        <v>-</v>
      </c>
      <c r="G340" s="22">
        <f t="shared" si="11"/>
        <v>-16707750</v>
      </c>
      <c r="H340" s="75" t="s">
        <v>859</v>
      </c>
      <c r="I340" s="85" t="s">
        <v>860</v>
      </c>
    </row>
    <row r="341" spans="1:9" ht="12.75" hidden="1" x14ac:dyDescent="0.2">
      <c r="A341" s="27" t="s">
        <v>360</v>
      </c>
      <c r="B341" s="17" t="s">
        <v>25</v>
      </c>
      <c r="C341" s="18">
        <v>1357466195.3800001</v>
      </c>
      <c r="D341" s="18">
        <v>1357466195.3800001</v>
      </c>
      <c r="E341" s="19">
        <v>1325746535.8299999</v>
      </c>
      <c r="F341" s="10">
        <f t="shared" si="10"/>
        <v>97.663318640423242</v>
      </c>
      <c r="G341" s="22">
        <f t="shared" si="11"/>
        <v>-31719659.550000191</v>
      </c>
      <c r="H341" s="28"/>
      <c r="I341" s="29"/>
    </row>
    <row r="342" spans="1:9" ht="12.75" hidden="1" x14ac:dyDescent="0.2">
      <c r="A342" s="27" t="s">
        <v>361</v>
      </c>
      <c r="B342" s="17" t="s">
        <v>25</v>
      </c>
      <c r="C342" s="18">
        <v>215977600</v>
      </c>
      <c r="D342" s="18">
        <v>215977600</v>
      </c>
      <c r="E342" s="19">
        <v>215711802.63999999</v>
      </c>
      <c r="F342" s="10">
        <f t="shared" si="10"/>
        <v>99.876932904153009</v>
      </c>
      <c r="G342" s="22">
        <f t="shared" si="11"/>
        <v>-265797.36000001431</v>
      </c>
      <c r="H342" s="28"/>
      <c r="I342" s="29"/>
    </row>
    <row r="343" spans="1:9" ht="12.75" hidden="1" x14ac:dyDescent="0.2">
      <c r="A343" s="27" t="s">
        <v>362</v>
      </c>
      <c r="B343" s="17" t="s">
        <v>25</v>
      </c>
      <c r="C343" s="18">
        <v>100000000</v>
      </c>
      <c r="D343" s="18">
        <v>100000000</v>
      </c>
      <c r="E343" s="19">
        <v>98933906.5</v>
      </c>
      <c r="F343" s="10">
        <f t="shared" si="10"/>
        <v>98.933906500000006</v>
      </c>
      <c r="G343" s="22">
        <f t="shared" si="11"/>
        <v>-1066093.5</v>
      </c>
      <c r="H343" s="28"/>
      <c r="I343" s="29"/>
    </row>
    <row r="344" spans="1:9" ht="12.75" hidden="1" x14ac:dyDescent="0.2">
      <c r="A344" s="27" t="s">
        <v>363</v>
      </c>
      <c r="B344" s="17" t="s">
        <v>25</v>
      </c>
      <c r="C344" s="18">
        <v>204969939.19</v>
      </c>
      <c r="D344" s="18">
        <v>204969939.19</v>
      </c>
      <c r="E344" s="19">
        <v>196246174.50999999</v>
      </c>
      <c r="F344" s="10">
        <f t="shared" si="10"/>
        <v>95.743880924942175</v>
      </c>
      <c r="G344" s="22">
        <f t="shared" si="11"/>
        <v>-8723764.6800000072</v>
      </c>
      <c r="H344" s="28"/>
      <c r="I344" s="29"/>
    </row>
    <row r="345" spans="1:9" ht="12.75" hidden="1" x14ac:dyDescent="0.2">
      <c r="A345" s="27" t="s">
        <v>364</v>
      </c>
      <c r="B345" s="17" t="s">
        <v>25</v>
      </c>
      <c r="C345" s="18">
        <v>8485000</v>
      </c>
      <c r="D345" s="18">
        <v>8485000</v>
      </c>
      <c r="E345" s="19">
        <v>8484225.0800000001</v>
      </c>
      <c r="F345" s="10">
        <f t="shared" si="10"/>
        <v>99.99086717737184</v>
      </c>
      <c r="G345" s="22">
        <f t="shared" si="11"/>
        <v>-774.91999999992549</v>
      </c>
      <c r="H345" s="28"/>
      <c r="I345" s="29"/>
    </row>
    <row r="346" spans="1:9" ht="90" x14ac:dyDescent="0.2">
      <c r="A346" s="27" t="s">
        <v>365</v>
      </c>
      <c r="B346" s="17" t="s">
        <v>25</v>
      </c>
      <c r="C346" s="18">
        <v>5574200</v>
      </c>
      <c r="D346" s="18">
        <v>5574200</v>
      </c>
      <c r="E346" s="19">
        <v>2499362.2799999998</v>
      </c>
      <c r="F346" s="10">
        <f t="shared" si="10"/>
        <v>44.838044562448417</v>
      </c>
      <c r="G346" s="22">
        <f t="shared" si="11"/>
        <v>-3074837.72</v>
      </c>
      <c r="H346" s="82" t="s">
        <v>831</v>
      </c>
      <c r="I346" s="83" t="s">
        <v>873</v>
      </c>
    </row>
    <row r="347" spans="1:9" ht="67.5" x14ac:dyDescent="0.2">
      <c r="A347" s="27" t="s">
        <v>366</v>
      </c>
      <c r="B347" s="17" t="s">
        <v>25</v>
      </c>
      <c r="C347" s="18">
        <v>235000000</v>
      </c>
      <c r="D347" s="18">
        <v>235000000</v>
      </c>
      <c r="E347" s="19">
        <v>160528131.96000001</v>
      </c>
      <c r="F347" s="10">
        <f t="shared" si="10"/>
        <v>68.309843387234054</v>
      </c>
      <c r="G347" s="22">
        <f t="shared" si="11"/>
        <v>-74471868.039999992</v>
      </c>
      <c r="H347" s="82" t="s">
        <v>831</v>
      </c>
      <c r="I347" s="83" t="s">
        <v>874</v>
      </c>
    </row>
    <row r="348" spans="1:9" ht="78.75" x14ac:dyDescent="0.2">
      <c r="A348" s="27" t="s">
        <v>367</v>
      </c>
      <c r="B348" s="17" t="s">
        <v>25</v>
      </c>
      <c r="C348" s="18">
        <v>10000000</v>
      </c>
      <c r="D348" s="18">
        <v>10000000</v>
      </c>
      <c r="E348" s="19">
        <v>2966215.62</v>
      </c>
      <c r="F348" s="10">
        <f t="shared" si="10"/>
        <v>29.662156200000002</v>
      </c>
      <c r="G348" s="22">
        <f t="shared" si="11"/>
        <v>-7033784.3799999999</v>
      </c>
      <c r="H348" s="82" t="s">
        <v>831</v>
      </c>
      <c r="I348" s="83" t="s">
        <v>875</v>
      </c>
    </row>
    <row r="349" spans="1:9" ht="12.75" hidden="1" x14ac:dyDescent="0.2">
      <c r="A349" s="27" t="s">
        <v>368</v>
      </c>
      <c r="B349" s="17" t="s">
        <v>25</v>
      </c>
      <c r="C349" s="18">
        <v>406444113.01999998</v>
      </c>
      <c r="D349" s="18">
        <v>406444113.01999998</v>
      </c>
      <c r="E349" s="19">
        <v>405351443.91000003</v>
      </c>
      <c r="F349" s="10">
        <f t="shared" si="10"/>
        <v>99.731163750440103</v>
      </c>
      <c r="G349" s="22">
        <f t="shared" si="11"/>
        <v>-1092669.1099999547</v>
      </c>
      <c r="H349" s="28"/>
      <c r="I349" s="29"/>
    </row>
    <row r="350" spans="1:9" ht="56.25" x14ac:dyDescent="0.2">
      <c r="A350" s="27" t="s">
        <v>369</v>
      </c>
      <c r="B350" s="17" t="s">
        <v>25</v>
      </c>
      <c r="C350" s="18">
        <v>138049295.56</v>
      </c>
      <c r="D350" s="18">
        <v>138049295.56</v>
      </c>
      <c r="E350" s="19">
        <v>119201031.58</v>
      </c>
      <c r="F350" s="10">
        <f t="shared" si="10"/>
        <v>86.346714843026461</v>
      </c>
      <c r="G350" s="22">
        <f t="shared" si="11"/>
        <v>-18848263.980000004</v>
      </c>
      <c r="H350" s="82">
        <v>99</v>
      </c>
      <c r="I350" s="81" t="s">
        <v>876</v>
      </c>
    </row>
    <row r="351" spans="1:9" ht="12.75" hidden="1" x14ac:dyDescent="0.2">
      <c r="A351" s="27" t="s">
        <v>370</v>
      </c>
      <c r="B351" s="17" t="s">
        <v>25</v>
      </c>
      <c r="C351" s="18">
        <v>600144331.07000005</v>
      </c>
      <c r="D351" s="18">
        <v>600144331.07000005</v>
      </c>
      <c r="E351" s="19">
        <v>593986817.09000003</v>
      </c>
      <c r="F351" s="10">
        <f t="shared" si="10"/>
        <v>98.973994477458149</v>
      </c>
      <c r="G351" s="22">
        <f t="shared" si="11"/>
        <v>-6157513.9800000191</v>
      </c>
      <c r="H351" s="28"/>
      <c r="I351" s="29"/>
    </row>
    <row r="352" spans="1:9" ht="12.75" hidden="1" x14ac:dyDescent="0.2">
      <c r="A352" s="27" t="s">
        <v>371</v>
      </c>
      <c r="B352" s="17" t="s">
        <v>25</v>
      </c>
      <c r="C352" s="18">
        <v>250000000</v>
      </c>
      <c r="D352" s="18">
        <v>250000000</v>
      </c>
      <c r="E352" s="19">
        <v>249810326</v>
      </c>
      <c r="F352" s="10">
        <f t="shared" si="10"/>
        <v>99.924130399999996</v>
      </c>
      <c r="G352" s="22">
        <f t="shared" si="11"/>
        <v>-189674</v>
      </c>
      <c r="H352" s="28"/>
      <c r="I352" s="29"/>
    </row>
    <row r="353" spans="1:9" ht="12.75" hidden="1" x14ac:dyDescent="0.2">
      <c r="A353" s="27" t="s">
        <v>372</v>
      </c>
      <c r="B353" s="17" t="s">
        <v>25</v>
      </c>
      <c r="C353" s="18">
        <v>148570879.71000001</v>
      </c>
      <c r="D353" s="18">
        <v>148570879.71000001</v>
      </c>
      <c r="E353" s="19">
        <v>146924114.69999999</v>
      </c>
      <c r="F353" s="10">
        <f t="shared" si="10"/>
        <v>98.891596379307714</v>
      </c>
      <c r="G353" s="22">
        <f t="shared" si="11"/>
        <v>-1646765.0100000203</v>
      </c>
      <c r="H353" s="28"/>
      <c r="I353" s="29"/>
    </row>
    <row r="354" spans="1:9" ht="12.75" hidden="1" x14ac:dyDescent="0.2">
      <c r="A354" s="27" t="s">
        <v>373</v>
      </c>
      <c r="B354" s="17" t="s">
        <v>25</v>
      </c>
      <c r="C354" s="18">
        <v>11260500</v>
      </c>
      <c r="D354" s="18">
        <v>11260500</v>
      </c>
      <c r="E354" s="19">
        <v>11131647.550000001</v>
      </c>
      <c r="F354" s="10">
        <f t="shared" si="10"/>
        <v>98.855712890191384</v>
      </c>
      <c r="G354" s="22">
        <f t="shared" si="11"/>
        <v>-128852.44999999925</v>
      </c>
      <c r="H354" s="28"/>
      <c r="I354" s="29"/>
    </row>
    <row r="355" spans="1:9" ht="12.75" hidden="1" x14ac:dyDescent="0.2">
      <c r="A355" s="27" t="s">
        <v>374</v>
      </c>
      <c r="B355" s="17" t="s">
        <v>25</v>
      </c>
      <c r="C355" s="18">
        <v>191808000</v>
      </c>
      <c r="D355" s="18">
        <v>191808000</v>
      </c>
      <c r="E355" s="19">
        <v>188737361.74000001</v>
      </c>
      <c r="F355" s="10">
        <f t="shared" si="10"/>
        <v>98.399108347931275</v>
      </c>
      <c r="G355" s="22">
        <f t="shared" si="11"/>
        <v>-3070638.2599999905</v>
      </c>
      <c r="H355" s="28"/>
      <c r="I355" s="29"/>
    </row>
    <row r="356" spans="1:9" ht="67.5" x14ac:dyDescent="0.2">
      <c r="A356" s="27" t="s">
        <v>375</v>
      </c>
      <c r="B356" s="17" t="s">
        <v>25</v>
      </c>
      <c r="C356" s="18">
        <v>433854890</v>
      </c>
      <c r="D356" s="18">
        <v>433854890</v>
      </c>
      <c r="E356" s="19">
        <v>363444728.45999998</v>
      </c>
      <c r="F356" s="10">
        <f t="shared" si="10"/>
        <v>83.771034241425738</v>
      </c>
      <c r="G356" s="22">
        <f t="shared" si="11"/>
        <v>-70410161.540000021</v>
      </c>
      <c r="H356" s="75" t="s">
        <v>831</v>
      </c>
      <c r="I356" s="84" t="s">
        <v>877</v>
      </c>
    </row>
    <row r="357" spans="1:9" ht="12.75" hidden="1" x14ac:dyDescent="0.2">
      <c r="A357" s="27" t="s">
        <v>376</v>
      </c>
      <c r="B357" s="17" t="s">
        <v>25</v>
      </c>
      <c r="C357" s="18">
        <v>349838900</v>
      </c>
      <c r="D357" s="18">
        <v>349838900</v>
      </c>
      <c r="E357" s="19">
        <v>349838899.22000003</v>
      </c>
      <c r="F357" s="10">
        <f t="shared" si="10"/>
        <v>99.999999777040244</v>
      </c>
      <c r="G357" s="22">
        <f t="shared" si="11"/>
        <v>-0.77999997138977051</v>
      </c>
      <c r="H357" s="28"/>
      <c r="I357" s="29"/>
    </row>
    <row r="358" spans="1:9" ht="12.75" hidden="1" x14ac:dyDescent="0.2">
      <c r="A358" s="27" t="s">
        <v>377</v>
      </c>
      <c r="B358" s="17" t="s">
        <v>25</v>
      </c>
      <c r="C358" s="18">
        <v>62091116.869999997</v>
      </c>
      <c r="D358" s="18">
        <v>62091116.869999997</v>
      </c>
      <c r="E358" s="19">
        <v>62032863.939999998</v>
      </c>
      <c r="F358" s="10">
        <f t="shared" si="10"/>
        <v>99.906181539427024</v>
      </c>
      <c r="G358" s="22">
        <f t="shared" si="11"/>
        <v>-58252.929999999702</v>
      </c>
      <c r="H358" s="28"/>
      <c r="I358" s="29"/>
    </row>
    <row r="359" spans="1:9" ht="12.75" hidden="1" x14ac:dyDescent="0.2">
      <c r="A359" s="27" t="s">
        <v>378</v>
      </c>
      <c r="B359" s="17" t="s">
        <v>25</v>
      </c>
      <c r="C359" s="18">
        <v>11217083.130000001</v>
      </c>
      <c r="D359" s="18">
        <v>11217083.130000001</v>
      </c>
      <c r="E359" s="19">
        <v>11069416.43</v>
      </c>
      <c r="F359" s="10">
        <f t="shared" si="10"/>
        <v>98.683555267544847</v>
      </c>
      <c r="G359" s="22">
        <f t="shared" si="11"/>
        <v>-147666.70000000112</v>
      </c>
      <c r="H359" s="28"/>
      <c r="I359" s="29"/>
    </row>
    <row r="360" spans="1:9" ht="12.75" hidden="1" x14ac:dyDescent="0.2">
      <c r="A360" s="27" t="s">
        <v>379</v>
      </c>
      <c r="B360" s="17" t="s">
        <v>25</v>
      </c>
      <c r="C360" s="18">
        <v>65048792.5</v>
      </c>
      <c r="D360" s="18">
        <v>65048792.5</v>
      </c>
      <c r="E360" s="19">
        <v>64828707.619999997</v>
      </c>
      <c r="F360" s="10">
        <f t="shared" si="10"/>
        <v>99.661661851755355</v>
      </c>
      <c r="G360" s="22">
        <f t="shared" si="11"/>
        <v>-220084.88000000268</v>
      </c>
      <c r="H360" s="28"/>
      <c r="I360" s="29"/>
    </row>
    <row r="361" spans="1:9" ht="24" x14ac:dyDescent="0.2">
      <c r="A361" s="27" t="s">
        <v>380</v>
      </c>
      <c r="B361" s="17" t="s">
        <v>25</v>
      </c>
      <c r="C361" s="18">
        <v>365891.2</v>
      </c>
      <c r="D361" s="18">
        <v>365891.2</v>
      </c>
      <c r="E361" s="19">
        <v>311307.49</v>
      </c>
      <c r="F361" s="10">
        <f t="shared" si="10"/>
        <v>85.081983387411327</v>
      </c>
      <c r="G361" s="22">
        <f t="shared" si="11"/>
        <v>-54583.710000000021</v>
      </c>
      <c r="H361" s="95" t="s">
        <v>895</v>
      </c>
      <c r="I361" s="89" t="s">
        <v>882</v>
      </c>
    </row>
    <row r="362" spans="1:9" ht="12.75" hidden="1" x14ac:dyDescent="0.2">
      <c r="A362" s="27" t="s">
        <v>381</v>
      </c>
      <c r="B362" s="17" t="s">
        <v>25</v>
      </c>
      <c r="C362" s="18">
        <v>2969665.52</v>
      </c>
      <c r="D362" s="18">
        <v>2969665.52</v>
      </c>
      <c r="E362" s="19">
        <v>2945930.52</v>
      </c>
      <c r="F362" s="10">
        <f t="shared" si="10"/>
        <v>99.20075173987945</v>
      </c>
      <c r="G362" s="22">
        <f t="shared" si="11"/>
        <v>-23735</v>
      </c>
      <c r="H362" s="28"/>
      <c r="I362" s="29"/>
    </row>
    <row r="363" spans="1:9" ht="24" x14ac:dyDescent="0.2">
      <c r="A363" s="27" t="s">
        <v>382</v>
      </c>
      <c r="B363" s="17" t="s">
        <v>25</v>
      </c>
      <c r="C363" s="18">
        <v>119000</v>
      </c>
      <c r="D363" s="18">
        <v>119000</v>
      </c>
      <c r="E363" s="19">
        <v>111558.25</v>
      </c>
      <c r="F363" s="10">
        <f t="shared" si="10"/>
        <v>93.746428571428581</v>
      </c>
      <c r="G363" s="22">
        <f t="shared" si="11"/>
        <v>-7441.75</v>
      </c>
      <c r="H363" s="95" t="s">
        <v>859</v>
      </c>
      <c r="I363" s="89" t="s">
        <v>887</v>
      </c>
    </row>
    <row r="364" spans="1:9" ht="12.75" hidden="1" x14ac:dyDescent="0.2">
      <c r="A364" s="27" t="s">
        <v>383</v>
      </c>
      <c r="B364" s="17" t="s">
        <v>25</v>
      </c>
      <c r="C364" s="18">
        <v>22656350.780000001</v>
      </c>
      <c r="D364" s="18">
        <v>22656350.780000001</v>
      </c>
      <c r="E364" s="19">
        <v>22500749.579999998</v>
      </c>
      <c r="F364" s="10">
        <f t="shared" si="10"/>
        <v>99.313211551538288</v>
      </c>
      <c r="G364" s="22">
        <f t="shared" si="11"/>
        <v>-155601.20000000298</v>
      </c>
      <c r="H364" s="28"/>
      <c r="I364" s="29"/>
    </row>
    <row r="365" spans="1:9" ht="12.75" hidden="1" x14ac:dyDescent="0.2">
      <c r="A365" s="27" t="s">
        <v>384</v>
      </c>
      <c r="B365" s="17" t="s">
        <v>25</v>
      </c>
      <c r="C365" s="18">
        <v>4775600</v>
      </c>
      <c r="D365" s="18">
        <v>4775600</v>
      </c>
      <c r="E365" s="19">
        <v>4563769.47</v>
      </c>
      <c r="F365" s="10">
        <f t="shared" si="10"/>
        <v>95.564315897478849</v>
      </c>
      <c r="G365" s="22">
        <f t="shared" si="11"/>
        <v>-211830.53000000026</v>
      </c>
      <c r="H365" s="28"/>
      <c r="I365" s="29"/>
    </row>
    <row r="366" spans="1:9" ht="12.75" hidden="1" x14ac:dyDescent="0.2">
      <c r="A366" s="27" t="s">
        <v>385</v>
      </c>
      <c r="B366" s="17" t="s">
        <v>25</v>
      </c>
      <c r="C366" s="18">
        <v>20000000</v>
      </c>
      <c r="D366" s="18">
        <v>20000000</v>
      </c>
      <c r="E366" s="19">
        <v>19066695.600000001</v>
      </c>
      <c r="F366" s="10">
        <f t="shared" si="10"/>
        <v>95.333477999999999</v>
      </c>
      <c r="G366" s="22">
        <f t="shared" si="11"/>
        <v>-933304.39999999851</v>
      </c>
      <c r="H366" s="28"/>
      <c r="I366" s="29"/>
    </row>
    <row r="367" spans="1:9" ht="45" x14ac:dyDescent="0.2">
      <c r="A367" s="27" t="s">
        <v>386</v>
      </c>
      <c r="B367" s="17" t="s">
        <v>25</v>
      </c>
      <c r="C367" s="18">
        <v>46373900</v>
      </c>
      <c r="D367" s="18">
        <v>46373900</v>
      </c>
      <c r="E367" s="19">
        <v>34477086.409999996</v>
      </c>
      <c r="F367" s="10">
        <f t="shared" si="10"/>
        <v>74.345885099161379</v>
      </c>
      <c r="G367" s="22">
        <f t="shared" si="11"/>
        <v>-11896813.590000004</v>
      </c>
      <c r="H367" s="86" t="s">
        <v>829</v>
      </c>
      <c r="I367" s="81" t="s">
        <v>830</v>
      </c>
    </row>
    <row r="368" spans="1:9" ht="45" x14ac:dyDescent="0.2">
      <c r="A368" s="27" t="s">
        <v>387</v>
      </c>
      <c r="B368" s="17" t="s">
        <v>25</v>
      </c>
      <c r="C368" s="18">
        <v>450979350</v>
      </c>
      <c r="D368" s="18">
        <v>450979350</v>
      </c>
      <c r="E368" s="19">
        <v>359267806.94999999</v>
      </c>
      <c r="F368" s="10">
        <f t="shared" si="10"/>
        <v>79.663915199221421</v>
      </c>
      <c r="G368" s="22">
        <f t="shared" si="11"/>
        <v>-91711543.050000012</v>
      </c>
      <c r="H368" s="86" t="s">
        <v>829</v>
      </c>
      <c r="I368" s="81" t="s">
        <v>830</v>
      </c>
    </row>
    <row r="369" spans="1:9" ht="12.75" hidden="1" x14ac:dyDescent="0.2">
      <c r="A369" s="27" t="s">
        <v>388</v>
      </c>
      <c r="B369" s="17" t="s">
        <v>25</v>
      </c>
      <c r="C369" s="18">
        <v>62937410</v>
      </c>
      <c r="D369" s="18">
        <v>62937410</v>
      </c>
      <c r="E369" s="19">
        <v>62937315.109999999</v>
      </c>
      <c r="F369" s="10">
        <f t="shared" si="10"/>
        <v>99.999849231164745</v>
      </c>
      <c r="G369" s="22">
        <f t="shared" si="11"/>
        <v>-94.890000000596046</v>
      </c>
      <c r="H369" s="28"/>
      <c r="I369" s="29"/>
    </row>
    <row r="370" spans="1:9" ht="12.75" hidden="1" x14ac:dyDescent="0.2">
      <c r="A370" s="27" t="s">
        <v>389</v>
      </c>
      <c r="B370" s="17" t="s">
        <v>25</v>
      </c>
      <c r="C370" s="18">
        <v>320917930</v>
      </c>
      <c r="D370" s="18">
        <v>320917930</v>
      </c>
      <c r="E370" s="19">
        <v>317541160</v>
      </c>
      <c r="F370" s="10">
        <f t="shared" si="10"/>
        <v>98.947777707527905</v>
      </c>
      <c r="G370" s="22">
        <f t="shared" si="11"/>
        <v>-3376770</v>
      </c>
      <c r="H370" s="28"/>
      <c r="I370" s="29"/>
    </row>
    <row r="371" spans="1:9" ht="12.75" hidden="1" x14ac:dyDescent="0.2">
      <c r="A371" s="27" t="s">
        <v>390</v>
      </c>
      <c r="B371" s="17" t="s">
        <v>25</v>
      </c>
      <c r="C371" s="18">
        <v>129787040</v>
      </c>
      <c r="D371" s="18">
        <v>129787040</v>
      </c>
      <c r="E371" s="19">
        <v>127914418.81</v>
      </c>
      <c r="F371" s="10">
        <f t="shared" si="10"/>
        <v>98.557158565292809</v>
      </c>
      <c r="G371" s="22">
        <f t="shared" si="11"/>
        <v>-1872621.1899999976</v>
      </c>
      <c r="H371" s="28"/>
      <c r="I371" s="29"/>
    </row>
    <row r="372" spans="1:9" ht="12.75" hidden="1" x14ac:dyDescent="0.2">
      <c r="A372" s="27" t="s">
        <v>391</v>
      </c>
      <c r="B372" s="17" t="s">
        <v>25</v>
      </c>
      <c r="C372" s="18">
        <v>232861250</v>
      </c>
      <c r="D372" s="18">
        <v>232861250</v>
      </c>
      <c r="E372" s="19">
        <v>227510000</v>
      </c>
      <c r="F372" s="10">
        <f t="shared" si="10"/>
        <v>97.701957710868598</v>
      </c>
      <c r="G372" s="22">
        <f t="shared" si="11"/>
        <v>-5351250</v>
      </c>
      <c r="H372" s="28"/>
      <c r="I372" s="29"/>
    </row>
    <row r="373" spans="1:9" ht="12.75" hidden="1" x14ac:dyDescent="0.2">
      <c r="A373" s="27" t="s">
        <v>392</v>
      </c>
      <c r="B373" s="17" t="s">
        <v>25</v>
      </c>
      <c r="C373" s="18">
        <v>998175243</v>
      </c>
      <c r="D373" s="18">
        <v>998175243</v>
      </c>
      <c r="E373" s="19">
        <v>994049190.02999997</v>
      </c>
      <c r="F373" s="10">
        <f t="shared" si="10"/>
        <v>99.586640422216917</v>
      </c>
      <c r="G373" s="22">
        <f t="shared" si="11"/>
        <v>-4126052.9700000286</v>
      </c>
      <c r="H373" s="28"/>
      <c r="I373" s="29"/>
    </row>
    <row r="374" spans="1:9" ht="22.5" x14ac:dyDescent="0.2">
      <c r="A374" s="27" t="s">
        <v>393</v>
      </c>
      <c r="B374" s="17" t="s">
        <v>25</v>
      </c>
      <c r="C374" s="18">
        <v>55808973.509999998</v>
      </c>
      <c r="D374" s="18">
        <v>55808973.509999998</v>
      </c>
      <c r="E374" s="19">
        <v>21531338.98</v>
      </c>
      <c r="F374" s="10">
        <f t="shared" si="10"/>
        <v>38.580424662607278</v>
      </c>
      <c r="G374" s="22">
        <f t="shared" si="11"/>
        <v>-34277634.530000001</v>
      </c>
      <c r="H374" s="82" t="s">
        <v>863</v>
      </c>
      <c r="I374" s="81" t="s">
        <v>864</v>
      </c>
    </row>
    <row r="375" spans="1:9" ht="12.75" hidden="1" x14ac:dyDescent="0.2">
      <c r="A375" s="27" t="s">
        <v>394</v>
      </c>
      <c r="B375" s="17" t="s">
        <v>25</v>
      </c>
      <c r="C375" s="18">
        <v>99783000</v>
      </c>
      <c r="D375" s="18">
        <v>99783000</v>
      </c>
      <c r="E375" s="19">
        <v>99283000</v>
      </c>
      <c r="F375" s="10">
        <f t="shared" si="10"/>
        <v>99.498912640429737</v>
      </c>
      <c r="G375" s="22">
        <f t="shared" si="11"/>
        <v>-500000</v>
      </c>
      <c r="H375" s="28"/>
      <c r="I375" s="29"/>
    </row>
    <row r="376" spans="1:9" ht="12.75" hidden="1" x14ac:dyDescent="0.2">
      <c r="A376" s="27" t="s">
        <v>395</v>
      </c>
      <c r="B376" s="17" t="s">
        <v>25</v>
      </c>
      <c r="C376" s="18">
        <v>8661600</v>
      </c>
      <c r="D376" s="18">
        <v>8661600</v>
      </c>
      <c r="E376" s="19">
        <v>8661446.5199999996</v>
      </c>
      <c r="F376" s="10">
        <f t="shared" si="10"/>
        <v>99.998228041008588</v>
      </c>
      <c r="G376" s="22">
        <f t="shared" si="11"/>
        <v>-153.48000000044703</v>
      </c>
      <c r="H376" s="28"/>
      <c r="I376" s="29"/>
    </row>
    <row r="377" spans="1:9" ht="12.75" hidden="1" x14ac:dyDescent="0.2">
      <c r="A377" s="27" t="s">
        <v>396</v>
      </c>
      <c r="B377" s="17" t="s">
        <v>25</v>
      </c>
      <c r="C377" s="18">
        <v>341429800</v>
      </c>
      <c r="D377" s="18">
        <v>341429800</v>
      </c>
      <c r="E377" s="19">
        <v>334210925.94999999</v>
      </c>
      <c r="F377" s="10">
        <f t="shared" si="10"/>
        <v>97.885693032652682</v>
      </c>
      <c r="G377" s="22">
        <f t="shared" si="11"/>
        <v>-7218874.0500000119</v>
      </c>
      <c r="H377" s="28"/>
      <c r="I377" s="29"/>
    </row>
    <row r="378" spans="1:9" ht="12.75" hidden="1" x14ac:dyDescent="0.2">
      <c r="A378" s="27" t="s">
        <v>397</v>
      </c>
      <c r="B378" s="17" t="s">
        <v>25</v>
      </c>
      <c r="C378" s="18">
        <v>173902900</v>
      </c>
      <c r="D378" s="18">
        <v>173902900</v>
      </c>
      <c r="E378" s="19">
        <v>173363704.41</v>
      </c>
      <c r="F378" s="10">
        <f t="shared" si="10"/>
        <v>99.689944451760155</v>
      </c>
      <c r="G378" s="22">
        <f t="shared" si="11"/>
        <v>-539195.59000000358</v>
      </c>
      <c r="H378" s="28"/>
      <c r="I378" s="29"/>
    </row>
    <row r="379" spans="1:9" ht="12.75" hidden="1" x14ac:dyDescent="0.2">
      <c r="A379" s="27" t="s">
        <v>398</v>
      </c>
      <c r="B379" s="17" t="s">
        <v>25</v>
      </c>
      <c r="C379" s="18">
        <v>1126826969.6900001</v>
      </c>
      <c r="D379" s="18">
        <v>1126826969.6900001</v>
      </c>
      <c r="E379" s="19">
        <v>1126825338.8800001</v>
      </c>
      <c r="F379" s="10">
        <f t="shared" si="10"/>
        <v>99.999855274142007</v>
      </c>
      <c r="G379" s="22">
        <f t="shared" si="11"/>
        <v>-1630.8099999427795</v>
      </c>
      <c r="H379" s="28"/>
      <c r="I379" s="29"/>
    </row>
    <row r="380" spans="1:9" ht="33.75" x14ac:dyDescent="0.2">
      <c r="A380" s="27" t="s">
        <v>399</v>
      </c>
      <c r="B380" s="17" t="s">
        <v>25</v>
      </c>
      <c r="C380" s="18">
        <v>2580000</v>
      </c>
      <c r="D380" s="18">
        <v>2580000</v>
      </c>
      <c r="E380" s="19">
        <v>2066700</v>
      </c>
      <c r="F380" s="10">
        <f t="shared" si="10"/>
        <v>80.104651162790702</v>
      </c>
      <c r="G380" s="22">
        <f t="shared" si="11"/>
        <v>-513300</v>
      </c>
      <c r="H380" s="55">
        <v>99</v>
      </c>
      <c r="I380" s="56" t="s">
        <v>825</v>
      </c>
    </row>
    <row r="381" spans="1:9" ht="21" customHeight="1" x14ac:dyDescent="0.2">
      <c r="A381" s="27" t="s">
        <v>400</v>
      </c>
      <c r="B381" s="17" t="s">
        <v>25</v>
      </c>
      <c r="C381" s="18">
        <v>18560400</v>
      </c>
      <c r="D381" s="18">
        <v>18560400</v>
      </c>
      <c r="E381" s="19">
        <v>10170390</v>
      </c>
      <c r="F381" s="10">
        <f t="shared" si="10"/>
        <v>54.796178961660317</v>
      </c>
      <c r="G381" s="22">
        <f t="shared" si="11"/>
        <v>-8390010</v>
      </c>
      <c r="H381" s="75">
        <v>99</v>
      </c>
      <c r="I381" s="84" t="s">
        <v>878</v>
      </c>
    </row>
    <row r="382" spans="1:9" ht="45" x14ac:dyDescent="0.2">
      <c r="A382" s="27" t="s">
        <v>401</v>
      </c>
      <c r="B382" s="17" t="s">
        <v>25</v>
      </c>
      <c r="C382" s="18">
        <v>975300</v>
      </c>
      <c r="D382" s="18">
        <v>975300</v>
      </c>
      <c r="E382" s="19" t="s">
        <v>21</v>
      </c>
      <c r="F382" s="10" t="str">
        <f t="shared" si="10"/>
        <v>-</v>
      </c>
      <c r="G382" s="22">
        <f t="shared" si="11"/>
        <v>-975300</v>
      </c>
      <c r="H382" s="75">
        <v>99</v>
      </c>
      <c r="I382" s="84" t="s">
        <v>879</v>
      </c>
    </row>
    <row r="383" spans="1:9" ht="33.75" x14ac:dyDescent="0.2">
      <c r="A383" s="27" t="s">
        <v>402</v>
      </c>
      <c r="B383" s="17" t="s">
        <v>25</v>
      </c>
      <c r="C383" s="18">
        <v>12511894</v>
      </c>
      <c r="D383" s="18">
        <v>12511894</v>
      </c>
      <c r="E383" s="19">
        <v>6076724</v>
      </c>
      <c r="F383" s="10">
        <f t="shared" si="10"/>
        <v>48.567578977251564</v>
      </c>
      <c r="G383" s="22">
        <f t="shared" si="11"/>
        <v>-6435170</v>
      </c>
      <c r="H383" s="75">
        <v>99</v>
      </c>
      <c r="I383" s="84" t="s">
        <v>878</v>
      </c>
    </row>
    <row r="384" spans="1:9" ht="12.75" hidden="1" x14ac:dyDescent="0.2">
      <c r="A384" s="27" t="s">
        <v>403</v>
      </c>
      <c r="B384" s="17" t="s">
        <v>25</v>
      </c>
      <c r="C384" s="18">
        <v>26000000</v>
      </c>
      <c r="D384" s="18">
        <v>26000000</v>
      </c>
      <c r="E384" s="19">
        <v>25961047</v>
      </c>
      <c r="F384" s="10">
        <f t="shared" si="10"/>
        <v>99.850180769230761</v>
      </c>
      <c r="G384" s="22">
        <f t="shared" si="11"/>
        <v>-38953</v>
      </c>
      <c r="H384" s="28"/>
      <c r="I384" s="29"/>
    </row>
    <row r="385" spans="1:9" ht="45" x14ac:dyDescent="0.2">
      <c r="A385" s="27" t="s">
        <v>404</v>
      </c>
      <c r="B385" s="17" t="s">
        <v>25</v>
      </c>
      <c r="C385" s="18">
        <v>12000000</v>
      </c>
      <c r="D385" s="18">
        <v>12000000</v>
      </c>
      <c r="E385" s="19">
        <v>4567904.7699999996</v>
      </c>
      <c r="F385" s="10">
        <f t="shared" si="10"/>
        <v>38.065873083333329</v>
      </c>
      <c r="G385" s="22">
        <f t="shared" si="11"/>
        <v>-7432095.2300000004</v>
      </c>
      <c r="H385" s="55">
        <v>99</v>
      </c>
      <c r="I385" s="56" t="s">
        <v>826</v>
      </c>
    </row>
    <row r="386" spans="1:9" ht="33.75" customHeight="1" x14ac:dyDescent="0.2">
      <c r="A386" s="27" t="s">
        <v>405</v>
      </c>
      <c r="B386" s="17" t="s">
        <v>25</v>
      </c>
      <c r="C386" s="18">
        <v>150309983.58000001</v>
      </c>
      <c r="D386" s="18">
        <v>150309983.58000001</v>
      </c>
      <c r="E386" s="19" t="s">
        <v>21</v>
      </c>
      <c r="F386" s="10" t="str">
        <f t="shared" si="10"/>
        <v>-</v>
      </c>
      <c r="G386" s="22">
        <f t="shared" si="11"/>
        <v>-150309983.58000001</v>
      </c>
      <c r="H386" s="59" t="s">
        <v>827</v>
      </c>
      <c r="I386" s="58" t="s">
        <v>828</v>
      </c>
    </row>
    <row r="387" spans="1:9" ht="39.75" customHeight="1" x14ac:dyDescent="0.2">
      <c r="A387" s="27" t="s">
        <v>406</v>
      </c>
      <c r="B387" s="17" t="s">
        <v>25</v>
      </c>
      <c r="C387" s="18">
        <v>71628424.489999995</v>
      </c>
      <c r="D387" s="18">
        <v>71628424.489999995</v>
      </c>
      <c r="E387" s="19" t="s">
        <v>21</v>
      </c>
      <c r="F387" s="10" t="str">
        <f t="shared" si="10"/>
        <v>-</v>
      </c>
      <c r="G387" s="22">
        <f t="shared" si="11"/>
        <v>-71628424.489999995</v>
      </c>
      <c r="H387" s="59" t="s">
        <v>827</v>
      </c>
      <c r="I387" s="58" t="s">
        <v>828</v>
      </c>
    </row>
    <row r="388" spans="1:9" ht="12.75" hidden="1" x14ac:dyDescent="0.2">
      <c r="A388" s="27" t="s">
        <v>407</v>
      </c>
      <c r="B388" s="17" t="s">
        <v>25</v>
      </c>
      <c r="C388" s="18">
        <v>1929000</v>
      </c>
      <c r="D388" s="18">
        <v>1929000</v>
      </c>
      <c r="E388" s="19">
        <v>1846072.8</v>
      </c>
      <c r="F388" s="10">
        <f t="shared" si="10"/>
        <v>95.701026438569215</v>
      </c>
      <c r="G388" s="22">
        <f t="shared" si="11"/>
        <v>-82927.199999999953</v>
      </c>
      <c r="H388" s="28"/>
      <c r="I388" s="29"/>
    </row>
    <row r="389" spans="1:9" ht="56.25" x14ac:dyDescent="0.2">
      <c r="A389" s="27" t="s">
        <v>408</v>
      </c>
      <c r="B389" s="17" t="s">
        <v>25</v>
      </c>
      <c r="C389" s="18">
        <v>154900</v>
      </c>
      <c r="D389" s="18">
        <v>154900</v>
      </c>
      <c r="E389" s="19">
        <v>57500</v>
      </c>
      <c r="F389" s="10">
        <f t="shared" si="10"/>
        <v>37.120723047127179</v>
      </c>
      <c r="G389" s="22">
        <f t="shared" si="11"/>
        <v>-97400</v>
      </c>
      <c r="H389" s="112">
        <v>99</v>
      </c>
      <c r="I389" s="111" t="s">
        <v>1029</v>
      </c>
    </row>
    <row r="390" spans="1:9" ht="12.75" hidden="1" x14ac:dyDescent="0.2">
      <c r="A390" s="27" t="s">
        <v>409</v>
      </c>
      <c r="B390" s="17" t="s">
        <v>25</v>
      </c>
      <c r="C390" s="18">
        <v>2950000</v>
      </c>
      <c r="D390" s="18">
        <v>2950000</v>
      </c>
      <c r="E390" s="19">
        <v>2900000</v>
      </c>
      <c r="F390" s="10">
        <f t="shared" si="10"/>
        <v>98.305084745762713</v>
      </c>
      <c r="G390" s="22">
        <f t="shared" si="11"/>
        <v>-50000</v>
      </c>
      <c r="H390" s="28"/>
      <c r="I390" s="29"/>
    </row>
    <row r="391" spans="1:9" ht="90" x14ac:dyDescent="0.2">
      <c r="A391" s="27" t="s">
        <v>410</v>
      </c>
      <c r="B391" s="17" t="s">
        <v>25</v>
      </c>
      <c r="C391" s="18">
        <v>52879500</v>
      </c>
      <c r="D391" s="18">
        <v>52879500</v>
      </c>
      <c r="E391" s="19">
        <v>6015189.6699999999</v>
      </c>
      <c r="F391" s="10">
        <f t="shared" ref="F391:F454" si="12">IF(OR(E391="-",E391&lt;0,C391&lt;0),"-",(IF(OR(C391=0,C391="-"),"-",E391/C391*100)))</f>
        <v>11.375277130078763</v>
      </c>
      <c r="G391" s="22">
        <f t="shared" ref="G391:G454" si="13">IF(C391=E391,"-",IF(E391="-",0,E391)-IF(C391="-",0,C391))</f>
        <v>-46864310.329999998</v>
      </c>
      <c r="H391" s="103" t="s">
        <v>831</v>
      </c>
      <c r="I391" s="111" t="s">
        <v>1028</v>
      </c>
    </row>
    <row r="392" spans="1:9" ht="45" x14ac:dyDescent="0.2">
      <c r="A392" s="27" t="s">
        <v>411</v>
      </c>
      <c r="B392" s="17" t="s">
        <v>25</v>
      </c>
      <c r="C392" s="18">
        <v>50000</v>
      </c>
      <c r="D392" s="18">
        <v>50000</v>
      </c>
      <c r="E392" s="19" t="s">
        <v>21</v>
      </c>
      <c r="F392" s="10" t="str">
        <f t="shared" si="12"/>
        <v>-</v>
      </c>
      <c r="G392" s="22">
        <f t="shared" si="13"/>
        <v>-50000</v>
      </c>
      <c r="H392" s="112">
        <v>99</v>
      </c>
      <c r="I392" s="111" t="s">
        <v>1027</v>
      </c>
    </row>
    <row r="393" spans="1:9" ht="33.75" x14ac:dyDescent="0.2">
      <c r="A393" s="27" t="s">
        <v>412</v>
      </c>
      <c r="B393" s="17" t="s">
        <v>25</v>
      </c>
      <c r="C393" s="18">
        <v>175706500</v>
      </c>
      <c r="D393" s="18">
        <v>175706500</v>
      </c>
      <c r="E393" s="19" t="s">
        <v>21</v>
      </c>
      <c r="F393" s="10" t="str">
        <f t="shared" si="12"/>
        <v>-</v>
      </c>
      <c r="G393" s="22">
        <f t="shared" si="13"/>
        <v>-175706500</v>
      </c>
      <c r="H393" s="59" t="s">
        <v>827</v>
      </c>
      <c r="I393" s="58" t="s">
        <v>828</v>
      </c>
    </row>
    <row r="394" spans="1:9" ht="33.75" x14ac:dyDescent="0.2">
      <c r="A394" s="27" t="s">
        <v>413</v>
      </c>
      <c r="B394" s="17" t="s">
        <v>25</v>
      </c>
      <c r="C394" s="18">
        <v>4654249</v>
      </c>
      <c r="D394" s="18">
        <v>4654249</v>
      </c>
      <c r="E394" s="19" t="s">
        <v>21</v>
      </c>
      <c r="F394" s="10" t="str">
        <f t="shared" si="12"/>
        <v>-</v>
      </c>
      <c r="G394" s="22">
        <f t="shared" si="13"/>
        <v>-4654249</v>
      </c>
      <c r="H394" s="59" t="s">
        <v>827</v>
      </c>
      <c r="I394" s="60" t="s">
        <v>828</v>
      </c>
    </row>
    <row r="395" spans="1:9" ht="50.25" customHeight="1" x14ac:dyDescent="0.2">
      <c r="A395" s="27" t="s">
        <v>414</v>
      </c>
      <c r="B395" s="17" t="s">
        <v>25</v>
      </c>
      <c r="C395" s="18">
        <v>44500</v>
      </c>
      <c r="D395" s="18">
        <v>44500</v>
      </c>
      <c r="E395" s="19">
        <v>14500</v>
      </c>
      <c r="F395" s="10">
        <f t="shared" si="12"/>
        <v>32.584269662921351</v>
      </c>
      <c r="G395" s="22">
        <f t="shared" si="13"/>
        <v>-30000</v>
      </c>
      <c r="H395" s="110" t="s">
        <v>831</v>
      </c>
      <c r="I395" s="62" t="s">
        <v>1025</v>
      </c>
    </row>
    <row r="396" spans="1:9" ht="45" x14ac:dyDescent="0.2">
      <c r="A396" s="27" t="s">
        <v>415</v>
      </c>
      <c r="B396" s="17" t="s">
        <v>25</v>
      </c>
      <c r="C396" s="18">
        <v>642900</v>
      </c>
      <c r="D396" s="18">
        <v>642900</v>
      </c>
      <c r="E396" s="19">
        <v>518600</v>
      </c>
      <c r="F396" s="10">
        <f t="shared" si="12"/>
        <v>80.665733395551413</v>
      </c>
      <c r="G396" s="22">
        <f t="shared" si="13"/>
        <v>-124300</v>
      </c>
      <c r="H396" s="110" t="s">
        <v>831</v>
      </c>
      <c r="I396" s="62" t="s">
        <v>1026</v>
      </c>
    </row>
    <row r="397" spans="1:9" ht="12.75" hidden="1" x14ac:dyDescent="0.2">
      <c r="A397" s="27" t="s">
        <v>416</v>
      </c>
      <c r="B397" s="17" t="s">
        <v>25</v>
      </c>
      <c r="C397" s="18">
        <v>7978800</v>
      </c>
      <c r="D397" s="18">
        <v>7978800</v>
      </c>
      <c r="E397" s="19">
        <v>7978795.6900000004</v>
      </c>
      <c r="F397" s="10">
        <f t="shared" si="12"/>
        <v>99.999945981851909</v>
      </c>
      <c r="G397" s="22">
        <f t="shared" si="13"/>
        <v>-4.3099999995902181</v>
      </c>
      <c r="H397" s="28"/>
      <c r="I397" s="29"/>
    </row>
    <row r="398" spans="1:9" ht="12.75" hidden="1" x14ac:dyDescent="0.2">
      <c r="A398" s="27" t="s">
        <v>417</v>
      </c>
      <c r="B398" s="17" t="s">
        <v>25</v>
      </c>
      <c r="C398" s="18">
        <v>145000000</v>
      </c>
      <c r="D398" s="18">
        <v>145000000</v>
      </c>
      <c r="E398" s="19">
        <v>138143565.61000001</v>
      </c>
      <c r="F398" s="10">
        <f t="shared" si="12"/>
        <v>95.271424558620694</v>
      </c>
      <c r="G398" s="22">
        <f t="shared" si="13"/>
        <v>-6856434.3899999857</v>
      </c>
      <c r="H398" s="28"/>
      <c r="I398" s="29"/>
    </row>
    <row r="399" spans="1:9" ht="12.75" hidden="1" x14ac:dyDescent="0.2">
      <c r="A399" s="27" t="s">
        <v>418</v>
      </c>
      <c r="B399" s="17" t="s">
        <v>25</v>
      </c>
      <c r="C399" s="18">
        <v>499786308.80000001</v>
      </c>
      <c r="D399" s="18">
        <v>499786308.80000001</v>
      </c>
      <c r="E399" s="19">
        <v>497412938.42000002</v>
      </c>
      <c r="F399" s="10">
        <f t="shared" si="12"/>
        <v>99.525122969915174</v>
      </c>
      <c r="G399" s="22">
        <f t="shared" si="13"/>
        <v>-2373370.3799999952</v>
      </c>
      <c r="H399" s="28"/>
      <c r="I399" s="29"/>
    </row>
    <row r="400" spans="1:9" ht="12.75" hidden="1" x14ac:dyDescent="0.2">
      <c r="A400" s="27" t="s">
        <v>419</v>
      </c>
      <c r="B400" s="17" t="s">
        <v>25</v>
      </c>
      <c r="C400" s="18">
        <v>97123427</v>
      </c>
      <c r="D400" s="18">
        <v>97123427</v>
      </c>
      <c r="E400" s="19">
        <v>97123423.430000007</v>
      </c>
      <c r="F400" s="10">
        <f t="shared" si="12"/>
        <v>99.999996324264799</v>
      </c>
      <c r="G400" s="22">
        <f t="shared" si="13"/>
        <v>-3.5699999928474426</v>
      </c>
      <c r="H400" s="28"/>
      <c r="I400" s="29"/>
    </row>
    <row r="401" spans="1:9" ht="56.25" x14ac:dyDescent="0.2">
      <c r="A401" s="27" t="s">
        <v>420</v>
      </c>
      <c r="B401" s="17" t="s">
        <v>25</v>
      </c>
      <c r="C401" s="18">
        <v>43900000</v>
      </c>
      <c r="D401" s="18">
        <v>43900000</v>
      </c>
      <c r="E401" s="19">
        <v>17610168.870000001</v>
      </c>
      <c r="F401" s="10">
        <f t="shared" si="12"/>
        <v>40.114279886104789</v>
      </c>
      <c r="G401" s="22">
        <f t="shared" si="13"/>
        <v>-26289831.129999999</v>
      </c>
      <c r="H401" s="99">
        <v>99</v>
      </c>
      <c r="I401" s="62" t="s">
        <v>944</v>
      </c>
    </row>
    <row r="402" spans="1:9" ht="12.75" hidden="1" x14ac:dyDescent="0.2">
      <c r="A402" s="27" t="s">
        <v>421</v>
      </c>
      <c r="B402" s="17" t="s">
        <v>25</v>
      </c>
      <c r="C402" s="18">
        <v>78000000</v>
      </c>
      <c r="D402" s="18">
        <v>78000000</v>
      </c>
      <c r="E402" s="19">
        <v>77937412.239999995</v>
      </c>
      <c r="F402" s="10">
        <f t="shared" si="12"/>
        <v>99.919759282051274</v>
      </c>
      <c r="G402" s="22">
        <f t="shared" si="13"/>
        <v>-62587.760000005364</v>
      </c>
      <c r="H402" s="28"/>
      <c r="I402" s="29"/>
    </row>
    <row r="403" spans="1:9" ht="12.75" hidden="1" x14ac:dyDescent="0.2">
      <c r="A403" s="27" t="s">
        <v>422</v>
      </c>
      <c r="B403" s="17" t="s">
        <v>25</v>
      </c>
      <c r="C403" s="18">
        <v>22303850</v>
      </c>
      <c r="D403" s="18">
        <v>22303850</v>
      </c>
      <c r="E403" s="19">
        <v>22299423.399999999</v>
      </c>
      <c r="F403" s="10">
        <f t="shared" si="12"/>
        <v>99.980153202249838</v>
      </c>
      <c r="G403" s="22">
        <f t="shared" si="13"/>
        <v>-4426.6000000014901</v>
      </c>
      <c r="H403" s="28"/>
      <c r="I403" s="29"/>
    </row>
    <row r="404" spans="1:9" ht="12.75" hidden="1" x14ac:dyDescent="0.2">
      <c r="A404" s="27" t="s">
        <v>423</v>
      </c>
      <c r="B404" s="17" t="s">
        <v>25</v>
      </c>
      <c r="C404" s="18">
        <v>2369684819</v>
      </c>
      <c r="D404" s="18">
        <v>2369684819</v>
      </c>
      <c r="E404" s="19">
        <v>2366638784.3200002</v>
      </c>
      <c r="F404" s="10">
        <f t="shared" si="12"/>
        <v>99.871458235476013</v>
      </c>
      <c r="G404" s="22">
        <f t="shared" si="13"/>
        <v>-3046034.6799998283</v>
      </c>
      <c r="H404" s="28"/>
      <c r="I404" s="29"/>
    </row>
    <row r="405" spans="1:9" ht="12.75" hidden="1" x14ac:dyDescent="0.2">
      <c r="A405" s="27" t="s">
        <v>424</v>
      </c>
      <c r="B405" s="17" t="s">
        <v>25</v>
      </c>
      <c r="C405" s="18">
        <v>48023300</v>
      </c>
      <c r="D405" s="18">
        <v>48023300</v>
      </c>
      <c r="E405" s="19">
        <v>47966904.659999996</v>
      </c>
      <c r="F405" s="10">
        <f t="shared" si="12"/>
        <v>99.882566712408348</v>
      </c>
      <c r="G405" s="22">
        <f t="shared" si="13"/>
        <v>-56395.340000003576</v>
      </c>
      <c r="H405" s="28"/>
      <c r="I405" s="29"/>
    </row>
    <row r="406" spans="1:9" ht="12.75" hidden="1" x14ac:dyDescent="0.2">
      <c r="A406" s="27" t="s">
        <v>425</v>
      </c>
      <c r="B406" s="17" t="s">
        <v>25</v>
      </c>
      <c r="C406" s="18">
        <v>123790851.3</v>
      </c>
      <c r="D406" s="18">
        <v>123790851.3</v>
      </c>
      <c r="E406" s="19">
        <v>123789632.58</v>
      </c>
      <c r="F406" s="10">
        <f t="shared" si="12"/>
        <v>99.999015500752122</v>
      </c>
      <c r="G406" s="22">
        <f t="shared" si="13"/>
        <v>-1218.7199999988079</v>
      </c>
      <c r="H406" s="28"/>
      <c r="I406" s="29"/>
    </row>
    <row r="407" spans="1:9" ht="12.75" hidden="1" x14ac:dyDescent="0.2">
      <c r="A407" s="27" t="s">
        <v>426</v>
      </c>
      <c r="B407" s="17" t="s">
        <v>25</v>
      </c>
      <c r="C407" s="18">
        <v>17010500</v>
      </c>
      <c r="D407" s="18">
        <v>17010500</v>
      </c>
      <c r="E407" s="19">
        <v>16815463.82</v>
      </c>
      <c r="F407" s="10">
        <f t="shared" si="12"/>
        <v>98.853436524499571</v>
      </c>
      <c r="G407" s="22">
        <f t="shared" si="13"/>
        <v>-195036.1799999997</v>
      </c>
      <c r="H407" s="28"/>
      <c r="I407" s="29"/>
    </row>
    <row r="408" spans="1:9" ht="12.75" hidden="1" x14ac:dyDescent="0.2">
      <c r="A408" s="27" t="s">
        <v>427</v>
      </c>
      <c r="B408" s="17" t="s">
        <v>25</v>
      </c>
      <c r="C408" s="18">
        <v>23980000</v>
      </c>
      <c r="D408" s="18">
        <v>23980000</v>
      </c>
      <c r="E408" s="19">
        <v>23900000</v>
      </c>
      <c r="F408" s="10">
        <f t="shared" si="12"/>
        <v>99.666388657214341</v>
      </c>
      <c r="G408" s="22">
        <f t="shared" si="13"/>
        <v>-80000</v>
      </c>
      <c r="H408" s="28"/>
      <c r="I408" s="29"/>
    </row>
    <row r="409" spans="1:9" ht="12.75" hidden="1" x14ac:dyDescent="0.2">
      <c r="A409" s="27" t="s">
        <v>428</v>
      </c>
      <c r="B409" s="17" t="s">
        <v>25</v>
      </c>
      <c r="C409" s="18">
        <v>320330825.94</v>
      </c>
      <c r="D409" s="18">
        <v>320330825.94</v>
      </c>
      <c r="E409" s="19">
        <v>317354048.13</v>
      </c>
      <c r="F409" s="10">
        <f t="shared" si="12"/>
        <v>99.07071765532875</v>
      </c>
      <c r="G409" s="22">
        <f t="shared" si="13"/>
        <v>-2976777.8100000024</v>
      </c>
      <c r="H409" s="28"/>
      <c r="I409" s="29"/>
    </row>
    <row r="410" spans="1:9" ht="12.75" hidden="1" x14ac:dyDescent="0.2">
      <c r="A410" s="27" t="s">
        <v>429</v>
      </c>
      <c r="B410" s="17" t="s">
        <v>25</v>
      </c>
      <c r="C410" s="18">
        <v>478273860.35000002</v>
      </c>
      <c r="D410" s="18">
        <v>478273860.35000002</v>
      </c>
      <c r="E410" s="19">
        <v>477887990</v>
      </c>
      <c r="F410" s="10">
        <f t="shared" si="12"/>
        <v>99.919320209196115</v>
      </c>
      <c r="G410" s="22">
        <f t="shared" si="13"/>
        <v>-385870.35000002384</v>
      </c>
      <c r="H410" s="28"/>
      <c r="I410" s="29"/>
    </row>
    <row r="411" spans="1:9" ht="12.75" hidden="1" x14ac:dyDescent="0.2">
      <c r="A411" s="27" t="s">
        <v>430</v>
      </c>
      <c r="B411" s="17" t="s">
        <v>25</v>
      </c>
      <c r="C411" s="18">
        <v>50000000</v>
      </c>
      <c r="D411" s="18">
        <v>50000000</v>
      </c>
      <c r="E411" s="19">
        <v>49998475.859999999</v>
      </c>
      <c r="F411" s="10">
        <f t="shared" si="12"/>
        <v>99.996951719999998</v>
      </c>
      <c r="G411" s="22">
        <f t="shared" si="13"/>
        <v>-1524.140000000596</v>
      </c>
      <c r="H411" s="28"/>
      <c r="I411" s="29"/>
    </row>
    <row r="412" spans="1:9" ht="12.75" hidden="1" x14ac:dyDescent="0.2">
      <c r="A412" s="27" t="s">
        <v>431</v>
      </c>
      <c r="B412" s="17" t="s">
        <v>25</v>
      </c>
      <c r="C412" s="18">
        <v>18000000</v>
      </c>
      <c r="D412" s="18">
        <v>18000000</v>
      </c>
      <c r="E412" s="19">
        <v>17984600</v>
      </c>
      <c r="F412" s="10">
        <f t="shared" si="12"/>
        <v>99.914444444444442</v>
      </c>
      <c r="G412" s="22">
        <f t="shared" si="13"/>
        <v>-15400</v>
      </c>
      <c r="H412" s="28"/>
      <c r="I412" s="29"/>
    </row>
    <row r="413" spans="1:9" ht="12.75" hidden="1" x14ac:dyDescent="0.2">
      <c r="A413" s="27" t="s">
        <v>432</v>
      </c>
      <c r="B413" s="17" t="s">
        <v>25</v>
      </c>
      <c r="C413" s="18">
        <v>2086869360</v>
      </c>
      <c r="D413" s="18">
        <v>2086869360</v>
      </c>
      <c r="E413" s="19">
        <v>2086345077.7</v>
      </c>
      <c r="F413" s="10">
        <f t="shared" si="12"/>
        <v>99.974877090533354</v>
      </c>
      <c r="G413" s="22">
        <f t="shared" si="13"/>
        <v>-524282.29999995232</v>
      </c>
      <c r="H413" s="28"/>
      <c r="I413" s="29"/>
    </row>
    <row r="414" spans="1:9" ht="22.5" x14ac:dyDescent="0.2">
      <c r="A414" s="27" t="s">
        <v>433</v>
      </c>
      <c r="B414" s="17" t="s">
        <v>25</v>
      </c>
      <c r="C414" s="18">
        <v>8039900</v>
      </c>
      <c r="D414" s="18">
        <v>8039900</v>
      </c>
      <c r="E414" s="19">
        <v>7448000</v>
      </c>
      <c r="F414" s="10">
        <f t="shared" si="12"/>
        <v>92.63796813393202</v>
      </c>
      <c r="G414" s="22">
        <f t="shared" si="13"/>
        <v>-591900</v>
      </c>
      <c r="H414" s="65" t="s">
        <v>831</v>
      </c>
      <c r="I414" s="63" t="s">
        <v>835</v>
      </c>
    </row>
    <row r="415" spans="1:9" ht="12.75" hidden="1" x14ac:dyDescent="0.2">
      <c r="A415" s="27" t="s">
        <v>434</v>
      </c>
      <c r="B415" s="17" t="s">
        <v>25</v>
      </c>
      <c r="C415" s="18">
        <v>38746500</v>
      </c>
      <c r="D415" s="18">
        <v>38746500</v>
      </c>
      <c r="E415" s="19">
        <v>38741756</v>
      </c>
      <c r="F415" s="10">
        <f t="shared" si="12"/>
        <v>99.987756313473469</v>
      </c>
      <c r="G415" s="22">
        <f t="shared" si="13"/>
        <v>-4744</v>
      </c>
      <c r="H415" s="28"/>
      <c r="I415" s="29"/>
    </row>
    <row r="416" spans="1:9" ht="12.75" hidden="1" x14ac:dyDescent="0.2">
      <c r="A416" s="27" t="s">
        <v>435</v>
      </c>
      <c r="B416" s="17" t="s">
        <v>25</v>
      </c>
      <c r="C416" s="18">
        <v>100266500</v>
      </c>
      <c r="D416" s="18">
        <v>100266500</v>
      </c>
      <c r="E416" s="19">
        <v>100196256.05</v>
      </c>
      <c r="F416" s="10">
        <f t="shared" si="12"/>
        <v>99.929942752564415</v>
      </c>
      <c r="G416" s="22">
        <f t="shared" si="13"/>
        <v>-70243.95000000298</v>
      </c>
      <c r="H416" s="28"/>
      <c r="I416" s="29"/>
    </row>
    <row r="417" spans="1:9" ht="22.5" x14ac:dyDescent="0.2">
      <c r="A417" s="27" t="s">
        <v>436</v>
      </c>
      <c r="B417" s="17" t="s">
        <v>25</v>
      </c>
      <c r="C417" s="18">
        <v>1192271560</v>
      </c>
      <c r="D417" s="18">
        <v>1192271560</v>
      </c>
      <c r="E417" s="19">
        <v>843418134.96000004</v>
      </c>
      <c r="F417" s="10">
        <f t="shared" si="12"/>
        <v>70.740438944966527</v>
      </c>
      <c r="G417" s="22">
        <f t="shared" si="13"/>
        <v>-348853425.03999996</v>
      </c>
      <c r="H417" s="65" t="s">
        <v>831</v>
      </c>
      <c r="I417" s="63" t="s">
        <v>836</v>
      </c>
    </row>
    <row r="418" spans="1:9" ht="12.75" hidden="1" x14ac:dyDescent="0.2">
      <c r="A418" s="27" t="s">
        <v>437</v>
      </c>
      <c r="B418" s="17" t="s">
        <v>25</v>
      </c>
      <c r="C418" s="18">
        <v>1282100</v>
      </c>
      <c r="D418" s="18">
        <v>1282100</v>
      </c>
      <c r="E418" s="19">
        <v>1282040</v>
      </c>
      <c r="F418" s="10">
        <f t="shared" si="12"/>
        <v>99.99532017783325</v>
      </c>
      <c r="G418" s="22">
        <f t="shared" si="13"/>
        <v>-60</v>
      </c>
      <c r="H418" s="28"/>
      <c r="I418" s="29"/>
    </row>
    <row r="419" spans="1:9" ht="12.75" hidden="1" x14ac:dyDescent="0.2">
      <c r="A419" s="27" t="s">
        <v>438</v>
      </c>
      <c r="B419" s="17" t="s">
        <v>25</v>
      </c>
      <c r="C419" s="18">
        <v>86790800</v>
      </c>
      <c r="D419" s="18">
        <v>86790800</v>
      </c>
      <c r="E419" s="19">
        <v>86790795</v>
      </c>
      <c r="F419" s="10">
        <f t="shared" si="12"/>
        <v>99.999994239020722</v>
      </c>
      <c r="G419" s="22">
        <f t="shared" si="13"/>
        <v>-5</v>
      </c>
      <c r="H419" s="28"/>
      <c r="I419" s="29"/>
    </row>
    <row r="420" spans="1:9" ht="12.75" hidden="1" x14ac:dyDescent="0.2">
      <c r="A420" s="27" t="s">
        <v>439</v>
      </c>
      <c r="B420" s="17" t="s">
        <v>25</v>
      </c>
      <c r="C420" s="18">
        <v>880492578</v>
      </c>
      <c r="D420" s="18">
        <v>880492578</v>
      </c>
      <c r="E420" s="19">
        <v>880423598.42999995</v>
      </c>
      <c r="F420" s="10">
        <f t="shared" si="12"/>
        <v>99.992165797676932</v>
      </c>
      <c r="G420" s="22">
        <f t="shared" si="13"/>
        <v>-68979.570000052452</v>
      </c>
      <c r="H420" s="28"/>
      <c r="I420" s="29"/>
    </row>
    <row r="421" spans="1:9" ht="12.75" hidden="1" x14ac:dyDescent="0.2">
      <c r="A421" s="27" t="s">
        <v>440</v>
      </c>
      <c r="B421" s="17" t="s">
        <v>25</v>
      </c>
      <c r="C421" s="18">
        <v>385041200</v>
      </c>
      <c r="D421" s="18">
        <v>385041200</v>
      </c>
      <c r="E421" s="19">
        <v>384906068.63999999</v>
      </c>
      <c r="F421" s="10">
        <f t="shared" si="12"/>
        <v>99.964904701107301</v>
      </c>
      <c r="G421" s="22">
        <f t="shared" si="13"/>
        <v>-135131.36000001431</v>
      </c>
      <c r="H421" s="28"/>
      <c r="I421" s="29"/>
    </row>
    <row r="422" spans="1:9" ht="12.75" hidden="1" x14ac:dyDescent="0.2">
      <c r="A422" s="27" t="s">
        <v>441</v>
      </c>
      <c r="B422" s="17" t="s">
        <v>25</v>
      </c>
      <c r="C422" s="18">
        <v>2797348.7</v>
      </c>
      <c r="D422" s="18">
        <v>2797348.7</v>
      </c>
      <c r="E422" s="19">
        <v>2797346.1</v>
      </c>
      <c r="F422" s="10">
        <f t="shared" si="12"/>
        <v>99.999907054848038</v>
      </c>
      <c r="G422" s="22">
        <f t="shared" si="13"/>
        <v>-2.6000000000931323</v>
      </c>
      <c r="H422" s="28"/>
      <c r="I422" s="29"/>
    </row>
    <row r="423" spans="1:9" ht="12.75" hidden="1" x14ac:dyDescent="0.2">
      <c r="A423" s="27" t="s">
        <v>442</v>
      </c>
      <c r="B423" s="17" t="s">
        <v>25</v>
      </c>
      <c r="C423" s="18">
        <v>22160600</v>
      </c>
      <c r="D423" s="18">
        <v>22160600</v>
      </c>
      <c r="E423" s="19">
        <v>21584827.440000001</v>
      </c>
      <c r="F423" s="10">
        <f t="shared" si="12"/>
        <v>97.401818723319764</v>
      </c>
      <c r="G423" s="22">
        <f t="shared" si="13"/>
        <v>-575772.55999999866</v>
      </c>
      <c r="H423" s="28"/>
      <c r="I423" s="29"/>
    </row>
    <row r="424" spans="1:9" ht="12.75" hidden="1" x14ac:dyDescent="0.2">
      <c r="A424" s="27" t="s">
        <v>443</v>
      </c>
      <c r="B424" s="17" t="s">
        <v>25</v>
      </c>
      <c r="C424" s="18">
        <v>109986000</v>
      </c>
      <c r="D424" s="18">
        <v>109986000</v>
      </c>
      <c r="E424" s="19">
        <v>109984168.33</v>
      </c>
      <c r="F424" s="10">
        <f t="shared" si="12"/>
        <v>99.998334633498814</v>
      </c>
      <c r="G424" s="22">
        <f t="shared" si="13"/>
        <v>-1831.6700000017881</v>
      </c>
      <c r="H424" s="28"/>
      <c r="I424" s="29"/>
    </row>
    <row r="425" spans="1:9" ht="12.75" hidden="1" x14ac:dyDescent="0.2">
      <c r="A425" s="27" t="s">
        <v>444</v>
      </c>
      <c r="B425" s="17" t="s">
        <v>25</v>
      </c>
      <c r="C425" s="18">
        <v>65000000</v>
      </c>
      <c r="D425" s="18">
        <v>65000000</v>
      </c>
      <c r="E425" s="19">
        <v>64999822.979999997</v>
      </c>
      <c r="F425" s="10">
        <f t="shared" si="12"/>
        <v>99.999727661538458</v>
      </c>
      <c r="G425" s="22">
        <f t="shared" si="13"/>
        <v>-177.02000000327826</v>
      </c>
      <c r="H425" s="28"/>
      <c r="I425" s="29"/>
    </row>
    <row r="426" spans="1:9" ht="12.75" hidden="1" x14ac:dyDescent="0.2">
      <c r="A426" s="27" t="s">
        <v>445</v>
      </c>
      <c r="B426" s="17" t="s">
        <v>25</v>
      </c>
      <c r="C426" s="18">
        <v>17623000</v>
      </c>
      <c r="D426" s="18">
        <v>17623000</v>
      </c>
      <c r="E426" s="19">
        <v>17621974</v>
      </c>
      <c r="F426" s="10">
        <f t="shared" si="12"/>
        <v>99.994178062758891</v>
      </c>
      <c r="G426" s="22">
        <f t="shared" si="13"/>
        <v>-1026</v>
      </c>
      <c r="H426" s="28"/>
      <c r="I426" s="29"/>
    </row>
    <row r="427" spans="1:9" ht="12.75" hidden="1" x14ac:dyDescent="0.2">
      <c r="A427" s="27" t="s">
        <v>446</v>
      </c>
      <c r="B427" s="17" t="s">
        <v>25</v>
      </c>
      <c r="C427" s="18">
        <v>3592300</v>
      </c>
      <c r="D427" s="18">
        <v>3592300</v>
      </c>
      <c r="E427" s="19">
        <v>3592296.72</v>
      </c>
      <c r="F427" s="10">
        <f t="shared" si="12"/>
        <v>99.999908693594648</v>
      </c>
      <c r="G427" s="22">
        <f t="shared" si="13"/>
        <v>-3.279999999795109</v>
      </c>
      <c r="H427" s="28"/>
      <c r="I427" s="29"/>
    </row>
    <row r="428" spans="1:9" ht="12.75" hidden="1" x14ac:dyDescent="0.2">
      <c r="A428" s="27" t="s">
        <v>447</v>
      </c>
      <c r="B428" s="17" t="s">
        <v>25</v>
      </c>
      <c r="C428" s="18">
        <v>271840000</v>
      </c>
      <c r="D428" s="18">
        <v>271840000</v>
      </c>
      <c r="E428" s="19">
        <v>271695024.31999999</v>
      </c>
      <c r="F428" s="10">
        <f t="shared" si="12"/>
        <v>99.946668746321365</v>
      </c>
      <c r="G428" s="22">
        <f t="shared" si="13"/>
        <v>-144975.68000000715</v>
      </c>
      <c r="H428" s="28"/>
      <c r="I428" s="29"/>
    </row>
    <row r="429" spans="1:9" ht="12.75" hidden="1" x14ac:dyDescent="0.2">
      <c r="A429" s="27" t="s">
        <v>448</v>
      </c>
      <c r="B429" s="17" t="s">
        <v>25</v>
      </c>
      <c r="C429" s="18">
        <v>34277400</v>
      </c>
      <c r="D429" s="18">
        <v>34277400</v>
      </c>
      <c r="E429" s="19">
        <v>33302438.52</v>
      </c>
      <c r="F429" s="10">
        <f t="shared" si="12"/>
        <v>97.155672600605641</v>
      </c>
      <c r="G429" s="22">
        <f t="shared" si="13"/>
        <v>-974961.48000000045</v>
      </c>
      <c r="H429" s="28"/>
      <c r="I429" s="29"/>
    </row>
    <row r="430" spans="1:9" ht="12.75" hidden="1" x14ac:dyDescent="0.2">
      <c r="A430" s="27" t="s">
        <v>449</v>
      </c>
      <c r="B430" s="17" t="s">
        <v>25</v>
      </c>
      <c r="C430" s="18">
        <v>1441227108</v>
      </c>
      <c r="D430" s="18">
        <v>1441227108</v>
      </c>
      <c r="E430" s="19">
        <v>1441184987.79</v>
      </c>
      <c r="F430" s="10">
        <f t="shared" si="12"/>
        <v>99.997077475869958</v>
      </c>
      <c r="G430" s="22">
        <f t="shared" si="13"/>
        <v>-42120.210000038147</v>
      </c>
      <c r="H430" s="28"/>
      <c r="I430" s="29"/>
    </row>
    <row r="431" spans="1:9" ht="12.75" hidden="1" x14ac:dyDescent="0.2">
      <c r="A431" s="27" t="s">
        <v>450</v>
      </c>
      <c r="B431" s="17" t="s">
        <v>25</v>
      </c>
      <c r="C431" s="18">
        <v>174990800</v>
      </c>
      <c r="D431" s="18">
        <v>174990800</v>
      </c>
      <c r="E431" s="19">
        <v>174977881.06</v>
      </c>
      <c r="F431" s="10">
        <f t="shared" si="12"/>
        <v>99.992617360455526</v>
      </c>
      <c r="G431" s="22">
        <f t="shared" si="13"/>
        <v>-12918.939999997616</v>
      </c>
      <c r="H431" s="28"/>
      <c r="I431" s="29"/>
    </row>
    <row r="432" spans="1:9" ht="12.75" hidden="1" x14ac:dyDescent="0.2">
      <c r="A432" s="27" t="s">
        <v>451</v>
      </c>
      <c r="B432" s="17" t="s">
        <v>25</v>
      </c>
      <c r="C432" s="18">
        <v>432281500</v>
      </c>
      <c r="D432" s="18">
        <v>432281500</v>
      </c>
      <c r="E432" s="19">
        <v>432215717.94999999</v>
      </c>
      <c r="F432" s="10">
        <f t="shared" si="12"/>
        <v>99.98478258958572</v>
      </c>
      <c r="G432" s="22">
        <f t="shared" si="13"/>
        <v>-65782.050000011921</v>
      </c>
      <c r="H432" s="28"/>
      <c r="I432" s="29"/>
    </row>
    <row r="433" spans="1:9" ht="90" x14ac:dyDescent="0.2">
      <c r="A433" s="27" t="s">
        <v>452</v>
      </c>
      <c r="B433" s="17" t="s">
        <v>25</v>
      </c>
      <c r="C433" s="18">
        <v>109588800</v>
      </c>
      <c r="D433" s="18">
        <v>109588800</v>
      </c>
      <c r="E433" s="19">
        <v>93686154.129999995</v>
      </c>
      <c r="F433" s="10">
        <f t="shared" si="12"/>
        <v>85.488803718993182</v>
      </c>
      <c r="G433" s="22">
        <f t="shared" si="13"/>
        <v>-15902645.870000005</v>
      </c>
      <c r="H433" s="65" t="s">
        <v>831</v>
      </c>
      <c r="I433" s="63" t="s">
        <v>837</v>
      </c>
    </row>
    <row r="434" spans="1:9" ht="12.75" hidden="1" x14ac:dyDescent="0.2">
      <c r="A434" s="27" t="s">
        <v>453</v>
      </c>
      <c r="B434" s="17" t="s">
        <v>25</v>
      </c>
      <c r="C434" s="18">
        <v>33434500</v>
      </c>
      <c r="D434" s="18">
        <v>33434500</v>
      </c>
      <c r="E434" s="19">
        <v>33430215.98</v>
      </c>
      <c r="F434" s="10">
        <f t="shared" si="12"/>
        <v>99.987186827977098</v>
      </c>
      <c r="G434" s="22">
        <f t="shared" si="13"/>
        <v>-4284.019999999553</v>
      </c>
      <c r="H434" s="28"/>
      <c r="I434" s="29"/>
    </row>
    <row r="435" spans="1:9" ht="12.75" hidden="1" x14ac:dyDescent="0.2">
      <c r="A435" s="27" t="s">
        <v>454</v>
      </c>
      <c r="B435" s="17" t="s">
        <v>25</v>
      </c>
      <c r="C435" s="18">
        <v>134342700</v>
      </c>
      <c r="D435" s="18">
        <v>134342700</v>
      </c>
      <c r="E435" s="19">
        <v>134341670.47999999</v>
      </c>
      <c r="F435" s="10">
        <f t="shared" si="12"/>
        <v>99.999233661374959</v>
      </c>
      <c r="G435" s="22">
        <f t="shared" si="13"/>
        <v>-1029.5200000107288</v>
      </c>
      <c r="H435" s="28"/>
      <c r="I435" s="29"/>
    </row>
    <row r="436" spans="1:9" ht="12.75" hidden="1" x14ac:dyDescent="0.2">
      <c r="A436" s="27" t="s">
        <v>455</v>
      </c>
      <c r="B436" s="17" t="s">
        <v>25</v>
      </c>
      <c r="C436" s="18">
        <v>129343100</v>
      </c>
      <c r="D436" s="18">
        <v>129343100</v>
      </c>
      <c r="E436" s="19">
        <v>128398212.97</v>
      </c>
      <c r="F436" s="10">
        <f t="shared" si="12"/>
        <v>99.269472410975141</v>
      </c>
      <c r="G436" s="22">
        <f t="shared" si="13"/>
        <v>-944887.03000000119</v>
      </c>
      <c r="H436" s="28"/>
      <c r="I436" s="29"/>
    </row>
    <row r="437" spans="1:9" ht="12.75" hidden="1" x14ac:dyDescent="0.2">
      <c r="A437" s="27" t="s">
        <v>456</v>
      </c>
      <c r="B437" s="17" t="s">
        <v>25</v>
      </c>
      <c r="C437" s="18">
        <v>468600</v>
      </c>
      <c r="D437" s="18">
        <v>468600</v>
      </c>
      <c r="E437" s="19">
        <v>467739.25</v>
      </c>
      <c r="F437" s="10">
        <f t="shared" si="12"/>
        <v>99.816314553990608</v>
      </c>
      <c r="G437" s="22">
        <f t="shared" si="13"/>
        <v>-860.75</v>
      </c>
      <c r="H437" s="28"/>
      <c r="I437" s="29"/>
    </row>
    <row r="438" spans="1:9" ht="12.75" hidden="1" x14ac:dyDescent="0.2">
      <c r="A438" s="27" t="s">
        <v>457</v>
      </c>
      <c r="B438" s="17" t="s">
        <v>25</v>
      </c>
      <c r="C438" s="18">
        <v>10794700</v>
      </c>
      <c r="D438" s="18">
        <v>10794700</v>
      </c>
      <c r="E438" s="19">
        <v>10794666.960000001</v>
      </c>
      <c r="F438" s="10">
        <f t="shared" si="12"/>
        <v>99.999693923870055</v>
      </c>
      <c r="G438" s="22">
        <f t="shared" si="13"/>
        <v>-33.03999999910593</v>
      </c>
      <c r="H438" s="28"/>
      <c r="I438" s="29"/>
    </row>
    <row r="439" spans="1:9" ht="12.75" hidden="1" x14ac:dyDescent="0.2">
      <c r="A439" s="27" t="s">
        <v>458</v>
      </c>
      <c r="B439" s="17" t="s">
        <v>25</v>
      </c>
      <c r="C439" s="18">
        <v>960269911.20000005</v>
      </c>
      <c r="D439" s="18">
        <v>960269911.20000005</v>
      </c>
      <c r="E439" s="19">
        <v>959710844.47000003</v>
      </c>
      <c r="F439" s="10">
        <f t="shared" si="12"/>
        <v>99.941780251210687</v>
      </c>
      <c r="G439" s="22">
        <f t="shared" si="13"/>
        <v>-559066.73000001907</v>
      </c>
      <c r="H439" s="28"/>
      <c r="I439" s="29"/>
    </row>
    <row r="440" spans="1:9" ht="12.75" hidden="1" x14ac:dyDescent="0.2">
      <c r="A440" s="27" t="s">
        <v>459</v>
      </c>
      <c r="B440" s="17" t="s">
        <v>25</v>
      </c>
      <c r="C440" s="18">
        <v>4919600</v>
      </c>
      <c r="D440" s="18">
        <v>4919600</v>
      </c>
      <c r="E440" s="19">
        <v>4919148.5999999996</v>
      </c>
      <c r="F440" s="10">
        <f t="shared" si="12"/>
        <v>99.990824457272936</v>
      </c>
      <c r="G440" s="22">
        <f t="shared" si="13"/>
        <v>-451.40000000037253</v>
      </c>
      <c r="H440" s="28"/>
      <c r="I440" s="29"/>
    </row>
    <row r="441" spans="1:9" ht="12.75" hidden="1" x14ac:dyDescent="0.2">
      <c r="A441" s="27" t="s">
        <v>460</v>
      </c>
      <c r="B441" s="17" t="s">
        <v>25</v>
      </c>
      <c r="C441" s="18">
        <v>64778410</v>
      </c>
      <c r="D441" s="18">
        <v>64778410</v>
      </c>
      <c r="E441" s="19">
        <v>64760058.170000002</v>
      </c>
      <c r="F441" s="10">
        <f t="shared" si="12"/>
        <v>99.971669835675186</v>
      </c>
      <c r="G441" s="22">
        <f t="shared" si="13"/>
        <v>-18351.829999998212</v>
      </c>
      <c r="H441" s="28"/>
      <c r="I441" s="29"/>
    </row>
    <row r="442" spans="1:9" ht="33.75" x14ac:dyDescent="0.2">
      <c r="A442" s="27" t="s">
        <v>461</v>
      </c>
      <c r="B442" s="17" t="s">
        <v>25</v>
      </c>
      <c r="C442" s="18">
        <v>19434850</v>
      </c>
      <c r="D442" s="18">
        <v>19434850</v>
      </c>
      <c r="E442" s="19">
        <v>16166356.68</v>
      </c>
      <c r="F442" s="10">
        <f t="shared" si="12"/>
        <v>83.182307452848875</v>
      </c>
      <c r="G442" s="22">
        <f t="shared" si="13"/>
        <v>-3268493.3200000003</v>
      </c>
      <c r="H442" s="65" t="s">
        <v>831</v>
      </c>
      <c r="I442" s="63" t="s">
        <v>838</v>
      </c>
    </row>
    <row r="443" spans="1:9" ht="12.75" hidden="1" x14ac:dyDescent="0.2">
      <c r="A443" s="27" t="s">
        <v>462</v>
      </c>
      <c r="B443" s="17" t="s">
        <v>25</v>
      </c>
      <c r="C443" s="18">
        <v>53198553</v>
      </c>
      <c r="D443" s="18">
        <v>53198553</v>
      </c>
      <c r="E443" s="19">
        <v>53024991.340000004</v>
      </c>
      <c r="F443" s="10">
        <f t="shared" si="12"/>
        <v>99.673747404370189</v>
      </c>
      <c r="G443" s="22">
        <f t="shared" si="13"/>
        <v>-173561.65999999642</v>
      </c>
      <c r="H443" s="28"/>
      <c r="I443" s="29"/>
    </row>
    <row r="444" spans="1:9" ht="12.75" hidden="1" x14ac:dyDescent="0.2">
      <c r="A444" s="27" t="s">
        <v>463</v>
      </c>
      <c r="B444" s="17" t="s">
        <v>25</v>
      </c>
      <c r="C444" s="18">
        <v>39199300</v>
      </c>
      <c r="D444" s="18">
        <v>39199300</v>
      </c>
      <c r="E444" s="19">
        <v>37303587</v>
      </c>
      <c r="F444" s="10">
        <f t="shared" si="12"/>
        <v>95.163911090249059</v>
      </c>
      <c r="G444" s="22">
        <f t="shared" si="13"/>
        <v>-1895713</v>
      </c>
      <c r="H444" s="28"/>
      <c r="I444" s="29"/>
    </row>
    <row r="445" spans="1:9" ht="12.75" hidden="1" x14ac:dyDescent="0.2">
      <c r="A445" s="27" t="s">
        <v>464</v>
      </c>
      <c r="B445" s="17" t="s">
        <v>25</v>
      </c>
      <c r="C445" s="18">
        <v>303600920</v>
      </c>
      <c r="D445" s="18">
        <v>303600920</v>
      </c>
      <c r="E445" s="19">
        <v>301619690.42000002</v>
      </c>
      <c r="F445" s="10">
        <f t="shared" si="12"/>
        <v>99.34742306446239</v>
      </c>
      <c r="G445" s="22">
        <f t="shared" si="13"/>
        <v>-1981229.5799999833</v>
      </c>
      <c r="H445" s="28"/>
      <c r="I445" s="29"/>
    </row>
    <row r="446" spans="1:9" ht="12.75" hidden="1" x14ac:dyDescent="0.2">
      <c r="A446" s="27" t="s">
        <v>465</v>
      </c>
      <c r="B446" s="17" t="s">
        <v>25</v>
      </c>
      <c r="C446" s="18">
        <v>1006371849</v>
      </c>
      <c r="D446" s="18">
        <v>1006371849</v>
      </c>
      <c r="E446" s="19">
        <v>1003975844.28</v>
      </c>
      <c r="F446" s="10">
        <f t="shared" si="12"/>
        <v>99.761916559730793</v>
      </c>
      <c r="G446" s="22">
        <f t="shared" si="13"/>
        <v>-2396004.7200000286</v>
      </c>
      <c r="H446" s="28"/>
      <c r="I446" s="29"/>
    </row>
    <row r="447" spans="1:9" ht="45" x14ac:dyDescent="0.2">
      <c r="A447" s="27" t="s">
        <v>466</v>
      </c>
      <c r="B447" s="17" t="s">
        <v>25</v>
      </c>
      <c r="C447" s="18">
        <v>3000000</v>
      </c>
      <c r="D447" s="18">
        <v>3000000</v>
      </c>
      <c r="E447" s="19">
        <v>2510300.65</v>
      </c>
      <c r="F447" s="10">
        <f t="shared" si="12"/>
        <v>83.676688333333331</v>
      </c>
      <c r="G447" s="22">
        <f t="shared" si="13"/>
        <v>-489699.35000000009</v>
      </c>
      <c r="H447" s="65" t="s">
        <v>831</v>
      </c>
      <c r="I447" s="63" t="s">
        <v>839</v>
      </c>
    </row>
    <row r="448" spans="1:9" ht="45" x14ac:dyDescent="0.2">
      <c r="A448" s="27" t="s">
        <v>467</v>
      </c>
      <c r="B448" s="17" t="s">
        <v>25</v>
      </c>
      <c r="C448" s="18">
        <v>2327100</v>
      </c>
      <c r="D448" s="18">
        <v>2327100</v>
      </c>
      <c r="E448" s="19">
        <v>1996880.35</v>
      </c>
      <c r="F448" s="10">
        <f t="shared" si="12"/>
        <v>85.809821236732418</v>
      </c>
      <c r="G448" s="22">
        <f t="shared" si="13"/>
        <v>-330219.64999999991</v>
      </c>
      <c r="H448" s="65" t="s">
        <v>831</v>
      </c>
      <c r="I448" s="63" t="s">
        <v>839</v>
      </c>
    </row>
    <row r="449" spans="1:9" ht="12.75" hidden="1" x14ac:dyDescent="0.2">
      <c r="A449" s="27" t="s">
        <v>468</v>
      </c>
      <c r="B449" s="17" t="s">
        <v>25</v>
      </c>
      <c r="C449" s="18">
        <v>228557600</v>
      </c>
      <c r="D449" s="18">
        <v>228557600</v>
      </c>
      <c r="E449" s="19">
        <v>228467746</v>
      </c>
      <c r="F449" s="10">
        <f t="shared" si="12"/>
        <v>99.960686496533029</v>
      </c>
      <c r="G449" s="22">
        <f t="shared" si="13"/>
        <v>-89854</v>
      </c>
      <c r="H449" s="28"/>
      <c r="I449" s="29"/>
    </row>
    <row r="450" spans="1:9" ht="12.75" hidden="1" x14ac:dyDescent="0.2">
      <c r="A450" s="27" t="s">
        <v>469</v>
      </c>
      <c r="B450" s="17" t="s">
        <v>25</v>
      </c>
      <c r="C450" s="18">
        <v>22142000</v>
      </c>
      <c r="D450" s="18">
        <v>22142000</v>
      </c>
      <c r="E450" s="19">
        <v>21754816.059999999</v>
      </c>
      <c r="F450" s="10">
        <f t="shared" si="12"/>
        <v>98.251359678439158</v>
      </c>
      <c r="G450" s="22">
        <f t="shared" si="13"/>
        <v>-387183.94000000134</v>
      </c>
      <c r="H450" s="28"/>
      <c r="I450" s="29"/>
    </row>
    <row r="451" spans="1:9" ht="12.75" hidden="1" x14ac:dyDescent="0.2">
      <c r="A451" s="27" t="s">
        <v>470</v>
      </c>
      <c r="B451" s="17" t="s">
        <v>25</v>
      </c>
      <c r="C451" s="18">
        <v>660000</v>
      </c>
      <c r="D451" s="18">
        <v>660000</v>
      </c>
      <c r="E451" s="19">
        <v>653601.87</v>
      </c>
      <c r="F451" s="10">
        <f t="shared" si="12"/>
        <v>99.03058636363636</v>
      </c>
      <c r="G451" s="22">
        <f t="shared" si="13"/>
        <v>-6398.1300000000047</v>
      </c>
      <c r="H451" s="28"/>
      <c r="I451" s="29"/>
    </row>
    <row r="452" spans="1:9" ht="22.5" x14ac:dyDescent="0.2">
      <c r="A452" s="27" t="s">
        <v>471</v>
      </c>
      <c r="B452" s="17" t="s">
        <v>25</v>
      </c>
      <c r="C452" s="18">
        <v>7315800</v>
      </c>
      <c r="D452" s="18">
        <v>7315800</v>
      </c>
      <c r="E452" s="19">
        <v>5339747.95</v>
      </c>
      <c r="F452" s="10">
        <f t="shared" si="12"/>
        <v>72.989255447114459</v>
      </c>
      <c r="G452" s="22">
        <f t="shared" si="13"/>
        <v>-1976052.0499999998</v>
      </c>
      <c r="H452" s="65" t="s">
        <v>831</v>
      </c>
      <c r="I452" s="63" t="s">
        <v>840</v>
      </c>
    </row>
    <row r="453" spans="1:9" ht="33.75" x14ac:dyDescent="0.2">
      <c r="A453" s="27" t="s">
        <v>472</v>
      </c>
      <c r="B453" s="17" t="s">
        <v>25</v>
      </c>
      <c r="C453" s="18">
        <v>200000</v>
      </c>
      <c r="D453" s="18">
        <v>200000</v>
      </c>
      <c r="E453" s="19">
        <v>96623.5</v>
      </c>
      <c r="F453" s="10">
        <f t="shared" si="12"/>
        <v>48.311749999999996</v>
      </c>
      <c r="G453" s="22">
        <f t="shared" si="13"/>
        <v>-103376.5</v>
      </c>
      <c r="H453" s="65" t="s">
        <v>831</v>
      </c>
      <c r="I453" s="63" t="s">
        <v>841</v>
      </c>
    </row>
    <row r="454" spans="1:9" ht="12.75" hidden="1" x14ac:dyDescent="0.2">
      <c r="A454" s="27" t="s">
        <v>473</v>
      </c>
      <c r="B454" s="17" t="s">
        <v>25</v>
      </c>
      <c r="C454" s="18">
        <v>14900000</v>
      </c>
      <c r="D454" s="18">
        <v>14900000</v>
      </c>
      <c r="E454" s="19">
        <v>14250000</v>
      </c>
      <c r="F454" s="10">
        <f t="shared" si="12"/>
        <v>95.637583892617457</v>
      </c>
      <c r="G454" s="22">
        <f t="shared" si="13"/>
        <v>-650000</v>
      </c>
      <c r="H454" s="28"/>
      <c r="I454" s="29"/>
    </row>
    <row r="455" spans="1:9" ht="33.75" x14ac:dyDescent="0.2">
      <c r="A455" s="27" t="s">
        <v>474</v>
      </c>
      <c r="B455" s="17" t="s">
        <v>25</v>
      </c>
      <c r="C455" s="18">
        <v>452300</v>
      </c>
      <c r="D455" s="18">
        <v>452300</v>
      </c>
      <c r="E455" s="19">
        <v>412320.2</v>
      </c>
      <c r="F455" s="10">
        <f t="shared" ref="F455:F518" si="14">IF(OR(E455="-",E455&lt;0,C455&lt;0),"-",(IF(OR(C455=0,C455="-"),"-",E455/C455*100)))</f>
        <v>91.160778244527975</v>
      </c>
      <c r="G455" s="22">
        <f t="shared" ref="G455:G518" si="15">IF(C455=E455,"-",IF(E455="-",0,E455)-IF(C455="-",0,C455))</f>
        <v>-39979.799999999988</v>
      </c>
      <c r="H455" s="65" t="s">
        <v>831</v>
      </c>
      <c r="I455" s="63" t="s">
        <v>841</v>
      </c>
    </row>
    <row r="456" spans="1:9" ht="22.5" x14ac:dyDescent="0.2">
      <c r="A456" s="27" t="s">
        <v>475</v>
      </c>
      <c r="B456" s="17" t="s">
        <v>25</v>
      </c>
      <c r="C456" s="18">
        <v>264000000</v>
      </c>
      <c r="D456" s="18">
        <v>264000000</v>
      </c>
      <c r="E456" s="19">
        <v>214783086.87</v>
      </c>
      <c r="F456" s="10">
        <f t="shared" si="14"/>
        <v>81.357229875000002</v>
      </c>
      <c r="G456" s="22">
        <f t="shared" si="15"/>
        <v>-49216913.129999995</v>
      </c>
      <c r="H456" s="65" t="s">
        <v>842</v>
      </c>
      <c r="I456" s="63" t="s">
        <v>843</v>
      </c>
    </row>
    <row r="457" spans="1:9" ht="33.75" x14ac:dyDescent="0.2">
      <c r="A457" s="27" t="s">
        <v>476</v>
      </c>
      <c r="B457" s="17" t="s">
        <v>25</v>
      </c>
      <c r="C457" s="18">
        <v>4358750</v>
      </c>
      <c r="D457" s="18">
        <v>4358750</v>
      </c>
      <c r="E457" s="19">
        <v>3809950</v>
      </c>
      <c r="F457" s="10">
        <f t="shared" si="14"/>
        <v>87.409234298824202</v>
      </c>
      <c r="G457" s="22">
        <f t="shared" si="15"/>
        <v>-548800</v>
      </c>
      <c r="H457" s="65" t="s">
        <v>831</v>
      </c>
      <c r="I457" s="63" t="s">
        <v>841</v>
      </c>
    </row>
    <row r="458" spans="1:9" ht="12.75" hidden="1" x14ac:dyDescent="0.2">
      <c r="A458" s="27" t="s">
        <v>477</v>
      </c>
      <c r="B458" s="17" t="s">
        <v>25</v>
      </c>
      <c r="C458" s="18">
        <v>3750000</v>
      </c>
      <c r="D458" s="18">
        <v>3750000</v>
      </c>
      <c r="E458" s="19">
        <v>3600000</v>
      </c>
      <c r="F458" s="10">
        <f t="shared" si="14"/>
        <v>96</v>
      </c>
      <c r="G458" s="22">
        <f t="shared" si="15"/>
        <v>-150000</v>
      </c>
      <c r="H458" s="28"/>
      <c r="I458" s="29"/>
    </row>
    <row r="459" spans="1:9" ht="12.75" hidden="1" x14ac:dyDescent="0.2">
      <c r="A459" s="27" t="s">
        <v>478</v>
      </c>
      <c r="B459" s="17" t="s">
        <v>25</v>
      </c>
      <c r="C459" s="18">
        <v>2000000</v>
      </c>
      <c r="D459" s="18">
        <v>2000000</v>
      </c>
      <c r="E459" s="19">
        <v>1986493.99</v>
      </c>
      <c r="F459" s="10">
        <f t="shared" si="14"/>
        <v>99.324699500000008</v>
      </c>
      <c r="G459" s="22">
        <f t="shared" si="15"/>
        <v>-13506.010000000009</v>
      </c>
      <c r="H459" s="28"/>
      <c r="I459" s="29"/>
    </row>
    <row r="460" spans="1:9" ht="12.75" hidden="1" x14ac:dyDescent="0.2">
      <c r="A460" s="27" t="s">
        <v>479</v>
      </c>
      <c r="B460" s="17" t="s">
        <v>25</v>
      </c>
      <c r="C460" s="18">
        <v>16800000</v>
      </c>
      <c r="D460" s="18">
        <v>16800000</v>
      </c>
      <c r="E460" s="19">
        <v>16678520</v>
      </c>
      <c r="F460" s="10">
        <f t="shared" si="14"/>
        <v>99.27690476190476</v>
      </c>
      <c r="G460" s="22">
        <f t="shared" si="15"/>
        <v>-121480</v>
      </c>
      <c r="H460" s="28"/>
      <c r="I460" s="29"/>
    </row>
    <row r="461" spans="1:9" ht="33.75" x14ac:dyDescent="0.2">
      <c r="A461" s="27" t="s">
        <v>480</v>
      </c>
      <c r="B461" s="17" t="s">
        <v>25</v>
      </c>
      <c r="C461" s="18">
        <v>36600000</v>
      </c>
      <c r="D461" s="18">
        <v>36600000</v>
      </c>
      <c r="E461" s="19">
        <v>19600000</v>
      </c>
      <c r="F461" s="10">
        <f t="shared" si="14"/>
        <v>53.551912568306015</v>
      </c>
      <c r="G461" s="22">
        <f t="shared" si="15"/>
        <v>-17000000</v>
      </c>
      <c r="H461" s="66">
        <v>99</v>
      </c>
      <c r="I461" s="67" t="s">
        <v>844</v>
      </c>
    </row>
    <row r="462" spans="1:9" ht="33.75" x14ac:dyDescent="0.2">
      <c r="A462" s="27" t="s">
        <v>481</v>
      </c>
      <c r="B462" s="17" t="s">
        <v>25</v>
      </c>
      <c r="C462" s="18">
        <v>11414048.939999999</v>
      </c>
      <c r="D462" s="18">
        <v>11414048.939999999</v>
      </c>
      <c r="E462" s="19">
        <v>10837416.939999999</v>
      </c>
      <c r="F462" s="10">
        <f t="shared" si="14"/>
        <v>94.948050397968601</v>
      </c>
      <c r="G462" s="22">
        <f t="shared" si="15"/>
        <v>-576632</v>
      </c>
      <c r="H462" s="66">
        <v>99</v>
      </c>
      <c r="I462" s="67" t="s">
        <v>845</v>
      </c>
    </row>
    <row r="463" spans="1:9" ht="12.75" hidden="1" x14ac:dyDescent="0.2">
      <c r="A463" s="27" t="s">
        <v>482</v>
      </c>
      <c r="B463" s="17" t="s">
        <v>25</v>
      </c>
      <c r="C463" s="18">
        <v>3369597440</v>
      </c>
      <c r="D463" s="18">
        <v>3369597440</v>
      </c>
      <c r="E463" s="19">
        <v>3291825180.9499998</v>
      </c>
      <c r="F463" s="10">
        <f t="shared" si="14"/>
        <v>97.691942125585186</v>
      </c>
      <c r="G463" s="22">
        <f t="shared" si="15"/>
        <v>-77772259.050000191</v>
      </c>
      <c r="H463" s="28"/>
      <c r="I463" s="29"/>
    </row>
    <row r="464" spans="1:9" ht="12.75" hidden="1" x14ac:dyDescent="0.2">
      <c r="A464" s="27" t="s">
        <v>483</v>
      </c>
      <c r="B464" s="17" t="s">
        <v>25</v>
      </c>
      <c r="C464" s="18">
        <v>901630600</v>
      </c>
      <c r="D464" s="18">
        <v>901630600</v>
      </c>
      <c r="E464" s="19">
        <v>868486786.16999996</v>
      </c>
      <c r="F464" s="10">
        <f t="shared" si="14"/>
        <v>96.324014088474812</v>
      </c>
      <c r="G464" s="22">
        <f t="shared" si="15"/>
        <v>-33143813.830000043</v>
      </c>
      <c r="H464" s="28"/>
      <c r="I464" s="29"/>
    </row>
    <row r="465" spans="1:9" ht="12.75" hidden="1" x14ac:dyDescent="0.2">
      <c r="A465" s="27" t="s">
        <v>484</v>
      </c>
      <c r="B465" s="17" t="s">
        <v>25</v>
      </c>
      <c r="C465" s="18">
        <v>22494974.010000002</v>
      </c>
      <c r="D465" s="18">
        <v>22494974.010000002</v>
      </c>
      <c r="E465" s="19">
        <v>22490174.010000002</v>
      </c>
      <c r="F465" s="10">
        <f t="shared" si="14"/>
        <v>99.978661900218839</v>
      </c>
      <c r="G465" s="22">
        <f t="shared" si="15"/>
        <v>-4800</v>
      </c>
      <c r="H465" s="28"/>
      <c r="I465" s="29"/>
    </row>
    <row r="466" spans="1:9" ht="33.75" x14ac:dyDescent="0.2">
      <c r="A466" s="27" t="s">
        <v>485</v>
      </c>
      <c r="B466" s="17" t="s">
        <v>25</v>
      </c>
      <c r="C466" s="18">
        <v>49564600</v>
      </c>
      <c r="D466" s="18">
        <v>49564600</v>
      </c>
      <c r="E466" s="19">
        <v>46663859.520000003</v>
      </c>
      <c r="F466" s="10">
        <f t="shared" si="14"/>
        <v>94.147555957275969</v>
      </c>
      <c r="G466" s="22">
        <f t="shared" si="15"/>
        <v>-2900740.4799999967</v>
      </c>
      <c r="H466" s="66">
        <v>99</v>
      </c>
      <c r="I466" s="67" t="s">
        <v>846</v>
      </c>
    </row>
    <row r="467" spans="1:9" ht="33.75" x14ac:dyDescent="0.2">
      <c r="A467" s="27" t="s">
        <v>486</v>
      </c>
      <c r="B467" s="17" t="s">
        <v>25</v>
      </c>
      <c r="C467" s="18">
        <v>2886200</v>
      </c>
      <c r="D467" s="18">
        <v>2886200</v>
      </c>
      <c r="E467" s="19">
        <v>2044006.06</v>
      </c>
      <c r="F467" s="10">
        <f t="shared" si="14"/>
        <v>70.819972974845825</v>
      </c>
      <c r="G467" s="22">
        <f t="shared" si="15"/>
        <v>-842193.94</v>
      </c>
      <c r="H467" s="66">
        <v>99</v>
      </c>
      <c r="I467" s="67" t="s">
        <v>846</v>
      </c>
    </row>
    <row r="468" spans="1:9" ht="22.5" x14ac:dyDescent="0.2">
      <c r="A468" s="27" t="s">
        <v>487</v>
      </c>
      <c r="B468" s="17" t="s">
        <v>25</v>
      </c>
      <c r="C468" s="18">
        <v>48989500</v>
      </c>
      <c r="D468" s="18">
        <v>48989500</v>
      </c>
      <c r="E468" s="19" t="s">
        <v>21</v>
      </c>
      <c r="F468" s="10" t="str">
        <f t="shared" si="14"/>
        <v>-</v>
      </c>
      <c r="G468" s="22">
        <f t="shared" si="15"/>
        <v>-48989500</v>
      </c>
      <c r="H468" s="66">
        <v>99</v>
      </c>
      <c r="I468" s="67" t="s">
        <v>847</v>
      </c>
    </row>
    <row r="469" spans="1:9" ht="12.75" hidden="1" x14ac:dyDescent="0.2">
      <c r="A469" s="27" t="s">
        <v>488</v>
      </c>
      <c r="B469" s="17" t="s">
        <v>25</v>
      </c>
      <c r="C469" s="18">
        <v>697885400</v>
      </c>
      <c r="D469" s="18">
        <v>697885400</v>
      </c>
      <c r="E469" s="19">
        <v>696919132.60000002</v>
      </c>
      <c r="F469" s="10">
        <f t="shared" si="14"/>
        <v>99.861543542822361</v>
      </c>
      <c r="G469" s="22">
        <f t="shared" si="15"/>
        <v>-966267.39999997616</v>
      </c>
      <c r="H469" s="28"/>
      <c r="I469" s="29"/>
    </row>
    <row r="470" spans="1:9" ht="12.75" hidden="1" x14ac:dyDescent="0.2">
      <c r="A470" s="27" t="s">
        <v>489</v>
      </c>
      <c r="B470" s="17" t="s">
        <v>25</v>
      </c>
      <c r="C470" s="18">
        <v>57891455.689999998</v>
      </c>
      <c r="D470" s="18">
        <v>57891455.689999998</v>
      </c>
      <c r="E470" s="19">
        <v>55796599.920000002</v>
      </c>
      <c r="F470" s="10">
        <f t="shared" si="14"/>
        <v>96.381407679195988</v>
      </c>
      <c r="G470" s="22">
        <f t="shared" si="15"/>
        <v>-2094855.7699999958</v>
      </c>
      <c r="H470" s="28"/>
      <c r="I470" s="29"/>
    </row>
    <row r="471" spans="1:9" ht="22.5" x14ac:dyDescent="0.2">
      <c r="A471" s="27" t="s">
        <v>490</v>
      </c>
      <c r="B471" s="17" t="s">
        <v>25</v>
      </c>
      <c r="C471" s="18">
        <v>1600000</v>
      </c>
      <c r="D471" s="18">
        <v>1600000</v>
      </c>
      <c r="E471" s="19">
        <v>900000</v>
      </c>
      <c r="F471" s="10">
        <f t="shared" si="14"/>
        <v>56.25</v>
      </c>
      <c r="G471" s="22">
        <f t="shared" si="15"/>
        <v>-700000</v>
      </c>
      <c r="H471" s="66">
        <v>21</v>
      </c>
      <c r="I471" s="67" t="s">
        <v>843</v>
      </c>
    </row>
    <row r="472" spans="1:9" ht="22.5" x14ac:dyDescent="0.2">
      <c r="A472" s="27" t="s">
        <v>491</v>
      </c>
      <c r="B472" s="17" t="s">
        <v>25</v>
      </c>
      <c r="C472" s="18">
        <v>1800000</v>
      </c>
      <c r="D472" s="18">
        <v>1800000</v>
      </c>
      <c r="E472" s="19">
        <v>1600000</v>
      </c>
      <c r="F472" s="10">
        <f t="shared" si="14"/>
        <v>88.888888888888886</v>
      </c>
      <c r="G472" s="22">
        <f t="shared" si="15"/>
        <v>-200000</v>
      </c>
      <c r="H472" s="66">
        <v>21</v>
      </c>
      <c r="I472" s="67" t="s">
        <v>843</v>
      </c>
    </row>
    <row r="473" spans="1:9" ht="12.75" hidden="1" x14ac:dyDescent="0.2">
      <c r="A473" s="27" t="s">
        <v>492</v>
      </c>
      <c r="B473" s="17" t="s">
        <v>25</v>
      </c>
      <c r="C473" s="18">
        <v>811321476.67999995</v>
      </c>
      <c r="D473" s="18">
        <v>811321476.67999995</v>
      </c>
      <c r="E473" s="19">
        <v>806001292.21000004</v>
      </c>
      <c r="F473" s="10">
        <f t="shared" si="14"/>
        <v>99.344256916287904</v>
      </c>
      <c r="G473" s="22">
        <f t="shared" si="15"/>
        <v>-5320184.4699999094</v>
      </c>
      <c r="H473" s="28"/>
      <c r="I473" s="29"/>
    </row>
    <row r="474" spans="1:9" ht="12.75" hidden="1" x14ac:dyDescent="0.2">
      <c r="A474" s="27" t="s">
        <v>493</v>
      </c>
      <c r="B474" s="17" t="s">
        <v>25</v>
      </c>
      <c r="C474" s="18">
        <v>3534800</v>
      </c>
      <c r="D474" s="18">
        <v>3534800</v>
      </c>
      <c r="E474" s="19">
        <v>3476199.23</v>
      </c>
      <c r="F474" s="10">
        <f t="shared" si="14"/>
        <v>98.342175794953036</v>
      </c>
      <c r="G474" s="22">
        <f t="shared" si="15"/>
        <v>-58600.770000000019</v>
      </c>
      <c r="H474" s="28"/>
      <c r="I474" s="29"/>
    </row>
    <row r="475" spans="1:9" ht="22.5" x14ac:dyDescent="0.2">
      <c r="A475" s="27" t="s">
        <v>494</v>
      </c>
      <c r="B475" s="17" t="s">
        <v>25</v>
      </c>
      <c r="C475" s="18">
        <v>723200</v>
      </c>
      <c r="D475" s="18">
        <v>723200</v>
      </c>
      <c r="E475" s="19">
        <v>681923.29</v>
      </c>
      <c r="F475" s="10">
        <f t="shared" si="14"/>
        <v>94.29249032079646</v>
      </c>
      <c r="G475" s="22">
        <f t="shared" si="15"/>
        <v>-41276.709999999963</v>
      </c>
      <c r="H475" s="66">
        <v>21</v>
      </c>
      <c r="I475" s="67" t="s">
        <v>843</v>
      </c>
    </row>
    <row r="476" spans="1:9" ht="22.5" x14ac:dyDescent="0.2">
      <c r="A476" s="27" t="s">
        <v>495</v>
      </c>
      <c r="B476" s="17" t="s">
        <v>25</v>
      </c>
      <c r="C476" s="18">
        <v>400000</v>
      </c>
      <c r="D476" s="18">
        <v>400000</v>
      </c>
      <c r="E476" s="19">
        <v>80000</v>
      </c>
      <c r="F476" s="10">
        <f t="shared" si="14"/>
        <v>20</v>
      </c>
      <c r="G476" s="22">
        <f t="shared" si="15"/>
        <v>-320000</v>
      </c>
      <c r="H476" s="66">
        <v>21</v>
      </c>
      <c r="I476" s="67" t="s">
        <v>843</v>
      </c>
    </row>
    <row r="477" spans="1:9" ht="12.75" hidden="1" x14ac:dyDescent="0.2">
      <c r="A477" s="27" t="s">
        <v>496</v>
      </c>
      <c r="B477" s="17" t="s">
        <v>25</v>
      </c>
      <c r="C477" s="18">
        <v>2395273750</v>
      </c>
      <c r="D477" s="18">
        <v>2395273750</v>
      </c>
      <c r="E477" s="19">
        <v>2386580444.6300001</v>
      </c>
      <c r="F477" s="10">
        <f t="shared" si="14"/>
        <v>99.63706422407877</v>
      </c>
      <c r="G477" s="22">
        <f t="shared" si="15"/>
        <v>-8693305.3699998856</v>
      </c>
      <c r="H477" s="28"/>
      <c r="I477" s="29"/>
    </row>
    <row r="478" spans="1:9" ht="12.75" hidden="1" x14ac:dyDescent="0.2">
      <c r="A478" s="27" t="s">
        <v>497</v>
      </c>
      <c r="B478" s="17" t="s">
        <v>25</v>
      </c>
      <c r="C478" s="18">
        <v>1068358616</v>
      </c>
      <c r="D478" s="18">
        <v>1068358616</v>
      </c>
      <c r="E478" s="19">
        <v>1064136546.25</v>
      </c>
      <c r="F478" s="10">
        <f t="shared" si="14"/>
        <v>99.604807815768098</v>
      </c>
      <c r="G478" s="22">
        <f t="shared" si="15"/>
        <v>-4222069.75</v>
      </c>
      <c r="H478" s="28"/>
      <c r="I478" s="29"/>
    </row>
    <row r="479" spans="1:9" ht="12.75" hidden="1" x14ac:dyDescent="0.2">
      <c r="A479" s="27" t="s">
        <v>498</v>
      </c>
      <c r="B479" s="17" t="s">
        <v>25</v>
      </c>
      <c r="C479" s="18">
        <v>89317160</v>
      </c>
      <c r="D479" s="18">
        <v>89317160</v>
      </c>
      <c r="E479" s="19">
        <v>87241002.769999996</v>
      </c>
      <c r="F479" s="10">
        <f t="shared" si="14"/>
        <v>97.675522564756861</v>
      </c>
      <c r="G479" s="22">
        <f t="shared" si="15"/>
        <v>-2076157.2300000042</v>
      </c>
      <c r="H479" s="28"/>
      <c r="I479" s="29"/>
    </row>
    <row r="480" spans="1:9" ht="12.75" hidden="1" x14ac:dyDescent="0.2">
      <c r="A480" s="27" t="s">
        <v>499</v>
      </c>
      <c r="B480" s="17" t="s">
        <v>25</v>
      </c>
      <c r="C480" s="18">
        <v>76496700</v>
      </c>
      <c r="D480" s="18">
        <v>76496700</v>
      </c>
      <c r="E480" s="19">
        <v>72828962.780000001</v>
      </c>
      <c r="F480" s="10">
        <f t="shared" si="14"/>
        <v>95.205365434064475</v>
      </c>
      <c r="G480" s="22">
        <f t="shared" si="15"/>
        <v>-3667737.2199999988</v>
      </c>
      <c r="H480" s="28"/>
      <c r="I480" s="29"/>
    </row>
    <row r="481" spans="1:9" ht="22.5" x14ac:dyDescent="0.2">
      <c r="A481" s="27" t="s">
        <v>500</v>
      </c>
      <c r="B481" s="17" t="s">
        <v>25</v>
      </c>
      <c r="C481" s="18">
        <v>2212400</v>
      </c>
      <c r="D481" s="18">
        <v>2212400</v>
      </c>
      <c r="E481" s="19">
        <v>2059836.35</v>
      </c>
      <c r="F481" s="10">
        <f t="shared" si="14"/>
        <v>93.104156120050632</v>
      </c>
      <c r="G481" s="22">
        <f t="shared" si="15"/>
        <v>-152563.64999999991</v>
      </c>
      <c r="H481" s="66">
        <v>21</v>
      </c>
      <c r="I481" s="67" t="s">
        <v>843</v>
      </c>
    </row>
    <row r="482" spans="1:9" ht="22.5" x14ac:dyDescent="0.2">
      <c r="A482" s="27" t="s">
        <v>501</v>
      </c>
      <c r="B482" s="17" t="s">
        <v>25</v>
      </c>
      <c r="C482" s="18">
        <v>7694000</v>
      </c>
      <c r="D482" s="18">
        <v>7694000</v>
      </c>
      <c r="E482" s="19">
        <v>7275071.6299999999</v>
      </c>
      <c r="F482" s="10">
        <f t="shared" si="14"/>
        <v>94.555129061606451</v>
      </c>
      <c r="G482" s="22">
        <f t="shared" si="15"/>
        <v>-418928.37000000011</v>
      </c>
      <c r="H482" s="66">
        <v>21</v>
      </c>
      <c r="I482" s="67" t="s">
        <v>843</v>
      </c>
    </row>
    <row r="483" spans="1:9" ht="12.75" hidden="1" x14ac:dyDescent="0.2">
      <c r="A483" s="27" t="s">
        <v>502</v>
      </c>
      <c r="B483" s="17" t="s">
        <v>25</v>
      </c>
      <c r="C483" s="18">
        <v>461894100</v>
      </c>
      <c r="D483" s="18">
        <v>461894100</v>
      </c>
      <c r="E483" s="19">
        <v>456334041.41000003</v>
      </c>
      <c r="F483" s="10">
        <f t="shared" si="14"/>
        <v>98.796248189790688</v>
      </c>
      <c r="G483" s="22">
        <f t="shared" si="15"/>
        <v>-5560058.5899999738</v>
      </c>
      <c r="H483" s="28"/>
      <c r="I483" s="29"/>
    </row>
    <row r="484" spans="1:9" ht="12.75" hidden="1" x14ac:dyDescent="0.2">
      <c r="A484" s="27" t="s">
        <v>503</v>
      </c>
      <c r="B484" s="17" t="s">
        <v>25</v>
      </c>
      <c r="C484" s="18">
        <v>1713230</v>
      </c>
      <c r="D484" s="18">
        <v>1713230</v>
      </c>
      <c r="E484" s="19">
        <v>1676967</v>
      </c>
      <c r="F484" s="10">
        <f t="shared" si="14"/>
        <v>97.883354832684461</v>
      </c>
      <c r="G484" s="22">
        <f t="shared" si="15"/>
        <v>-36263</v>
      </c>
      <c r="H484" s="28"/>
      <c r="I484" s="29"/>
    </row>
    <row r="485" spans="1:9" ht="22.5" x14ac:dyDescent="0.2">
      <c r="A485" s="27" t="s">
        <v>504</v>
      </c>
      <c r="B485" s="17" t="s">
        <v>25</v>
      </c>
      <c r="C485" s="18">
        <v>5083517.49</v>
      </c>
      <c r="D485" s="18">
        <v>5083517.49</v>
      </c>
      <c r="E485" s="19">
        <v>4284901.6100000003</v>
      </c>
      <c r="F485" s="10">
        <f t="shared" si="14"/>
        <v>84.290092803437972</v>
      </c>
      <c r="G485" s="22">
        <f t="shared" si="15"/>
        <v>-798615.87999999989</v>
      </c>
      <c r="H485" s="66">
        <v>21</v>
      </c>
      <c r="I485" s="67" t="s">
        <v>843</v>
      </c>
    </row>
    <row r="486" spans="1:9" ht="67.5" x14ac:dyDescent="0.2">
      <c r="A486" s="27" t="s">
        <v>505</v>
      </c>
      <c r="B486" s="17" t="s">
        <v>25</v>
      </c>
      <c r="C486" s="18">
        <v>192438000</v>
      </c>
      <c r="D486" s="18">
        <v>192438000</v>
      </c>
      <c r="E486" s="19">
        <v>157143010</v>
      </c>
      <c r="F486" s="10">
        <f t="shared" si="14"/>
        <v>81.65903303921263</v>
      </c>
      <c r="G486" s="22">
        <f t="shared" si="15"/>
        <v>-35294990</v>
      </c>
      <c r="H486" s="66">
        <v>99</v>
      </c>
      <c r="I486" s="67" t="s">
        <v>848</v>
      </c>
    </row>
    <row r="487" spans="1:9" ht="33.75" x14ac:dyDescent="0.2">
      <c r="A487" s="27" t="s">
        <v>506</v>
      </c>
      <c r="B487" s="17" t="s">
        <v>25</v>
      </c>
      <c r="C487" s="18">
        <v>297000</v>
      </c>
      <c r="D487" s="18">
        <v>297000</v>
      </c>
      <c r="E487" s="19">
        <v>144380</v>
      </c>
      <c r="F487" s="10">
        <f t="shared" si="14"/>
        <v>48.612794612794616</v>
      </c>
      <c r="G487" s="22">
        <f t="shared" si="15"/>
        <v>-152620</v>
      </c>
      <c r="H487" s="66">
        <v>99</v>
      </c>
      <c r="I487" s="67" t="s">
        <v>849</v>
      </c>
    </row>
    <row r="488" spans="1:9" ht="33.75" x14ac:dyDescent="0.2">
      <c r="A488" s="27" t="s">
        <v>507</v>
      </c>
      <c r="B488" s="17" t="s">
        <v>25</v>
      </c>
      <c r="C488" s="18">
        <v>200000</v>
      </c>
      <c r="D488" s="18">
        <v>200000</v>
      </c>
      <c r="E488" s="19">
        <v>157957.44</v>
      </c>
      <c r="F488" s="10">
        <f t="shared" si="14"/>
        <v>78.978719999999996</v>
      </c>
      <c r="G488" s="22">
        <f t="shared" si="15"/>
        <v>-42042.559999999998</v>
      </c>
      <c r="H488" s="66">
        <v>99</v>
      </c>
      <c r="I488" s="67" t="s">
        <v>850</v>
      </c>
    </row>
    <row r="489" spans="1:9" ht="12.75" hidden="1" x14ac:dyDescent="0.2">
      <c r="A489" s="27" t="s">
        <v>508</v>
      </c>
      <c r="B489" s="17" t="s">
        <v>25</v>
      </c>
      <c r="C489" s="18">
        <v>382500</v>
      </c>
      <c r="D489" s="18">
        <v>382500</v>
      </c>
      <c r="E489" s="19">
        <v>376151.15</v>
      </c>
      <c r="F489" s="10">
        <f t="shared" si="14"/>
        <v>98.340169934640528</v>
      </c>
      <c r="G489" s="22">
        <f t="shared" si="15"/>
        <v>-6348.8499999999767</v>
      </c>
      <c r="H489" s="28"/>
      <c r="I489" s="29"/>
    </row>
    <row r="490" spans="1:9" ht="12.75" hidden="1" x14ac:dyDescent="0.2">
      <c r="A490" s="27" t="s">
        <v>509</v>
      </c>
      <c r="B490" s="17" t="s">
        <v>25</v>
      </c>
      <c r="C490" s="18">
        <v>18930400</v>
      </c>
      <c r="D490" s="18">
        <v>18930400</v>
      </c>
      <c r="E490" s="19">
        <v>18926928.100000001</v>
      </c>
      <c r="F490" s="10">
        <f t="shared" si="14"/>
        <v>99.981659658538661</v>
      </c>
      <c r="G490" s="22">
        <f t="shared" si="15"/>
        <v>-3471.8999999985099</v>
      </c>
      <c r="H490" s="28"/>
      <c r="I490" s="29"/>
    </row>
    <row r="491" spans="1:9" ht="12.75" hidden="1" x14ac:dyDescent="0.2">
      <c r="A491" s="27" t="s">
        <v>510</v>
      </c>
      <c r="B491" s="17" t="s">
        <v>25</v>
      </c>
      <c r="C491" s="18">
        <v>2558200</v>
      </c>
      <c r="D491" s="18">
        <v>2558200</v>
      </c>
      <c r="E491" s="19">
        <v>2554927</v>
      </c>
      <c r="F491" s="10">
        <f t="shared" si="14"/>
        <v>99.872058478617774</v>
      </c>
      <c r="G491" s="22">
        <f t="shared" si="15"/>
        <v>-3273</v>
      </c>
      <c r="H491" s="28"/>
      <c r="I491" s="29"/>
    </row>
    <row r="492" spans="1:9" ht="12.75" hidden="1" x14ac:dyDescent="0.2">
      <c r="A492" s="27" t="s">
        <v>511</v>
      </c>
      <c r="B492" s="17" t="s">
        <v>25</v>
      </c>
      <c r="C492" s="18">
        <v>256683700</v>
      </c>
      <c r="D492" s="18">
        <v>256683700</v>
      </c>
      <c r="E492" s="19">
        <v>254613100.49000001</v>
      </c>
      <c r="F492" s="10">
        <f t="shared" si="14"/>
        <v>99.193326451971828</v>
      </c>
      <c r="G492" s="22">
        <f t="shared" si="15"/>
        <v>-2070599.5099999905</v>
      </c>
      <c r="H492" s="28"/>
      <c r="I492" s="29"/>
    </row>
    <row r="493" spans="1:9" ht="12.75" hidden="1" x14ac:dyDescent="0.2">
      <c r="A493" s="27" t="s">
        <v>512</v>
      </c>
      <c r="B493" s="17" t="s">
        <v>25</v>
      </c>
      <c r="C493" s="18">
        <v>74216800</v>
      </c>
      <c r="D493" s="18">
        <v>74216800</v>
      </c>
      <c r="E493" s="19">
        <v>71418547.599999994</v>
      </c>
      <c r="F493" s="10">
        <f t="shared" si="14"/>
        <v>96.229624020437413</v>
      </c>
      <c r="G493" s="22">
        <f t="shared" si="15"/>
        <v>-2798252.400000006</v>
      </c>
      <c r="H493" s="28"/>
      <c r="I493" s="29"/>
    </row>
    <row r="494" spans="1:9" ht="22.5" x14ac:dyDescent="0.2">
      <c r="A494" s="27" t="s">
        <v>513</v>
      </c>
      <c r="B494" s="17" t="s">
        <v>25</v>
      </c>
      <c r="C494" s="18">
        <v>4650300</v>
      </c>
      <c r="D494" s="18">
        <v>4650300</v>
      </c>
      <c r="E494" s="19">
        <v>4397870.33</v>
      </c>
      <c r="F494" s="10">
        <f t="shared" si="14"/>
        <v>94.571755155581357</v>
      </c>
      <c r="G494" s="22">
        <f t="shared" si="15"/>
        <v>-252429.66999999993</v>
      </c>
      <c r="H494" s="66">
        <v>21</v>
      </c>
      <c r="I494" s="67" t="s">
        <v>843</v>
      </c>
    </row>
    <row r="495" spans="1:9" ht="12.75" hidden="1" x14ac:dyDescent="0.2">
      <c r="A495" s="27" t="s">
        <v>514</v>
      </c>
      <c r="B495" s="17" t="s">
        <v>25</v>
      </c>
      <c r="C495" s="18">
        <v>520955270</v>
      </c>
      <c r="D495" s="18">
        <v>520955270</v>
      </c>
      <c r="E495" s="19">
        <v>519481791.69999999</v>
      </c>
      <c r="F495" s="10">
        <f t="shared" si="14"/>
        <v>99.717158384826405</v>
      </c>
      <c r="G495" s="22">
        <f t="shared" si="15"/>
        <v>-1473478.3000000119</v>
      </c>
      <c r="H495" s="28"/>
      <c r="I495" s="29"/>
    </row>
    <row r="496" spans="1:9" ht="12.75" hidden="1" x14ac:dyDescent="0.2">
      <c r="A496" s="27" t="s">
        <v>515</v>
      </c>
      <c r="B496" s="17" t="s">
        <v>25</v>
      </c>
      <c r="C496" s="18">
        <v>68396800</v>
      </c>
      <c r="D496" s="18">
        <v>68396800</v>
      </c>
      <c r="E496" s="19">
        <v>68328056.379999995</v>
      </c>
      <c r="F496" s="10">
        <f t="shared" si="14"/>
        <v>99.899492929493775</v>
      </c>
      <c r="G496" s="22">
        <f t="shared" si="15"/>
        <v>-68743.620000004768</v>
      </c>
      <c r="H496" s="28"/>
      <c r="I496" s="29"/>
    </row>
    <row r="497" spans="1:9" ht="12.75" hidden="1" x14ac:dyDescent="0.2">
      <c r="A497" s="27" t="s">
        <v>516</v>
      </c>
      <c r="B497" s="17" t="s">
        <v>25</v>
      </c>
      <c r="C497" s="18">
        <v>117309200</v>
      </c>
      <c r="D497" s="18">
        <v>117309200</v>
      </c>
      <c r="E497" s="19">
        <v>115702157.36</v>
      </c>
      <c r="F497" s="10">
        <f t="shared" si="14"/>
        <v>98.630079618648836</v>
      </c>
      <c r="G497" s="22">
        <f t="shared" si="15"/>
        <v>-1607042.6400000006</v>
      </c>
      <c r="H497" s="28"/>
      <c r="I497" s="29"/>
    </row>
    <row r="498" spans="1:9" ht="12.75" hidden="1" x14ac:dyDescent="0.2">
      <c r="A498" s="27" t="s">
        <v>517</v>
      </c>
      <c r="B498" s="17" t="s">
        <v>25</v>
      </c>
      <c r="C498" s="18">
        <v>33100</v>
      </c>
      <c r="D498" s="18">
        <v>33100</v>
      </c>
      <c r="E498" s="19">
        <v>33029.519999999997</v>
      </c>
      <c r="F498" s="10">
        <f t="shared" si="14"/>
        <v>99.787069486404818</v>
      </c>
      <c r="G498" s="22">
        <f t="shared" si="15"/>
        <v>-70.480000000003201</v>
      </c>
      <c r="H498" s="28"/>
      <c r="I498" s="29"/>
    </row>
    <row r="499" spans="1:9" ht="12.75" hidden="1" x14ac:dyDescent="0.2">
      <c r="A499" s="27" t="s">
        <v>518</v>
      </c>
      <c r="B499" s="17" t="s">
        <v>25</v>
      </c>
      <c r="C499" s="18">
        <v>1184927800</v>
      </c>
      <c r="D499" s="18">
        <v>1184927800</v>
      </c>
      <c r="E499" s="19">
        <v>1152406438.1800001</v>
      </c>
      <c r="F499" s="10">
        <f t="shared" si="14"/>
        <v>97.255414058139252</v>
      </c>
      <c r="G499" s="22">
        <f t="shared" si="15"/>
        <v>-32521361.819999933</v>
      </c>
      <c r="H499" s="28"/>
      <c r="I499" s="29"/>
    </row>
    <row r="500" spans="1:9" ht="12.75" hidden="1" x14ac:dyDescent="0.2">
      <c r="A500" s="27" t="s">
        <v>519</v>
      </c>
      <c r="B500" s="17" t="s">
        <v>25</v>
      </c>
      <c r="C500" s="18">
        <v>229980</v>
      </c>
      <c r="D500" s="18">
        <v>229980</v>
      </c>
      <c r="E500" s="19">
        <v>223468.81</v>
      </c>
      <c r="F500" s="10">
        <f t="shared" si="14"/>
        <v>97.168801634924776</v>
      </c>
      <c r="G500" s="22">
        <f t="shared" si="15"/>
        <v>-6511.1900000000023</v>
      </c>
      <c r="H500" s="28"/>
      <c r="I500" s="29"/>
    </row>
    <row r="501" spans="1:9" ht="12.75" hidden="1" x14ac:dyDescent="0.2">
      <c r="A501" s="27" t="s">
        <v>520</v>
      </c>
      <c r="B501" s="17" t="s">
        <v>25</v>
      </c>
      <c r="C501" s="18">
        <v>716901000</v>
      </c>
      <c r="D501" s="18">
        <v>716901000</v>
      </c>
      <c r="E501" s="19">
        <v>712165315.52999997</v>
      </c>
      <c r="F501" s="10">
        <f t="shared" si="14"/>
        <v>99.339422811517906</v>
      </c>
      <c r="G501" s="22">
        <f t="shared" si="15"/>
        <v>-4735684.4700000286</v>
      </c>
      <c r="H501" s="28"/>
      <c r="I501" s="29"/>
    </row>
    <row r="502" spans="1:9" ht="12.75" hidden="1" x14ac:dyDescent="0.2">
      <c r="A502" s="27" t="s">
        <v>521</v>
      </c>
      <c r="B502" s="17" t="s">
        <v>25</v>
      </c>
      <c r="C502" s="18">
        <v>74818700</v>
      </c>
      <c r="D502" s="18">
        <v>74818700</v>
      </c>
      <c r="E502" s="19">
        <v>74585613.739999995</v>
      </c>
      <c r="F502" s="10">
        <f t="shared" si="14"/>
        <v>99.688465236632013</v>
      </c>
      <c r="G502" s="22">
        <f t="shared" si="15"/>
        <v>-233086.26000000536</v>
      </c>
      <c r="H502" s="28"/>
      <c r="I502" s="29"/>
    </row>
    <row r="503" spans="1:9" ht="33.75" x14ac:dyDescent="0.2">
      <c r="A503" s="27" t="s">
        <v>522</v>
      </c>
      <c r="B503" s="17" t="s">
        <v>25</v>
      </c>
      <c r="C503" s="18">
        <v>14640920.619999999</v>
      </c>
      <c r="D503" s="18">
        <v>14640920.619999999</v>
      </c>
      <c r="E503" s="19">
        <v>8568647.9199999999</v>
      </c>
      <c r="F503" s="10">
        <f t="shared" si="14"/>
        <v>58.525335546829851</v>
      </c>
      <c r="G503" s="22">
        <f t="shared" si="15"/>
        <v>-6072272.6999999993</v>
      </c>
      <c r="H503" s="66">
        <v>99</v>
      </c>
      <c r="I503" s="67" t="s">
        <v>851</v>
      </c>
    </row>
    <row r="504" spans="1:9" ht="33.75" x14ac:dyDescent="0.2">
      <c r="A504" s="27" t="s">
        <v>523</v>
      </c>
      <c r="B504" s="17" t="s">
        <v>25</v>
      </c>
      <c r="C504" s="18">
        <v>520743640.81999999</v>
      </c>
      <c r="D504" s="18">
        <v>520743640.81999999</v>
      </c>
      <c r="E504" s="19">
        <v>487208886.31</v>
      </c>
      <c r="F504" s="10">
        <f t="shared" si="14"/>
        <v>93.560218141657231</v>
      </c>
      <c r="G504" s="22">
        <f t="shared" si="15"/>
        <v>-33534754.50999999</v>
      </c>
      <c r="H504" s="66">
        <v>4</v>
      </c>
      <c r="I504" s="67" t="s">
        <v>852</v>
      </c>
    </row>
    <row r="505" spans="1:9" ht="67.5" x14ac:dyDescent="0.2">
      <c r="A505" s="27" t="s">
        <v>524</v>
      </c>
      <c r="B505" s="17" t="s">
        <v>25</v>
      </c>
      <c r="C505" s="18">
        <v>26869900</v>
      </c>
      <c r="D505" s="18">
        <v>26869900</v>
      </c>
      <c r="E505" s="19">
        <v>22159514.170000002</v>
      </c>
      <c r="F505" s="10">
        <f t="shared" si="14"/>
        <v>82.469656269654905</v>
      </c>
      <c r="G505" s="22">
        <f t="shared" si="15"/>
        <v>-4710385.8299999982</v>
      </c>
      <c r="H505" s="66">
        <v>99</v>
      </c>
      <c r="I505" s="67" t="s">
        <v>853</v>
      </c>
    </row>
    <row r="506" spans="1:9" ht="12.75" hidden="1" x14ac:dyDescent="0.2">
      <c r="A506" s="27" t="s">
        <v>525</v>
      </c>
      <c r="B506" s="17" t="s">
        <v>25</v>
      </c>
      <c r="C506" s="18">
        <v>75638945</v>
      </c>
      <c r="D506" s="18">
        <v>75638945</v>
      </c>
      <c r="E506" s="19">
        <v>73730000</v>
      </c>
      <c r="F506" s="10">
        <f t="shared" si="14"/>
        <v>97.476240579505699</v>
      </c>
      <c r="G506" s="22">
        <f t="shared" si="15"/>
        <v>-1908945</v>
      </c>
      <c r="H506" s="28"/>
      <c r="I506" s="29"/>
    </row>
    <row r="507" spans="1:9" ht="12.75" hidden="1" x14ac:dyDescent="0.2">
      <c r="A507" s="27" t="s">
        <v>526</v>
      </c>
      <c r="B507" s="17" t="s">
        <v>25</v>
      </c>
      <c r="C507" s="18">
        <v>118650424</v>
      </c>
      <c r="D507" s="18">
        <v>118650424</v>
      </c>
      <c r="E507" s="19">
        <v>117662323.39</v>
      </c>
      <c r="F507" s="10">
        <f t="shared" si="14"/>
        <v>99.167216958280733</v>
      </c>
      <c r="G507" s="22">
        <f t="shared" si="15"/>
        <v>-988100.6099999994</v>
      </c>
      <c r="H507" s="28"/>
      <c r="I507" s="29"/>
    </row>
    <row r="508" spans="1:9" ht="33.75" x14ac:dyDescent="0.2">
      <c r="A508" s="27" t="s">
        <v>527</v>
      </c>
      <c r="B508" s="17" t="s">
        <v>25</v>
      </c>
      <c r="C508" s="18">
        <v>5407400</v>
      </c>
      <c r="D508" s="18">
        <v>5407400</v>
      </c>
      <c r="E508" s="19">
        <v>4874567.01</v>
      </c>
      <c r="F508" s="10">
        <f t="shared" si="14"/>
        <v>90.146225727706479</v>
      </c>
      <c r="G508" s="22">
        <f t="shared" si="15"/>
        <v>-532832.99000000022</v>
      </c>
      <c r="H508" s="66">
        <v>99</v>
      </c>
      <c r="I508" s="67" t="s">
        <v>850</v>
      </c>
    </row>
    <row r="509" spans="1:9" ht="12.75" hidden="1" x14ac:dyDescent="0.2">
      <c r="A509" s="27" t="s">
        <v>528</v>
      </c>
      <c r="B509" s="17" t="s">
        <v>25</v>
      </c>
      <c r="C509" s="18">
        <v>3425600</v>
      </c>
      <c r="D509" s="18">
        <v>3425600</v>
      </c>
      <c r="E509" s="19">
        <v>3419410.5</v>
      </c>
      <c r="F509" s="10">
        <f t="shared" si="14"/>
        <v>99.819316324147593</v>
      </c>
      <c r="G509" s="22">
        <f t="shared" si="15"/>
        <v>-6189.5</v>
      </c>
      <c r="H509" s="28"/>
      <c r="I509" s="29"/>
    </row>
    <row r="510" spans="1:9" ht="22.5" x14ac:dyDescent="0.2">
      <c r="A510" s="27" t="s">
        <v>529</v>
      </c>
      <c r="B510" s="17" t="s">
        <v>25</v>
      </c>
      <c r="C510" s="18">
        <v>4965900</v>
      </c>
      <c r="D510" s="18">
        <v>4965900</v>
      </c>
      <c r="E510" s="19">
        <v>3864222.05</v>
      </c>
      <c r="F510" s="10">
        <f t="shared" si="14"/>
        <v>77.815140256549668</v>
      </c>
      <c r="G510" s="22">
        <f t="shared" si="15"/>
        <v>-1101677.9500000002</v>
      </c>
      <c r="H510" s="66">
        <v>21</v>
      </c>
      <c r="I510" s="67" t="s">
        <v>843</v>
      </c>
    </row>
    <row r="511" spans="1:9" ht="12.75" hidden="1" x14ac:dyDescent="0.2">
      <c r="A511" s="27" t="s">
        <v>530</v>
      </c>
      <c r="B511" s="17" t="s">
        <v>25</v>
      </c>
      <c r="C511" s="18">
        <v>501732100</v>
      </c>
      <c r="D511" s="18">
        <v>501732100</v>
      </c>
      <c r="E511" s="19">
        <v>481420168.47000003</v>
      </c>
      <c r="F511" s="10">
        <f t="shared" si="14"/>
        <v>95.951638029538074</v>
      </c>
      <c r="G511" s="22">
        <f t="shared" si="15"/>
        <v>-20311931.529999971</v>
      </c>
      <c r="H511" s="28"/>
      <c r="I511" s="29"/>
    </row>
    <row r="512" spans="1:9" ht="12.75" hidden="1" x14ac:dyDescent="0.2">
      <c r="A512" s="27" t="s">
        <v>531</v>
      </c>
      <c r="B512" s="17" t="s">
        <v>25</v>
      </c>
      <c r="C512" s="18">
        <v>53272000</v>
      </c>
      <c r="D512" s="18">
        <v>53272000</v>
      </c>
      <c r="E512" s="19">
        <v>53249719.240000002</v>
      </c>
      <c r="F512" s="10">
        <f t="shared" si="14"/>
        <v>99.958175476798317</v>
      </c>
      <c r="G512" s="22">
        <f t="shared" si="15"/>
        <v>-22280.759999997914</v>
      </c>
      <c r="H512" s="28"/>
      <c r="I512" s="29"/>
    </row>
    <row r="513" spans="1:9" ht="12.75" hidden="1" x14ac:dyDescent="0.2">
      <c r="A513" s="27" t="s">
        <v>532</v>
      </c>
      <c r="B513" s="17" t="s">
        <v>25</v>
      </c>
      <c r="C513" s="18">
        <v>761237400</v>
      </c>
      <c r="D513" s="18">
        <v>761237400</v>
      </c>
      <c r="E513" s="19">
        <v>760966232.88</v>
      </c>
      <c r="F513" s="10">
        <f t="shared" si="14"/>
        <v>99.964378113844646</v>
      </c>
      <c r="G513" s="22">
        <f t="shared" si="15"/>
        <v>-271167.12000000477</v>
      </c>
      <c r="H513" s="28"/>
      <c r="I513" s="29"/>
    </row>
    <row r="514" spans="1:9" ht="12.75" hidden="1" x14ac:dyDescent="0.2">
      <c r="A514" s="27" t="s">
        <v>533</v>
      </c>
      <c r="B514" s="17" t="s">
        <v>25</v>
      </c>
      <c r="C514" s="18">
        <v>1209335500</v>
      </c>
      <c r="D514" s="18">
        <v>1209335500</v>
      </c>
      <c r="E514" s="19">
        <v>1191901111.01</v>
      </c>
      <c r="F514" s="10">
        <f t="shared" si="14"/>
        <v>98.558349689560913</v>
      </c>
      <c r="G514" s="22">
        <f t="shared" si="15"/>
        <v>-17434388.99000001</v>
      </c>
      <c r="H514" s="28"/>
      <c r="I514" s="29"/>
    </row>
    <row r="515" spans="1:9" ht="22.5" x14ac:dyDescent="0.2">
      <c r="A515" s="27" t="s">
        <v>534</v>
      </c>
      <c r="B515" s="17" t="s">
        <v>25</v>
      </c>
      <c r="C515" s="18">
        <v>382900</v>
      </c>
      <c r="D515" s="18">
        <v>382900</v>
      </c>
      <c r="E515" s="19" t="s">
        <v>21</v>
      </c>
      <c r="F515" s="10" t="str">
        <f t="shared" si="14"/>
        <v>-</v>
      </c>
      <c r="G515" s="22">
        <f t="shared" si="15"/>
        <v>-382900</v>
      </c>
      <c r="H515" s="66">
        <v>21</v>
      </c>
      <c r="I515" s="67" t="s">
        <v>843</v>
      </c>
    </row>
    <row r="516" spans="1:9" ht="12.75" hidden="1" x14ac:dyDescent="0.2">
      <c r="A516" s="27" t="s">
        <v>535</v>
      </c>
      <c r="B516" s="17" t="s">
        <v>25</v>
      </c>
      <c r="C516" s="18">
        <v>1126993900</v>
      </c>
      <c r="D516" s="18">
        <v>1126993900</v>
      </c>
      <c r="E516" s="19">
        <v>1126979142.5999999</v>
      </c>
      <c r="F516" s="10">
        <f t="shared" si="14"/>
        <v>99.998690551918685</v>
      </c>
      <c r="G516" s="22">
        <f t="shared" si="15"/>
        <v>-14757.400000095367</v>
      </c>
      <c r="H516" s="28"/>
      <c r="I516" s="29"/>
    </row>
    <row r="517" spans="1:9" ht="12.75" hidden="1" x14ac:dyDescent="0.2">
      <c r="A517" s="27" t="s">
        <v>536</v>
      </c>
      <c r="B517" s="17" t="s">
        <v>25</v>
      </c>
      <c r="C517" s="18">
        <v>882235800</v>
      </c>
      <c r="D517" s="18">
        <v>882235800</v>
      </c>
      <c r="E517" s="19">
        <v>881602954.16999996</v>
      </c>
      <c r="F517" s="10">
        <f t="shared" si="14"/>
        <v>99.928267949452959</v>
      </c>
      <c r="G517" s="22">
        <f t="shared" si="15"/>
        <v>-632845.83000004292</v>
      </c>
      <c r="H517" s="28"/>
      <c r="I517" s="29"/>
    </row>
    <row r="518" spans="1:9" ht="12.75" hidden="1" x14ac:dyDescent="0.2">
      <c r="A518" s="27" t="s">
        <v>537</v>
      </c>
      <c r="B518" s="17" t="s">
        <v>25</v>
      </c>
      <c r="C518" s="18">
        <v>1850000</v>
      </c>
      <c r="D518" s="18">
        <v>1850000</v>
      </c>
      <c r="E518" s="19">
        <v>1849993.5</v>
      </c>
      <c r="F518" s="10">
        <f t="shared" si="14"/>
        <v>99.999648648648659</v>
      </c>
      <c r="G518" s="22">
        <f t="shared" si="15"/>
        <v>-6.5</v>
      </c>
      <c r="H518" s="28"/>
      <c r="I518" s="29"/>
    </row>
    <row r="519" spans="1:9" ht="12.75" hidden="1" x14ac:dyDescent="0.2">
      <c r="A519" s="27" t="s">
        <v>538</v>
      </c>
      <c r="B519" s="17" t="s">
        <v>25</v>
      </c>
      <c r="C519" s="18">
        <v>10077600</v>
      </c>
      <c r="D519" s="18">
        <v>10077600</v>
      </c>
      <c r="E519" s="19">
        <v>10073400</v>
      </c>
      <c r="F519" s="10">
        <f t="shared" ref="F519:F555" si="16">IF(OR(E519="-",E519&lt;0,C519&lt;0),"-",(IF(OR(C519=0,C519="-"),"-",E519/C519*100)))</f>
        <v>99.958323410335794</v>
      </c>
      <c r="G519" s="22">
        <f t="shared" ref="G519:G555" si="17">IF(C519=E519,"-",IF(E519="-",0,E519)-IF(C519="-",0,C519))</f>
        <v>-4200</v>
      </c>
      <c r="H519" s="28"/>
      <c r="I519" s="29"/>
    </row>
    <row r="520" spans="1:9" ht="33.75" x14ac:dyDescent="0.2">
      <c r="A520" s="27" t="s">
        <v>539</v>
      </c>
      <c r="B520" s="17" t="s">
        <v>25</v>
      </c>
      <c r="C520" s="18">
        <v>244599759.22</v>
      </c>
      <c r="D520" s="18">
        <v>244599759.22</v>
      </c>
      <c r="E520" s="19">
        <v>214239366.93000001</v>
      </c>
      <c r="F520" s="10">
        <f t="shared" si="16"/>
        <v>87.587726011335533</v>
      </c>
      <c r="G520" s="22">
        <f t="shared" si="17"/>
        <v>-30360392.289999992</v>
      </c>
      <c r="H520" s="66">
        <v>99</v>
      </c>
      <c r="I520" s="67" t="s">
        <v>849</v>
      </c>
    </row>
    <row r="521" spans="1:9" ht="33.75" x14ac:dyDescent="0.2">
      <c r="A521" s="27" t="s">
        <v>540</v>
      </c>
      <c r="B521" s="17" t="s">
        <v>25</v>
      </c>
      <c r="C521" s="18">
        <v>22222100</v>
      </c>
      <c r="D521" s="18">
        <v>22222100</v>
      </c>
      <c r="E521" s="19">
        <v>12368661</v>
      </c>
      <c r="F521" s="10">
        <f t="shared" si="16"/>
        <v>55.65928062604344</v>
      </c>
      <c r="G521" s="22">
        <f t="shared" si="17"/>
        <v>-9853439</v>
      </c>
      <c r="H521" s="66">
        <v>99</v>
      </c>
      <c r="I521" s="67" t="s">
        <v>851</v>
      </c>
    </row>
    <row r="522" spans="1:9" ht="33.75" x14ac:dyDescent="0.2">
      <c r="A522" s="27" t="s">
        <v>541</v>
      </c>
      <c r="B522" s="17" t="s">
        <v>25</v>
      </c>
      <c r="C522" s="18">
        <v>1364083.33</v>
      </c>
      <c r="D522" s="18">
        <v>1364083.33</v>
      </c>
      <c r="E522" s="19">
        <v>350583.33</v>
      </c>
      <c r="F522" s="10">
        <f t="shared" si="16"/>
        <v>25.701020039589515</v>
      </c>
      <c r="G522" s="22">
        <f t="shared" si="17"/>
        <v>-1013500</v>
      </c>
      <c r="H522" s="66">
        <v>99</v>
      </c>
      <c r="I522" s="67" t="s">
        <v>851</v>
      </c>
    </row>
    <row r="523" spans="1:9" ht="56.25" x14ac:dyDescent="0.2">
      <c r="A523" s="27" t="s">
        <v>542</v>
      </c>
      <c r="B523" s="17" t="s">
        <v>25</v>
      </c>
      <c r="C523" s="18">
        <v>1363500</v>
      </c>
      <c r="D523" s="18">
        <v>1363500</v>
      </c>
      <c r="E523" s="19">
        <v>785980</v>
      </c>
      <c r="F523" s="10">
        <f t="shared" si="16"/>
        <v>57.644297763109641</v>
      </c>
      <c r="G523" s="22">
        <f t="shared" si="17"/>
        <v>-577520</v>
      </c>
      <c r="H523" s="66">
        <v>99</v>
      </c>
      <c r="I523" s="67" t="s">
        <v>854</v>
      </c>
    </row>
    <row r="524" spans="1:9" ht="12.75" hidden="1" x14ac:dyDescent="0.2">
      <c r="A524" s="27" t="s">
        <v>543</v>
      </c>
      <c r="B524" s="17" t="s">
        <v>25</v>
      </c>
      <c r="C524" s="18">
        <v>38472300</v>
      </c>
      <c r="D524" s="18">
        <v>38472300</v>
      </c>
      <c r="E524" s="19">
        <v>37293677.770000003</v>
      </c>
      <c r="F524" s="10">
        <f t="shared" si="16"/>
        <v>96.936439386259735</v>
      </c>
      <c r="G524" s="22">
        <f t="shared" si="17"/>
        <v>-1178622.2299999967</v>
      </c>
      <c r="H524" s="28"/>
      <c r="I524" s="29"/>
    </row>
    <row r="525" spans="1:9" ht="12.75" hidden="1" x14ac:dyDescent="0.2">
      <c r="A525" s="27" t="s">
        <v>544</v>
      </c>
      <c r="B525" s="17" t="s">
        <v>25</v>
      </c>
      <c r="C525" s="18">
        <v>56517176</v>
      </c>
      <c r="D525" s="18">
        <v>56517176</v>
      </c>
      <c r="E525" s="19">
        <v>55831551.090000004</v>
      </c>
      <c r="F525" s="10">
        <f t="shared" si="16"/>
        <v>98.786873374564934</v>
      </c>
      <c r="G525" s="22">
        <f t="shared" si="17"/>
        <v>-685624.90999999642</v>
      </c>
      <c r="H525" s="28"/>
      <c r="I525" s="29"/>
    </row>
    <row r="526" spans="1:9" ht="12.75" hidden="1" x14ac:dyDescent="0.2">
      <c r="A526" s="27" t="s">
        <v>545</v>
      </c>
      <c r="B526" s="17" t="s">
        <v>25</v>
      </c>
      <c r="C526" s="18">
        <v>18869500</v>
      </c>
      <c r="D526" s="18">
        <v>18869500</v>
      </c>
      <c r="E526" s="19">
        <v>18721443.309999999</v>
      </c>
      <c r="F526" s="10">
        <f t="shared" si="16"/>
        <v>99.215365060017476</v>
      </c>
      <c r="G526" s="22">
        <f t="shared" si="17"/>
        <v>-148056.69000000134</v>
      </c>
      <c r="H526" s="28"/>
      <c r="I526" s="29"/>
    </row>
    <row r="527" spans="1:9" ht="12.75" hidden="1" x14ac:dyDescent="0.2">
      <c r="A527" s="27" t="s">
        <v>546</v>
      </c>
      <c r="B527" s="17" t="s">
        <v>25</v>
      </c>
      <c r="C527" s="18">
        <v>2936800</v>
      </c>
      <c r="D527" s="18">
        <v>2936800</v>
      </c>
      <c r="E527" s="19">
        <v>2907038.09</v>
      </c>
      <c r="F527" s="10">
        <f t="shared" si="16"/>
        <v>98.986587101607185</v>
      </c>
      <c r="G527" s="22">
        <f t="shared" si="17"/>
        <v>-29761.910000000149</v>
      </c>
      <c r="H527" s="28"/>
      <c r="I527" s="29"/>
    </row>
    <row r="528" spans="1:9" ht="123.75" x14ac:dyDescent="0.2">
      <c r="A528" s="27" t="s">
        <v>547</v>
      </c>
      <c r="B528" s="17" t="s">
        <v>25</v>
      </c>
      <c r="C528" s="18">
        <v>7795705</v>
      </c>
      <c r="D528" s="18">
        <v>7795705</v>
      </c>
      <c r="E528" s="19">
        <v>5313593.6100000003</v>
      </c>
      <c r="F528" s="10">
        <f t="shared" si="16"/>
        <v>68.160526982485862</v>
      </c>
      <c r="G528" s="22">
        <f t="shared" si="17"/>
        <v>-2482111.3899999997</v>
      </c>
      <c r="H528" s="65" t="s">
        <v>831</v>
      </c>
      <c r="I528" s="63" t="s">
        <v>855</v>
      </c>
    </row>
    <row r="529" spans="1:9" ht="123.75" x14ac:dyDescent="0.2">
      <c r="A529" s="27" t="s">
        <v>548</v>
      </c>
      <c r="B529" s="17" t="s">
        <v>25</v>
      </c>
      <c r="C529" s="18">
        <v>480000</v>
      </c>
      <c r="D529" s="18">
        <v>480000</v>
      </c>
      <c r="E529" s="19">
        <v>455272.73</v>
      </c>
      <c r="F529" s="10">
        <f t="shared" si="16"/>
        <v>94.848485416666662</v>
      </c>
      <c r="G529" s="22">
        <f t="shared" si="17"/>
        <v>-24727.270000000019</v>
      </c>
      <c r="H529" s="65" t="s">
        <v>831</v>
      </c>
      <c r="I529" s="63" t="s">
        <v>855</v>
      </c>
    </row>
    <row r="530" spans="1:9" ht="123.75" x14ac:dyDescent="0.2">
      <c r="A530" s="27" t="s">
        <v>549</v>
      </c>
      <c r="B530" s="17" t="s">
        <v>25</v>
      </c>
      <c r="C530" s="18">
        <v>2640500.0499999998</v>
      </c>
      <c r="D530" s="18">
        <v>2640500.0499999998</v>
      </c>
      <c r="E530" s="19">
        <v>1271981.3999999999</v>
      </c>
      <c r="F530" s="10">
        <f t="shared" si="16"/>
        <v>48.171989241204521</v>
      </c>
      <c r="G530" s="22">
        <f t="shared" si="17"/>
        <v>-1368518.65</v>
      </c>
      <c r="H530" s="65" t="s">
        <v>831</v>
      </c>
      <c r="I530" s="63" t="s">
        <v>855</v>
      </c>
    </row>
    <row r="531" spans="1:9" ht="123.75" x14ac:dyDescent="0.2">
      <c r="A531" s="27" t="s">
        <v>550</v>
      </c>
      <c r="B531" s="17" t="s">
        <v>25</v>
      </c>
      <c r="C531" s="18">
        <v>1699000</v>
      </c>
      <c r="D531" s="18">
        <v>1699000</v>
      </c>
      <c r="E531" s="19">
        <v>1497999.7</v>
      </c>
      <c r="F531" s="10">
        <f t="shared" si="16"/>
        <v>88.169493819894058</v>
      </c>
      <c r="G531" s="22">
        <f t="shared" si="17"/>
        <v>-201000.30000000005</v>
      </c>
      <c r="H531" s="65" t="s">
        <v>831</v>
      </c>
      <c r="I531" s="63" t="s">
        <v>855</v>
      </c>
    </row>
    <row r="532" spans="1:9" ht="12.75" hidden="1" x14ac:dyDescent="0.2">
      <c r="A532" s="27" t="s">
        <v>551</v>
      </c>
      <c r="B532" s="17" t="s">
        <v>25</v>
      </c>
      <c r="C532" s="18">
        <v>1044663</v>
      </c>
      <c r="D532" s="18">
        <v>1044663</v>
      </c>
      <c r="E532" s="19">
        <v>993423.4</v>
      </c>
      <c r="F532" s="10">
        <f t="shared" si="16"/>
        <v>95.095107225966657</v>
      </c>
      <c r="G532" s="22">
        <f t="shared" si="17"/>
        <v>-51239.599999999977</v>
      </c>
      <c r="H532" s="28"/>
      <c r="I532" s="29"/>
    </row>
    <row r="533" spans="1:9" ht="123.75" x14ac:dyDescent="0.2">
      <c r="A533" s="27" t="s">
        <v>552</v>
      </c>
      <c r="B533" s="17" t="s">
        <v>25</v>
      </c>
      <c r="C533" s="18">
        <v>819044.48</v>
      </c>
      <c r="D533" s="18">
        <v>819044.48</v>
      </c>
      <c r="E533" s="19">
        <v>519044.48</v>
      </c>
      <c r="F533" s="10">
        <f t="shared" si="16"/>
        <v>63.371952644134787</v>
      </c>
      <c r="G533" s="22">
        <f t="shared" si="17"/>
        <v>-300000</v>
      </c>
      <c r="H533" s="65" t="s">
        <v>831</v>
      </c>
      <c r="I533" s="63" t="s">
        <v>855</v>
      </c>
    </row>
    <row r="534" spans="1:9" ht="123.75" x14ac:dyDescent="0.2">
      <c r="A534" s="27" t="s">
        <v>553</v>
      </c>
      <c r="B534" s="17" t="s">
        <v>25</v>
      </c>
      <c r="C534" s="18">
        <v>6980100</v>
      </c>
      <c r="D534" s="18">
        <v>6980100</v>
      </c>
      <c r="E534" s="19">
        <v>6597661.8200000003</v>
      </c>
      <c r="F534" s="10">
        <f t="shared" si="16"/>
        <v>94.521021475337037</v>
      </c>
      <c r="G534" s="22">
        <f t="shared" si="17"/>
        <v>-382438.1799999997</v>
      </c>
      <c r="H534" s="65" t="s">
        <v>831</v>
      </c>
      <c r="I534" s="63" t="s">
        <v>855</v>
      </c>
    </row>
    <row r="535" spans="1:9" ht="123.75" x14ac:dyDescent="0.2">
      <c r="A535" s="27" t="s">
        <v>554</v>
      </c>
      <c r="B535" s="17" t="s">
        <v>25</v>
      </c>
      <c r="C535" s="18">
        <v>2408916</v>
      </c>
      <c r="D535" s="18">
        <v>2408916</v>
      </c>
      <c r="E535" s="19">
        <v>2208462.7999999998</v>
      </c>
      <c r="F535" s="10">
        <f t="shared" si="16"/>
        <v>91.67869697407464</v>
      </c>
      <c r="G535" s="22">
        <f t="shared" si="17"/>
        <v>-200453.20000000019</v>
      </c>
      <c r="H535" s="65" t="s">
        <v>831</v>
      </c>
      <c r="I535" s="63" t="s">
        <v>855</v>
      </c>
    </row>
    <row r="536" spans="1:9" ht="123.75" x14ac:dyDescent="0.2">
      <c r="A536" s="27" t="s">
        <v>555</v>
      </c>
      <c r="B536" s="17" t="s">
        <v>25</v>
      </c>
      <c r="C536" s="18">
        <v>488469</v>
      </c>
      <c r="D536" s="18">
        <v>488469</v>
      </c>
      <c r="E536" s="19">
        <v>445820</v>
      </c>
      <c r="F536" s="10">
        <f t="shared" si="16"/>
        <v>91.268842035011431</v>
      </c>
      <c r="G536" s="22">
        <f t="shared" si="17"/>
        <v>-42649</v>
      </c>
      <c r="H536" s="65" t="s">
        <v>831</v>
      </c>
      <c r="I536" s="63" t="s">
        <v>855</v>
      </c>
    </row>
    <row r="537" spans="1:9" ht="12.75" hidden="1" x14ac:dyDescent="0.2">
      <c r="A537" s="27" t="s">
        <v>556</v>
      </c>
      <c r="B537" s="17" t="s">
        <v>25</v>
      </c>
      <c r="C537" s="18">
        <v>510000</v>
      </c>
      <c r="D537" s="18">
        <v>510000</v>
      </c>
      <c r="E537" s="19">
        <v>501507</v>
      </c>
      <c r="F537" s="10">
        <f t="shared" si="16"/>
        <v>98.334705882352949</v>
      </c>
      <c r="G537" s="22">
        <f t="shared" si="17"/>
        <v>-8493</v>
      </c>
      <c r="H537" s="28"/>
      <c r="I537" s="29"/>
    </row>
    <row r="538" spans="1:9" ht="12.75" hidden="1" x14ac:dyDescent="0.2">
      <c r="A538" s="27" t="s">
        <v>557</v>
      </c>
      <c r="B538" s="17" t="s">
        <v>25</v>
      </c>
      <c r="C538" s="18">
        <v>46217557.799999997</v>
      </c>
      <c r="D538" s="18">
        <v>46217557.799999997</v>
      </c>
      <c r="E538" s="19">
        <v>46050574.649999999</v>
      </c>
      <c r="F538" s="10">
        <f t="shared" si="16"/>
        <v>99.638701917737421</v>
      </c>
      <c r="G538" s="22">
        <f t="shared" si="17"/>
        <v>-166983.14999999851</v>
      </c>
      <c r="H538" s="28"/>
      <c r="I538" s="29"/>
    </row>
    <row r="539" spans="1:9" ht="12.75" hidden="1" x14ac:dyDescent="0.2">
      <c r="A539" s="27" t="s">
        <v>558</v>
      </c>
      <c r="B539" s="17" t="s">
        <v>25</v>
      </c>
      <c r="C539" s="18">
        <v>247135782.05000001</v>
      </c>
      <c r="D539" s="18">
        <v>247135782.05000001</v>
      </c>
      <c r="E539" s="19">
        <v>243374336.94</v>
      </c>
      <c r="F539" s="10">
        <f t="shared" si="16"/>
        <v>98.477984418606368</v>
      </c>
      <c r="G539" s="22">
        <f t="shared" si="17"/>
        <v>-3761445.1100000143</v>
      </c>
      <c r="H539" s="28"/>
      <c r="I539" s="29"/>
    </row>
    <row r="540" spans="1:9" ht="12.75" hidden="1" x14ac:dyDescent="0.2">
      <c r="A540" s="27" t="s">
        <v>559</v>
      </c>
      <c r="B540" s="17" t="s">
        <v>25</v>
      </c>
      <c r="C540" s="18">
        <v>207675705.63999999</v>
      </c>
      <c r="D540" s="18">
        <v>207675705.63999999</v>
      </c>
      <c r="E540" s="19">
        <v>205741324.38</v>
      </c>
      <c r="F540" s="10">
        <f t="shared" si="16"/>
        <v>99.068556789520102</v>
      </c>
      <c r="G540" s="22">
        <f t="shared" si="17"/>
        <v>-1934381.2599999905</v>
      </c>
      <c r="H540" s="28"/>
      <c r="I540" s="29"/>
    </row>
    <row r="541" spans="1:9" ht="12.75" hidden="1" x14ac:dyDescent="0.2">
      <c r="A541" s="27" t="s">
        <v>560</v>
      </c>
      <c r="B541" s="17" t="s">
        <v>25</v>
      </c>
      <c r="C541" s="18">
        <v>9883986.2599999998</v>
      </c>
      <c r="D541" s="18">
        <v>9883986.2599999998</v>
      </c>
      <c r="E541" s="19">
        <v>9881585.8399999999</v>
      </c>
      <c r="F541" s="10">
        <f t="shared" si="16"/>
        <v>99.975714049606552</v>
      </c>
      <c r="G541" s="22">
        <f t="shared" si="17"/>
        <v>-2400.4199999999255</v>
      </c>
      <c r="H541" s="28"/>
      <c r="I541" s="29"/>
    </row>
    <row r="542" spans="1:9" ht="22.5" x14ac:dyDescent="0.2">
      <c r="A542" s="27" t="s">
        <v>561</v>
      </c>
      <c r="B542" s="17" t="s">
        <v>25</v>
      </c>
      <c r="C542" s="18">
        <v>3000000</v>
      </c>
      <c r="D542" s="18">
        <v>3000000</v>
      </c>
      <c r="E542" s="19">
        <v>2546200</v>
      </c>
      <c r="F542" s="10">
        <f t="shared" si="16"/>
        <v>84.873333333333335</v>
      </c>
      <c r="G542" s="22">
        <f t="shared" si="17"/>
        <v>-453800</v>
      </c>
      <c r="H542" s="106" t="s">
        <v>945</v>
      </c>
      <c r="I542" s="63" t="s">
        <v>946</v>
      </c>
    </row>
    <row r="543" spans="1:9" ht="22.5" x14ac:dyDescent="0.2">
      <c r="A543" s="27" t="s">
        <v>562</v>
      </c>
      <c r="B543" s="17" t="s">
        <v>25</v>
      </c>
      <c r="C543" s="18">
        <v>40357995</v>
      </c>
      <c r="D543" s="18">
        <v>40357995</v>
      </c>
      <c r="E543" s="19">
        <v>34980499.899999999</v>
      </c>
      <c r="F543" s="10">
        <f t="shared" si="16"/>
        <v>86.675514727627075</v>
      </c>
      <c r="G543" s="22">
        <f t="shared" si="17"/>
        <v>-5377495.1000000015</v>
      </c>
      <c r="H543" s="106" t="s">
        <v>863</v>
      </c>
      <c r="I543" s="63" t="s">
        <v>864</v>
      </c>
    </row>
    <row r="544" spans="1:9" ht="22.5" x14ac:dyDescent="0.2">
      <c r="A544" s="27" t="s">
        <v>563</v>
      </c>
      <c r="B544" s="17" t="s">
        <v>25</v>
      </c>
      <c r="C544" s="18">
        <v>4800000</v>
      </c>
      <c r="D544" s="18">
        <v>4800000</v>
      </c>
      <c r="E544" s="19">
        <v>1900000</v>
      </c>
      <c r="F544" s="10">
        <f t="shared" si="16"/>
        <v>39.583333333333329</v>
      </c>
      <c r="G544" s="22">
        <f t="shared" si="17"/>
        <v>-2900000</v>
      </c>
      <c r="H544" s="106" t="s">
        <v>863</v>
      </c>
      <c r="I544" s="63" t="s">
        <v>864</v>
      </c>
    </row>
    <row r="545" spans="1:9" ht="12.75" hidden="1" x14ac:dyDescent="0.2">
      <c r="A545" s="27" t="s">
        <v>564</v>
      </c>
      <c r="B545" s="17" t="s">
        <v>25</v>
      </c>
      <c r="C545" s="18">
        <v>49980200</v>
      </c>
      <c r="D545" s="18">
        <v>49980200</v>
      </c>
      <c r="E545" s="19">
        <v>48852769.609999999</v>
      </c>
      <c r="F545" s="10">
        <f t="shared" si="16"/>
        <v>97.744245941392791</v>
      </c>
      <c r="G545" s="22">
        <f t="shared" si="17"/>
        <v>-1127430.3900000006</v>
      </c>
      <c r="H545" s="28"/>
      <c r="I545" s="29"/>
    </row>
    <row r="546" spans="1:9" ht="12.75" hidden="1" x14ac:dyDescent="0.2">
      <c r="A546" s="27" t="s">
        <v>565</v>
      </c>
      <c r="B546" s="17" t="s">
        <v>25</v>
      </c>
      <c r="C546" s="18">
        <v>10038900</v>
      </c>
      <c r="D546" s="18">
        <v>10038900</v>
      </c>
      <c r="E546" s="19">
        <v>9786632.9399999995</v>
      </c>
      <c r="F546" s="10">
        <f t="shared" si="16"/>
        <v>97.487104563248963</v>
      </c>
      <c r="G546" s="22">
        <f t="shared" si="17"/>
        <v>-252267.06000000052</v>
      </c>
      <c r="H546" s="28"/>
      <c r="I546" s="29"/>
    </row>
    <row r="547" spans="1:9" ht="22.5" x14ac:dyDescent="0.2">
      <c r="A547" s="27" t="s">
        <v>566</v>
      </c>
      <c r="B547" s="17" t="s">
        <v>25</v>
      </c>
      <c r="C547" s="18">
        <v>5000000</v>
      </c>
      <c r="D547" s="18">
        <v>5000000</v>
      </c>
      <c r="E547" s="19">
        <v>1200000</v>
      </c>
      <c r="F547" s="10">
        <f t="shared" si="16"/>
        <v>24</v>
      </c>
      <c r="G547" s="22">
        <f t="shared" si="17"/>
        <v>-3800000</v>
      </c>
      <c r="H547" s="106" t="s">
        <v>863</v>
      </c>
      <c r="I547" s="63" t="s">
        <v>864</v>
      </c>
    </row>
    <row r="548" spans="1:9" ht="22.5" x14ac:dyDescent="0.2">
      <c r="A548" s="27" t="s">
        <v>567</v>
      </c>
      <c r="B548" s="17" t="s">
        <v>25</v>
      </c>
      <c r="C548" s="18">
        <v>4923100</v>
      </c>
      <c r="D548" s="18">
        <v>4923100</v>
      </c>
      <c r="E548" s="19">
        <v>3765625.34</v>
      </c>
      <c r="F548" s="10">
        <f t="shared" si="16"/>
        <v>76.488906177002292</v>
      </c>
      <c r="G548" s="22">
        <f t="shared" si="17"/>
        <v>-1157474.6600000001</v>
      </c>
      <c r="H548" s="106" t="s">
        <v>863</v>
      </c>
      <c r="I548" s="63" t="s">
        <v>864</v>
      </c>
    </row>
    <row r="549" spans="1:9" ht="22.5" x14ac:dyDescent="0.2">
      <c r="A549" s="27" t="s">
        <v>568</v>
      </c>
      <c r="B549" s="17" t="s">
        <v>25</v>
      </c>
      <c r="C549" s="18">
        <v>1200000</v>
      </c>
      <c r="D549" s="18">
        <v>1200000</v>
      </c>
      <c r="E549" s="19">
        <v>1008000</v>
      </c>
      <c r="F549" s="10">
        <f t="shared" si="16"/>
        <v>84</v>
      </c>
      <c r="G549" s="22">
        <f t="shared" si="17"/>
        <v>-192000</v>
      </c>
      <c r="H549" s="106" t="s">
        <v>820</v>
      </c>
      <c r="I549" s="63" t="s">
        <v>821</v>
      </c>
    </row>
    <row r="550" spans="1:9" ht="22.5" x14ac:dyDescent="0.2">
      <c r="A550" s="27" t="s">
        <v>569</v>
      </c>
      <c r="B550" s="17" t="s">
        <v>25</v>
      </c>
      <c r="C550" s="18">
        <v>3415000</v>
      </c>
      <c r="D550" s="18">
        <v>3415000</v>
      </c>
      <c r="E550" s="19">
        <v>2970300</v>
      </c>
      <c r="F550" s="10">
        <f t="shared" si="16"/>
        <v>86.978038067349928</v>
      </c>
      <c r="G550" s="22">
        <f t="shared" si="17"/>
        <v>-444700</v>
      </c>
      <c r="H550" s="107" t="s">
        <v>863</v>
      </c>
      <c r="I550" s="63" t="s">
        <v>864</v>
      </c>
    </row>
    <row r="551" spans="1:9" ht="12.75" hidden="1" x14ac:dyDescent="0.2">
      <c r="A551" s="27" t="s">
        <v>570</v>
      </c>
      <c r="B551" s="17" t="s">
        <v>25</v>
      </c>
      <c r="C551" s="18">
        <v>439015.18</v>
      </c>
      <c r="D551" s="18">
        <v>439015.18</v>
      </c>
      <c r="E551" s="19">
        <v>429215.18</v>
      </c>
      <c r="F551" s="10">
        <f t="shared" si="16"/>
        <v>97.767730947253355</v>
      </c>
      <c r="G551" s="22">
        <f t="shared" si="17"/>
        <v>-9800</v>
      </c>
      <c r="H551" s="28"/>
      <c r="I551" s="29"/>
    </row>
    <row r="552" spans="1:9" ht="12.75" hidden="1" x14ac:dyDescent="0.2">
      <c r="A552" s="27" t="s">
        <v>571</v>
      </c>
      <c r="B552" s="17" t="s">
        <v>25</v>
      </c>
      <c r="C552" s="18">
        <v>18010404</v>
      </c>
      <c r="D552" s="18">
        <v>18010404</v>
      </c>
      <c r="E552" s="19">
        <v>17358520.02</v>
      </c>
      <c r="F552" s="10">
        <f t="shared" si="16"/>
        <v>96.380514396012444</v>
      </c>
      <c r="G552" s="22">
        <f t="shared" si="17"/>
        <v>-651883.98000000045</v>
      </c>
      <c r="H552" s="28"/>
      <c r="I552" s="29"/>
    </row>
    <row r="553" spans="1:9" ht="45" x14ac:dyDescent="0.2">
      <c r="A553" s="27" t="s">
        <v>572</v>
      </c>
      <c r="B553" s="17" t="s">
        <v>25</v>
      </c>
      <c r="C553" s="18">
        <v>1151596</v>
      </c>
      <c r="D553" s="18">
        <v>1151596</v>
      </c>
      <c r="E553" s="19">
        <v>995596</v>
      </c>
      <c r="F553" s="10">
        <f t="shared" si="16"/>
        <v>86.453582680037101</v>
      </c>
      <c r="G553" s="22">
        <f t="shared" si="17"/>
        <v>-156000</v>
      </c>
      <c r="H553" s="102">
        <v>21</v>
      </c>
      <c r="I553" s="79" t="s">
        <v>899</v>
      </c>
    </row>
    <row r="554" spans="1:9" ht="12.75" hidden="1" x14ac:dyDescent="0.2">
      <c r="A554" s="27" t="s">
        <v>573</v>
      </c>
      <c r="B554" s="17" t="s">
        <v>25</v>
      </c>
      <c r="C554" s="18">
        <v>15270800</v>
      </c>
      <c r="D554" s="18">
        <v>15270800</v>
      </c>
      <c r="E554" s="19">
        <v>15084030.01</v>
      </c>
      <c r="F554" s="10">
        <f t="shared" si="16"/>
        <v>98.77694691830159</v>
      </c>
      <c r="G554" s="22">
        <f t="shared" si="17"/>
        <v>-186769.99000000022</v>
      </c>
      <c r="H554" s="28"/>
      <c r="I554" s="29"/>
    </row>
    <row r="555" spans="1:9" ht="45" x14ac:dyDescent="0.2">
      <c r="A555" s="27" t="s">
        <v>574</v>
      </c>
      <c r="B555" s="17" t="s">
        <v>25</v>
      </c>
      <c r="C555" s="18">
        <v>655200</v>
      </c>
      <c r="D555" s="18">
        <v>655200</v>
      </c>
      <c r="E555" s="19">
        <v>438200</v>
      </c>
      <c r="F555" s="10">
        <f t="shared" si="16"/>
        <v>66.880341880341874</v>
      </c>
      <c r="G555" s="22">
        <f t="shared" si="17"/>
        <v>-217000</v>
      </c>
      <c r="H555" s="66">
        <v>21</v>
      </c>
      <c r="I555" s="67" t="s">
        <v>899</v>
      </c>
    </row>
    <row r="556" spans="1:9" ht="22.5" hidden="1" customHeight="1" x14ac:dyDescent="0.2">
      <c r="A556" s="30" t="s">
        <v>575</v>
      </c>
      <c r="B556" s="9" t="s">
        <v>576</v>
      </c>
      <c r="C556" s="31" t="s">
        <v>577</v>
      </c>
      <c r="D556" s="10">
        <v>-177887471454.47</v>
      </c>
      <c r="E556" s="11">
        <v>-11852901588.360001</v>
      </c>
      <c r="F556" s="31" t="s">
        <v>577</v>
      </c>
      <c r="G556" s="31" t="s">
        <v>577</v>
      </c>
      <c r="H556" s="32" t="s">
        <v>577</v>
      </c>
      <c r="I556" s="33" t="s">
        <v>577</v>
      </c>
    </row>
  </sheetData>
  <autoFilter ref="A6:I556">
    <filterColumn colId="5">
      <customFilters>
        <customFilter operator="lessThan" val="95"/>
        <customFilter val="-"/>
      </customFilters>
    </filterColumn>
  </autoFilter>
  <mergeCells count="7">
    <mergeCell ref="H2:I2"/>
    <mergeCell ref="A2:A3"/>
    <mergeCell ref="B2:B3"/>
    <mergeCell ref="C2:C3"/>
    <mergeCell ref="E2:E3"/>
    <mergeCell ref="D2:D3"/>
    <mergeCell ref="F2:G2"/>
  </mergeCells>
  <conditionalFormatting sqref="F5:H5 C21:E21 F7:G7 H12:H13 F7:F20 G7:G21 H18:H19">
    <cfRule type="cellIs" priority="5" stopIfTrue="1" operator="equal">
      <formula>0</formula>
    </cfRule>
  </conditionalFormatting>
  <conditionalFormatting sqref="F21 H21">
    <cfRule type="cellIs" priority="6" stopIfTrue="1" operator="equal">
      <formula>0</formula>
    </cfRule>
  </conditionalFormatting>
  <conditionalFormatting sqref="H7:H11">
    <cfRule type="cellIs" priority="4" stopIfTrue="1" operator="equal">
      <formula>0</formula>
    </cfRule>
  </conditionalFormatting>
  <conditionalFormatting sqref="H14:H15">
    <cfRule type="cellIs" priority="3" stopIfTrue="1" operator="equal">
      <formula>0</formula>
    </cfRule>
  </conditionalFormatting>
  <conditionalFormatting sqref="H16:H17">
    <cfRule type="cellIs" priority="2" stopIfTrue="1" operator="equal">
      <formula>0</formula>
    </cfRule>
  </conditionalFormatting>
  <conditionalFormatting sqref="H20">
    <cfRule type="cellIs" priority="1" stopIfTrue="1" operator="equal">
      <formula>0</formula>
    </cfRule>
  </conditionalFormatting>
  <pageMargins left="0.39370078740157483" right="0.39370078740157483" top="0.78740157480314965" bottom="0.78740157480314965" header="0" footer="0.19685039370078741"/>
  <pageSetup paperSize="9" scale="58" firstPageNumber="14" fitToHeight="0" orientation="landscape"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zoomScaleNormal="100" workbookViewId="0">
      <selection activeCell="C11" sqref="C11"/>
    </sheetView>
  </sheetViews>
  <sheetFormatPr defaultRowHeight="10.5" customHeight="1" x14ac:dyDescent="0.2"/>
  <cols>
    <col min="1" max="1" width="40.7109375" customWidth="1"/>
    <col min="2" max="2" width="9.7109375" customWidth="1"/>
    <col min="3" max="5" width="24.7109375" customWidth="1"/>
    <col min="6" max="6" width="27.7109375" customWidth="1"/>
    <col min="7" max="7" width="24.7109375" customWidth="1"/>
    <col min="8" max="8" width="22" customWidth="1"/>
    <col min="9" max="9" width="40.7109375" customWidth="1"/>
    <col min="10" max="12" width="9.140625" customWidth="1"/>
  </cols>
  <sheetData>
    <row r="1" spans="1:12" ht="12.75" x14ac:dyDescent="0.2">
      <c r="A1" s="2"/>
      <c r="B1" s="6" t="s">
        <v>6</v>
      </c>
      <c r="C1" s="2"/>
      <c r="D1" s="2"/>
      <c r="E1" s="2"/>
      <c r="F1" s="2"/>
      <c r="G1" s="2"/>
      <c r="H1" s="2"/>
      <c r="I1" s="2"/>
    </row>
    <row r="2" spans="1:12" ht="18.399999999999999" customHeight="1" x14ac:dyDescent="0.2">
      <c r="A2" s="128" t="s">
        <v>578</v>
      </c>
      <c r="B2" s="128" t="s">
        <v>8</v>
      </c>
      <c r="C2" s="128" t="s">
        <v>9</v>
      </c>
      <c r="D2" s="131" t="s">
        <v>10</v>
      </c>
      <c r="E2" s="128" t="str">
        <f>"Исполнено, "&amp;B1</f>
        <v>Исполнено, руб.</v>
      </c>
      <c r="F2" s="133" t="s">
        <v>11</v>
      </c>
      <c r="G2" s="130"/>
      <c r="H2" s="129" t="s">
        <v>12</v>
      </c>
      <c r="I2" s="130"/>
    </row>
    <row r="3" spans="1:12" ht="24.6" customHeight="1" x14ac:dyDescent="0.2">
      <c r="A3" s="128"/>
      <c r="B3" s="128"/>
      <c r="C3" s="128"/>
      <c r="D3" s="132"/>
      <c r="E3" s="128"/>
      <c r="F3" s="7" t="s">
        <v>13</v>
      </c>
      <c r="G3" s="7" t="s">
        <v>17</v>
      </c>
      <c r="H3" s="7" t="s">
        <v>14</v>
      </c>
      <c r="I3" s="7" t="s">
        <v>15</v>
      </c>
    </row>
    <row r="4" spans="1:12" ht="12.75" x14ac:dyDescent="0.2">
      <c r="A4" s="7">
        <v>1</v>
      </c>
      <c r="B4" s="7">
        <v>2</v>
      </c>
      <c r="C4" s="7">
        <v>3</v>
      </c>
      <c r="D4" s="7">
        <v>4</v>
      </c>
      <c r="E4" s="7">
        <v>5</v>
      </c>
      <c r="F4" s="7">
        <v>6</v>
      </c>
      <c r="G4" s="7">
        <v>7</v>
      </c>
      <c r="H4" s="7">
        <v>8</v>
      </c>
      <c r="I4" s="7">
        <v>9</v>
      </c>
    </row>
    <row r="5" spans="1:12" ht="22.5" x14ac:dyDescent="0.2">
      <c r="A5" s="34" t="s">
        <v>579</v>
      </c>
      <c r="B5" s="9" t="s">
        <v>580</v>
      </c>
      <c r="C5" s="35">
        <v>71364400</v>
      </c>
      <c r="D5" s="35" t="s">
        <v>21</v>
      </c>
      <c r="E5" s="36">
        <v>3474030631.1700001</v>
      </c>
      <c r="F5" s="35">
        <f>IF(OR(E5="-",E5&lt;0,C5&lt;0),"-",(IF(OR(C5=0,C5="-"),"-",E5/C5*100)))</f>
        <v>4868.0163094904465</v>
      </c>
      <c r="G5" s="37">
        <f>IF(C5=E5,"-",IF(E5="-",0,E5)-IF(C5="-",0,C5))</f>
        <v>3402666231.1700001</v>
      </c>
      <c r="H5" s="37"/>
      <c r="I5" s="38"/>
    </row>
    <row r="6" spans="1:12" ht="12.75" x14ac:dyDescent="0.2">
      <c r="A6" s="39" t="s">
        <v>20</v>
      </c>
      <c r="B6" s="13"/>
      <c r="C6" s="40"/>
      <c r="D6" s="40"/>
      <c r="E6" s="41"/>
      <c r="F6" s="40"/>
      <c r="G6" s="42"/>
      <c r="H6" s="42"/>
      <c r="I6" s="26"/>
    </row>
    <row r="7" spans="1:12" ht="22.5" x14ac:dyDescent="0.2">
      <c r="A7" s="34" t="s">
        <v>581</v>
      </c>
      <c r="B7" s="9" t="s">
        <v>582</v>
      </c>
      <c r="C7" s="35">
        <v>71364400</v>
      </c>
      <c r="D7" s="35" t="s">
        <v>21</v>
      </c>
      <c r="E7" s="36">
        <v>3474030631.1700001</v>
      </c>
      <c r="F7" s="35">
        <f>IF(OR(E7="-",E7&lt;0,C7&lt;0),"-",(IF(OR(C7=0,C7="-"),"-",E7/C7*100)))</f>
        <v>4868.0163094904465</v>
      </c>
      <c r="G7" s="37">
        <f>IF(C7=E7,"-",IF(E7="-",0,E7)-IF(C7="-",0,C7))</f>
        <v>3402666231.1700001</v>
      </c>
      <c r="H7" s="37"/>
      <c r="I7" s="38"/>
    </row>
    <row r="8" spans="1:12" ht="12.75" x14ac:dyDescent="0.2">
      <c r="A8" s="39" t="s">
        <v>20</v>
      </c>
      <c r="B8" s="13"/>
      <c r="C8" s="40"/>
      <c r="D8" s="40"/>
      <c r="E8" s="41"/>
      <c r="F8" s="40"/>
      <c r="G8" s="42"/>
      <c r="H8" s="42"/>
      <c r="I8" s="26"/>
    </row>
    <row r="9" spans="1:12" ht="22.5" x14ac:dyDescent="0.2">
      <c r="A9" s="16" t="s">
        <v>583</v>
      </c>
      <c r="B9" s="17" t="s">
        <v>582</v>
      </c>
      <c r="C9" s="43">
        <v>-36916600</v>
      </c>
      <c r="D9" s="43" t="s">
        <v>21</v>
      </c>
      <c r="E9" s="44" t="s">
        <v>21</v>
      </c>
      <c r="F9" s="43" t="str">
        <f t="shared" ref="F9:F12" si="0">IF(OR(E9="-",E9&lt;0,C9&lt;0),"-",(IF(OR(C9=0,C9="-"),"-",E9/C9*100)))</f>
        <v>-</v>
      </c>
      <c r="G9" s="45">
        <f t="shared" ref="G9:G12" si="1">IF(C9=E9,"-",IF(E9="-",0,E9)-IF(C9="-",0,C9))</f>
        <v>36916600</v>
      </c>
      <c r="H9" s="45"/>
      <c r="I9" s="111" t="s">
        <v>1030</v>
      </c>
    </row>
    <row r="10" spans="1:12" ht="66.75" customHeight="1" x14ac:dyDescent="0.2">
      <c r="A10" s="16" t="s">
        <v>585</v>
      </c>
      <c r="B10" s="17" t="s">
        <v>582</v>
      </c>
      <c r="C10" s="43">
        <v>-250000000</v>
      </c>
      <c r="D10" s="43" t="s">
        <v>21</v>
      </c>
      <c r="E10" s="44" t="s">
        <v>21</v>
      </c>
      <c r="F10" s="43" t="str">
        <f t="shared" si="0"/>
        <v>-</v>
      </c>
      <c r="G10" s="45">
        <f t="shared" si="1"/>
        <v>250000000</v>
      </c>
      <c r="H10" s="45"/>
      <c r="I10" s="69" t="s">
        <v>856</v>
      </c>
    </row>
    <row r="11" spans="1:12" ht="63" customHeight="1" x14ac:dyDescent="0.2">
      <c r="A11" s="16" t="s">
        <v>586</v>
      </c>
      <c r="B11" s="17" t="s">
        <v>582</v>
      </c>
      <c r="C11" s="43">
        <v>250000000</v>
      </c>
      <c r="D11" s="43" t="s">
        <v>21</v>
      </c>
      <c r="E11" s="44" t="s">
        <v>21</v>
      </c>
      <c r="F11" s="43" t="str">
        <f t="shared" si="0"/>
        <v>-</v>
      </c>
      <c r="G11" s="45">
        <f t="shared" si="1"/>
        <v>-250000000</v>
      </c>
      <c r="H11" s="45"/>
      <c r="I11" s="70" t="s">
        <v>857</v>
      </c>
    </row>
    <row r="12" spans="1:12" ht="22.5" x14ac:dyDescent="0.2">
      <c r="A12" s="34" t="s">
        <v>587</v>
      </c>
      <c r="B12" s="9" t="s">
        <v>588</v>
      </c>
      <c r="C12" s="35" t="s">
        <v>21</v>
      </c>
      <c r="D12" s="35" t="s">
        <v>21</v>
      </c>
      <c r="E12" s="36" t="s">
        <v>21</v>
      </c>
      <c r="F12" s="35" t="str">
        <f t="shared" si="0"/>
        <v>-</v>
      </c>
      <c r="G12" s="37" t="str">
        <f t="shared" si="1"/>
        <v>-</v>
      </c>
      <c r="H12" s="37"/>
      <c r="I12" s="38"/>
    </row>
    <row r="13" spans="1:12" ht="12.75" x14ac:dyDescent="0.2">
      <c r="A13" s="39" t="s">
        <v>20</v>
      </c>
      <c r="B13" s="13"/>
      <c r="C13" s="40"/>
      <c r="D13" s="40"/>
      <c r="E13" s="41"/>
      <c r="F13" s="40"/>
      <c r="G13" s="42"/>
      <c r="H13" s="42"/>
      <c r="I13" s="26"/>
    </row>
    <row r="14" spans="1:12" ht="1.9" customHeight="1" x14ac:dyDescent="0.2">
      <c r="A14" s="46"/>
      <c r="B14" s="47"/>
      <c r="C14" s="48"/>
      <c r="D14" s="49"/>
      <c r="E14" s="49"/>
      <c r="F14" s="48"/>
      <c r="G14" s="50"/>
      <c r="H14" s="50"/>
      <c r="I14" s="51"/>
      <c r="J14" s="2"/>
      <c r="K14" s="2"/>
      <c r="L14" s="2"/>
    </row>
  </sheetData>
  <mergeCells count="7">
    <mergeCell ref="H2:I2"/>
    <mergeCell ref="A2:A3"/>
    <mergeCell ref="B2:B3"/>
    <mergeCell ref="C2:C3"/>
    <mergeCell ref="E2:E3"/>
    <mergeCell ref="D2:D3"/>
    <mergeCell ref="F2:G2"/>
  </mergeCells>
  <conditionalFormatting sqref="F7:H7 F5:H5">
    <cfRule type="cellIs" priority="1" stopIfTrue="1" operator="equal">
      <formula>0</formula>
    </cfRule>
  </conditionalFormatting>
  <pageMargins left="0.39370078740157483" right="0.39370078740157483" top="0.78740157480314965" bottom="0.78740157480314965" header="0" footer="0.19685039370078741"/>
  <pageSetup paperSize="9" scale="59" firstPageNumber="28" fitToHeight="0" orientation="landscape"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589</v>
      </c>
      <c r="B1" t="s">
        <v>590</v>
      </c>
    </row>
    <row r="2" spans="1:2" x14ac:dyDescent="0.2">
      <c r="A2" t="s">
        <v>591</v>
      </c>
      <c r="B2" t="s">
        <v>592</v>
      </c>
    </row>
    <row r="3" spans="1:2" x14ac:dyDescent="0.2">
      <c r="A3" t="s">
        <v>593</v>
      </c>
      <c r="B3" t="s">
        <v>594</v>
      </c>
    </row>
    <row r="4" spans="1:2" x14ac:dyDescent="0.2">
      <c r="A4" t="s">
        <v>595</v>
      </c>
      <c r="B4" t="s">
        <v>596</v>
      </c>
    </row>
    <row r="5" spans="1:2" x14ac:dyDescent="0.2">
      <c r="A5" t="s">
        <v>597</v>
      </c>
      <c r="B5" t="s">
        <v>590</v>
      </c>
    </row>
    <row r="6" spans="1:2" x14ac:dyDescent="0.2">
      <c r="A6" t="s">
        <v>598</v>
      </c>
      <c r="B6" t="s">
        <v>599</v>
      </c>
    </row>
    <row r="7" spans="1:2" x14ac:dyDescent="0.2">
      <c r="A7" t="s">
        <v>600</v>
      </c>
      <c r="B7" t="s">
        <v>601</v>
      </c>
    </row>
    <row r="8" spans="1:2" x14ac:dyDescent="0.2">
      <c r="A8" t="s">
        <v>602</v>
      </c>
      <c r="B8" t="s">
        <v>584</v>
      </c>
    </row>
    <row r="9" spans="1:2" x14ac:dyDescent="0.2">
      <c r="A9" t="s">
        <v>603</v>
      </c>
      <c r="B9" t="s">
        <v>604</v>
      </c>
    </row>
    <row r="10" spans="1:2" x14ac:dyDescent="0.2">
      <c r="A10" t="s">
        <v>605</v>
      </c>
      <c r="B10" t="s">
        <v>606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18</vt:i4>
      </vt:variant>
    </vt:vector>
  </HeadingPairs>
  <TitlesOfParts>
    <vt:vector size="22" baseType="lpstr">
      <vt:lpstr>Доходы</vt:lpstr>
      <vt:lpstr>Расходы</vt:lpstr>
      <vt:lpstr>Источники</vt:lpstr>
      <vt:lpstr>_params</vt:lpstr>
      <vt:lpstr>Доходы!FILE_NAME</vt:lpstr>
      <vt:lpstr>Доходы!FORM_CODE</vt:lpstr>
      <vt:lpstr>Источники!LAST_CELL</vt:lpstr>
      <vt:lpstr>Расходы!LAST_CELL</vt:lpstr>
      <vt:lpstr>Доходы!PERIOD</vt:lpstr>
      <vt:lpstr>Источники!R_520</vt:lpstr>
      <vt:lpstr>Источники!R_620</vt:lpstr>
      <vt:lpstr>Доходы!RANGE_NAMES</vt:lpstr>
      <vt:lpstr>Доходы!RBEGIN_1</vt:lpstr>
      <vt:lpstr>Источники!RBEGIN_1</vt:lpstr>
      <vt:lpstr>Расходы!RBEGIN_1</vt:lpstr>
      <vt:lpstr>Доходы!REG_DATE</vt:lpstr>
      <vt:lpstr>Источники!REND_1</vt:lpstr>
      <vt:lpstr>Расходы!REND_1</vt:lpstr>
      <vt:lpstr>Доходы!SRC_CODE</vt:lpstr>
      <vt:lpstr>Доходы!SRC_KIND</vt:lpstr>
      <vt:lpstr>Доходы!Заголовки_для_печати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Быкова Мария Сергеевна</dc:creator>
  <dc:description>POI HSSF rep:2.52.0.158</dc:description>
  <cp:lastModifiedBy>Быкова Мария Сергеевна</cp:lastModifiedBy>
  <cp:lastPrinted>2021-04-05T12:23:14Z</cp:lastPrinted>
  <dcterms:created xsi:type="dcterms:W3CDTF">2021-02-17T10:32:46Z</dcterms:created>
  <dcterms:modified xsi:type="dcterms:W3CDTF">2021-04-05T12:23:21Z</dcterms:modified>
</cp:coreProperties>
</file>