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575" windowHeight="14700"/>
  </bookViews>
  <sheets>
    <sheet name="2020 год" sheetId="4" r:id="rId1"/>
  </sheets>
  <definedNames>
    <definedName name="_xlnm._FilterDatabase" localSheetId="0" hidden="1">'2020 год'!$A$6:$D$52</definedName>
    <definedName name="_xlnm.Print_Area" localSheetId="0">'2020 год'!$A$1:$I$52</definedName>
  </definedNames>
  <calcPr calcId="145621"/>
</workbook>
</file>

<file path=xl/calcChain.xml><?xml version="1.0" encoding="utf-8"?>
<calcChain xmlns="http://schemas.openxmlformats.org/spreadsheetml/2006/main">
  <c r="I8" i="4" l="1"/>
  <c r="I9" i="4"/>
  <c r="I10" i="4"/>
  <c r="I11" i="4"/>
  <c r="I14" i="4"/>
  <c r="I15" i="4"/>
  <c r="I16" i="4"/>
  <c r="I18" i="4"/>
  <c r="I19" i="4"/>
  <c r="I20" i="4"/>
  <c r="I21" i="4"/>
  <c r="I22" i="4"/>
  <c r="I26" i="4"/>
  <c r="I27" i="4"/>
  <c r="I28" i="4"/>
  <c r="I29" i="4"/>
  <c r="I30" i="4"/>
  <c r="I31" i="4"/>
  <c r="I32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1" i="4"/>
  <c r="I5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D52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7" i="4"/>
  <c r="G8" i="4"/>
  <c r="G9" i="4"/>
  <c r="G10" i="4"/>
  <c r="G11" i="4"/>
  <c r="G14" i="4"/>
  <c r="G15" i="4"/>
  <c r="G16" i="4"/>
  <c r="G18" i="4"/>
  <c r="G19" i="4"/>
  <c r="G20" i="4"/>
  <c r="G21" i="4"/>
  <c r="G22" i="4"/>
  <c r="G25" i="4"/>
  <c r="G26" i="4"/>
  <c r="G27" i="4"/>
  <c r="G28" i="4"/>
  <c r="G29" i="4"/>
  <c r="G30" i="4"/>
  <c r="G31" i="4"/>
  <c r="G32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1" i="4"/>
  <c r="G52" i="4"/>
  <c r="E7" i="4"/>
  <c r="F7" i="4" l="1"/>
  <c r="H7" i="4" l="1"/>
  <c r="I7" i="4"/>
  <c r="G7" i="4"/>
</calcChain>
</file>

<file path=xl/sharedStrings.xml><?xml version="1.0" encoding="utf-8"?>
<sst xmlns="http://schemas.openxmlformats.org/spreadsheetml/2006/main" count="64" uniqueCount="61">
  <si>
    <t>Кассовое исполнение</t>
  </si>
  <si>
    <t>ВСЕГО по национальным проектам</t>
  </si>
  <si>
    <t>Национальный проект "Культура"</t>
  </si>
  <si>
    <t>Федеральный проект "Обеспечение качественно нового уровня развития инфраструктуры культуры" ("Культурная среда")</t>
  </si>
  <si>
    <t>Федеральный проект "Создание условий для реализации творческого потенциала нации" ("Творческие люди")</t>
  </si>
  <si>
    <t>Федеральный проект "Цифровизация услуг и формирование информационного пространства в сфере культуры" ("Цифровая культура")</t>
  </si>
  <si>
    <t>Национальная программа "Цифровая экономика"</t>
  </si>
  <si>
    <t>Федеральный проект "Цифровое государственное управление"</t>
  </si>
  <si>
    <t>Национальный проект "Образование"</t>
  </si>
  <si>
    <t>Федеральный проект "Современная школа"</t>
  </si>
  <si>
    <t>Федеральный проект "Успех каждого ребенка"</t>
  </si>
  <si>
    <t>Федеральный проект "Цифровая образовательная среда"</t>
  </si>
  <si>
    <t>Национальный проект "Жилье и городская среда"</t>
  </si>
  <si>
    <t>Федеральный проект "Жилье"</t>
  </si>
  <si>
    <t>Федеральный проект "Формирование комфортной городской среды"</t>
  </si>
  <si>
    <t>Федеральный проект "Обеспечение устойчивого сокращения непригодного для проживания жилищного фонда"</t>
  </si>
  <si>
    <t>Национальный проект "Экология"</t>
  </si>
  <si>
    <t>Федеральный проект "Чистая страна"</t>
  </si>
  <si>
    <t>Федеральный проект "Комплексная система обращения с твердыми коммунальными отходами"</t>
  </si>
  <si>
    <t>Федеральный проект "Чистая вода"</t>
  </si>
  <si>
    <t>Федеральный проект "Сохранение уникальных водных объектов"</t>
  </si>
  <si>
    <t>Федеральный проект "Сохранение лесов"</t>
  </si>
  <si>
    <t>Национальный проект "Малое и среднее предпринимательство и поддержка индивидуальной предпринимательской инициативы"</t>
  </si>
  <si>
    <t>Федеральный проект "Расширение доступа субъектов МСП к финансовым ресурсам, в том числе льготному финансированию"</t>
  </si>
  <si>
    <t>Федеральный проект "Акселерация субъектов малого и среднего предпринимательства"</t>
  </si>
  <si>
    <t>Федеральный проект "Создание системы поддержки фермеров и развитие сельской кооперации"</t>
  </si>
  <si>
    <t>Федеральный проект "Популяризация предпринимательства"</t>
  </si>
  <si>
    <t>Национальный проект "Производительность труда и поддержка занятости"</t>
  </si>
  <si>
    <t>Федеральный проект "Адресная поддержка повышения производительности труда на предприятиях"</t>
  </si>
  <si>
    <t>Федеральный проект "Поддержка занятости и повышение эффективности рынка труда для обеспечения роста производительности труда"</t>
  </si>
  <si>
    <t>Национальный проект "Здравоохранение"</t>
  </si>
  <si>
    <t>Федеральный проект "Развитие системы оказания первичной медико-санитарной помощи"</t>
  </si>
  <si>
    <t>Федеральный проект "Борьба с сердечно-сосудистыми заболеваниями"</t>
  </si>
  <si>
    <t>Федеральный проект "Борьба с онкологическими заболеваниями"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</si>
  <si>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</si>
  <si>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</si>
  <si>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Национальный проект "Демография"</t>
  </si>
  <si>
    <t>Федеральный проект "Финансовая поддержка семей при рождении детей"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</si>
  <si>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</si>
  <si>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"Старшее поколение"</t>
  </si>
  <si>
    <t>Федеральный проект "Спорт - норма жизни"</t>
  </si>
  <si>
    <t>Национальный проект "Безопасные и качественные автомобильные дороги"</t>
  </si>
  <si>
    <t>Федеральный проект "Дорожная сеть"</t>
  </si>
  <si>
    <t>Федеральный проект "Общесистемные меры развития дорожного хозяйства"</t>
  </si>
  <si>
    <t>Федеральный проект "Безопасность дорожного движения"</t>
  </si>
  <si>
    <t>Национальный проект "Международная кооперация и экспорт"</t>
  </si>
  <si>
    <t>Федеральный проект "Промышленный экспорт"</t>
  </si>
  <si>
    <t>тыс. руб.</t>
  </si>
  <si>
    <t>Наименование национального проекта / регионального проекта</t>
  </si>
  <si>
    <t>2020 год</t>
  </si>
  <si>
    <t>2019 год</t>
  </si>
  <si>
    <t>Бюджетные ассигнования</t>
  </si>
  <si>
    <t>% исполнения</t>
  </si>
  <si>
    <t>Темп роста</t>
  </si>
  <si>
    <t>Информация о реализации Указа Президента Российской Федерации от 07.05.2018 № 204 "О национальных целях и стратегических задачах развития Российской Федерации на период до 2024 года" 
за 2020 год в сравнении с 2019 годом</t>
  </si>
  <si>
    <t>Отклонение</t>
  </si>
  <si>
    <t>4=3/2</t>
  </si>
  <si>
    <t>7=6/5</t>
  </si>
  <si>
    <t>8=3-6</t>
  </si>
  <si>
    <t>9=3/6*100</t>
  </si>
  <si>
    <t>Приложение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</si>
</sst>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60" zoomScaleNormal="60" workbookViewId="0">
      <selection activeCell="N12" sqref="N12"/>
    </sheetView>
  </sheetViews>
  <sheetFormatPr defaultRowHeight="15" x14ac:dyDescent="0.25"/>
  <cols>
    <col min="1" max="1" width="152.42578125" style="4" customWidth="1"/>
    <col min="2" max="3" width="21.7109375" style="4" customWidth="1"/>
    <col min="4" max="4" width="17.42578125" style="4" customWidth="1"/>
    <col min="5" max="6" width="21.7109375" style="4" customWidth="1"/>
    <col min="7" max="7" width="16.85546875" style="4" customWidth="1"/>
    <col min="8" max="8" width="18.28515625" style="4" bestFit="1" customWidth="1"/>
    <col min="9" max="9" width="16.85546875" style="4" bestFit="1" customWidth="1"/>
    <col min="10" max="16384" width="9.140625" style="4"/>
  </cols>
  <sheetData>
    <row r="1" spans="1:9" ht="15.75" x14ac:dyDescent="0.25">
      <c r="H1" s="5" t="s">
        <v>60</v>
      </c>
      <c r="I1" s="5"/>
    </row>
    <row r="2" spans="1:9" ht="59.25" customHeight="1" x14ac:dyDescent="0.25">
      <c r="A2" s="6" t="s">
        <v>54</v>
      </c>
      <c r="B2" s="6"/>
      <c r="C2" s="6"/>
      <c r="D2" s="6"/>
      <c r="E2" s="6"/>
      <c r="F2" s="6"/>
      <c r="G2" s="6"/>
      <c r="H2" s="6"/>
      <c r="I2" s="6"/>
    </row>
    <row r="3" spans="1:9" ht="18.75" x14ac:dyDescent="0.25">
      <c r="A3" s="7"/>
      <c r="B3" s="7"/>
      <c r="C3" s="7"/>
      <c r="D3" s="7"/>
      <c r="G3" s="7"/>
      <c r="H3" s="7"/>
      <c r="I3" s="7" t="s">
        <v>47</v>
      </c>
    </row>
    <row r="4" spans="1:9" ht="18.75" x14ac:dyDescent="0.3">
      <c r="A4" s="8" t="s">
        <v>48</v>
      </c>
      <c r="B4" s="9" t="s">
        <v>49</v>
      </c>
      <c r="C4" s="9"/>
      <c r="D4" s="9"/>
      <c r="E4" s="10" t="s">
        <v>50</v>
      </c>
      <c r="F4" s="10"/>
      <c r="G4" s="10"/>
      <c r="H4" s="11" t="s">
        <v>55</v>
      </c>
      <c r="I4" s="11" t="s">
        <v>53</v>
      </c>
    </row>
    <row r="5" spans="1:9" ht="37.5" x14ac:dyDescent="0.25">
      <c r="A5" s="12"/>
      <c r="B5" s="13" t="s">
        <v>51</v>
      </c>
      <c r="C5" s="13" t="s">
        <v>0</v>
      </c>
      <c r="D5" s="13" t="s">
        <v>52</v>
      </c>
      <c r="E5" s="14" t="s">
        <v>51</v>
      </c>
      <c r="F5" s="14" t="s">
        <v>0</v>
      </c>
      <c r="G5" s="14" t="s">
        <v>52</v>
      </c>
      <c r="H5" s="15"/>
      <c r="I5" s="15"/>
    </row>
    <row r="6" spans="1:9" ht="15.95" customHeight="1" x14ac:dyDescent="0.25">
      <c r="A6" s="14">
        <v>1</v>
      </c>
      <c r="B6" s="14">
        <v>2</v>
      </c>
      <c r="C6" s="14">
        <v>3</v>
      </c>
      <c r="D6" s="14" t="s">
        <v>56</v>
      </c>
      <c r="E6" s="14">
        <v>5</v>
      </c>
      <c r="F6" s="14">
        <v>6</v>
      </c>
      <c r="G6" s="14" t="s">
        <v>57</v>
      </c>
      <c r="H6" s="14" t="s">
        <v>58</v>
      </c>
      <c r="I6" s="14" t="s">
        <v>59</v>
      </c>
    </row>
    <row r="7" spans="1:9" ht="18.75" customHeight="1" x14ac:dyDescent="0.25">
      <c r="A7" s="16" t="s">
        <v>1</v>
      </c>
      <c r="B7" s="17">
        <v>15087125612.76</v>
      </c>
      <c r="C7" s="17">
        <v>14547125812.889999</v>
      </c>
      <c r="D7" s="18">
        <f t="shared" ref="D7:D52" si="0">C7/B7*100</f>
        <v>96.420790720975418</v>
      </c>
      <c r="E7" s="17">
        <f>E8+E14+E18+E22+E28+E36+E42+E47+E51</f>
        <v>11100771456.919998</v>
      </c>
      <c r="F7" s="17">
        <f>F8+F14+F18+F22+F28+F36+F42+F47+F51</f>
        <v>9963293958.3000011</v>
      </c>
      <c r="G7" s="18">
        <f>F7/E7*100</f>
        <v>89.753167128660081</v>
      </c>
      <c r="H7" s="17">
        <f t="shared" ref="H7:H52" si="1">C7-F7</f>
        <v>4583831854.5899982</v>
      </c>
      <c r="I7" s="18">
        <f>C7/F7*100</f>
        <v>146.00719273941928</v>
      </c>
    </row>
    <row r="8" spans="1:9" ht="18.75" x14ac:dyDescent="0.25">
      <c r="A8" s="16" t="s">
        <v>2</v>
      </c>
      <c r="B8" s="17">
        <v>71113677.299999997</v>
      </c>
      <c r="C8" s="17">
        <v>71113677.299999997</v>
      </c>
      <c r="D8" s="18">
        <f t="shared" si="0"/>
        <v>100</v>
      </c>
      <c r="E8" s="17">
        <v>142203548</v>
      </c>
      <c r="F8" s="17">
        <v>142203548</v>
      </c>
      <c r="G8" s="18">
        <f t="shared" ref="G8:G52" si="2">F8/E8*100</f>
        <v>100</v>
      </c>
      <c r="H8" s="17">
        <f t="shared" si="1"/>
        <v>-71089870.700000003</v>
      </c>
      <c r="I8" s="18">
        <f>C8/F8*100</f>
        <v>50.008370606899341</v>
      </c>
    </row>
    <row r="9" spans="1:9" s="19" customFormat="1" ht="18.75" customHeight="1" x14ac:dyDescent="0.25">
      <c r="A9" s="1" t="s">
        <v>3</v>
      </c>
      <c r="B9" s="2">
        <v>15000000</v>
      </c>
      <c r="C9" s="2">
        <v>15000000</v>
      </c>
      <c r="D9" s="3">
        <f t="shared" si="0"/>
        <v>100</v>
      </c>
      <c r="E9" s="2">
        <v>86091097</v>
      </c>
      <c r="F9" s="2">
        <v>86091097</v>
      </c>
      <c r="G9" s="3">
        <f t="shared" si="2"/>
        <v>100</v>
      </c>
      <c r="H9" s="2">
        <f t="shared" si="1"/>
        <v>-71091097</v>
      </c>
      <c r="I9" s="3">
        <f>C9/F9*100</f>
        <v>17.423404420087714</v>
      </c>
    </row>
    <row r="10" spans="1:9" s="19" customFormat="1" ht="18.75" x14ac:dyDescent="0.25">
      <c r="A10" s="1" t="s">
        <v>4</v>
      </c>
      <c r="B10" s="2">
        <v>54113677.299999997</v>
      </c>
      <c r="C10" s="2">
        <v>54113677.299999997</v>
      </c>
      <c r="D10" s="3">
        <f t="shared" si="0"/>
        <v>100</v>
      </c>
      <c r="E10" s="2">
        <v>54112451</v>
      </c>
      <c r="F10" s="2">
        <v>54112451</v>
      </c>
      <c r="G10" s="3">
        <f t="shared" si="2"/>
        <v>100</v>
      </c>
      <c r="H10" s="2">
        <f t="shared" si="1"/>
        <v>1226.2999999970198</v>
      </c>
      <c r="I10" s="3">
        <f>C10/F10*100</f>
        <v>100.0022662067183</v>
      </c>
    </row>
    <row r="11" spans="1:9" s="19" customFormat="1" ht="37.5" x14ac:dyDescent="0.25">
      <c r="A11" s="1" t="s">
        <v>5</v>
      </c>
      <c r="B11" s="2">
        <v>2000000</v>
      </c>
      <c r="C11" s="2">
        <v>2000000</v>
      </c>
      <c r="D11" s="3">
        <f t="shared" si="0"/>
        <v>100</v>
      </c>
      <c r="E11" s="2">
        <v>2000000</v>
      </c>
      <c r="F11" s="2">
        <v>2000000</v>
      </c>
      <c r="G11" s="3">
        <f t="shared" si="2"/>
        <v>100</v>
      </c>
      <c r="H11" s="2">
        <f t="shared" si="1"/>
        <v>0</v>
      </c>
      <c r="I11" s="3">
        <f>C11/F11*100</f>
        <v>100</v>
      </c>
    </row>
    <row r="12" spans="1:9" ht="18.75" customHeight="1" x14ac:dyDescent="0.25">
      <c r="A12" s="16" t="s">
        <v>6</v>
      </c>
      <c r="B12" s="17">
        <v>13956200</v>
      </c>
      <c r="C12" s="17">
        <v>13956119.4</v>
      </c>
      <c r="D12" s="18">
        <f t="shared" si="0"/>
        <v>99.999422478898268</v>
      </c>
      <c r="E12" s="17">
        <v>0</v>
      </c>
      <c r="F12" s="17">
        <v>0</v>
      </c>
      <c r="G12" s="18"/>
      <c r="H12" s="17">
        <f t="shared" si="1"/>
        <v>13956119.4</v>
      </c>
      <c r="I12" s="18"/>
    </row>
    <row r="13" spans="1:9" s="19" customFormat="1" ht="18.75" customHeight="1" x14ac:dyDescent="0.25">
      <c r="A13" s="1" t="s">
        <v>7</v>
      </c>
      <c r="B13" s="2">
        <v>13956200</v>
      </c>
      <c r="C13" s="2">
        <v>13956119.4</v>
      </c>
      <c r="D13" s="3">
        <f t="shared" si="0"/>
        <v>99.999422478898268</v>
      </c>
      <c r="E13" s="2">
        <v>0</v>
      </c>
      <c r="F13" s="2">
        <v>0</v>
      </c>
      <c r="G13" s="3"/>
      <c r="H13" s="2">
        <f t="shared" si="1"/>
        <v>13956119.4</v>
      </c>
      <c r="I13" s="3"/>
    </row>
    <row r="14" spans="1:9" ht="18.75" customHeight="1" x14ac:dyDescent="0.25">
      <c r="A14" s="16" t="s">
        <v>8</v>
      </c>
      <c r="B14" s="17">
        <v>265234709.73000002</v>
      </c>
      <c r="C14" s="17">
        <v>265234709.71000001</v>
      </c>
      <c r="D14" s="18">
        <f t="shared" si="0"/>
        <v>99.999999992459507</v>
      </c>
      <c r="E14" s="17">
        <v>413077550.54000002</v>
      </c>
      <c r="F14" s="17">
        <v>413077545.69999999</v>
      </c>
      <c r="G14" s="18">
        <f t="shared" si="2"/>
        <v>99.99999882830717</v>
      </c>
      <c r="H14" s="17">
        <f t="shared" si="1"/>
        <v>-147842835.98999998</v>
      </c>
      <c r="I14" s="18">
        <f>C14/F14*100</f>
        <v>64.209423259870988</v>
      </c>
    </row>
    <row r="15" spans="1:9" s="19" customFormat="1" ht="18.75" customHeight="1" x14ac:dyDescent="0.25">
      <c r="A15" s="1" t="s">
        <v>9</v>
      </c>
      <c r="B15" s="2">
        <v>39635432.649999999</v>
      </c>
      <c r="C15" s="2">
        <v>39635432.649999999</v>
      </c>
      <c r="D15" s="3">
        <f t="shared" si="0"/>
        <v>100</v>
      </c>
      <c r="E15" s="2">
        <v>299868050.40999997</v>
      </c>
      <c r="F15" s="2">
        <v>299868045.59999996</v>
      </c>
      <c r="G15" s="3">
        <f t="shared" si="2"/>
        <v>99.999998395961157</v>
      </c>
      <c r="H15" s="2">
        <f t="shared" si="1"/>
        <v>-260232612.94999996</v>
      </c>
      <c r="I15" s="3">
        <f>C15/F15*100</f>
        <v>13.217624629091191</v>
      </c>
    </row>
    <row r="16" spans="1:9" s="19" customFormat="1" ht="18.75" customHeight="1" x14ac:dyDescent="0.25">
      <c r="A16" s="1" t="s">
        <v>10</v>
      </c>
      <c r="B16" s="2">
        <v>76430006.349999994</v>
      </c>
      <c r="C16" s="2">
        <v>76430006.329999998</v>
      </c>
      <c r="D16" s="3">
        <f t="shared" si="0"/>
        <v>99.999999973832274</v>
      </c>
      <c r="E16" s="2">
        <v>113209500.13</v>
      </c>
      <c r="F16" s="2">
        <v>113209500.09999999</v>
      </c>
      <c r="G16" s="3">
        <f t="shared" si="2"/>
        <v>99.999999973500451</v>
      </c>
      <c r="H16" s="2">
        <f t="shared" si="1"/>
        <v>-36779493.769999996</v>
      </c>
      <c r="I16" s="3">
        <f>C16/F16*100</f>
        <v>67.512007616399686</v>
      </c>
    </row>
    <row r="17" spans="1:9" s="19" customFormat="1" ht="18.75" customHeight="1" x14ac:dyDescent="0.25">
      <c r="A17" s="1" t="s">
        <v>11</v>
      </c>
      <c r="B17" s="2">
        <v>149169270.73000002</v>
      </c>
      <c r="C17" s="2">
        <v>149169270.73000002</v>
      </c>
      <c r="D17" s="3">
        <f t="shared" si="0"/>
        <v>100</v>
      </c>
      <c r="E17" s="2">
        <v>0</v>
      </c>
      <c r="F17" s="2">
        <v>0</v>
      </c>
      <c r="G17" s="3"/>
      <c r="H17" s="2">
        <f t="shared" si="1"/>
        <v>149169270.73000002</v>
      </c>
      <c r="I17" s="3"/>
    </row>
    <row r="18" spans="1:9" ht="18.75" customHeight="1" x14ac:dyDescent="0.25">
      <c r="A18" s="16" t="s">
        <v>12</v>
      </c>
      <c r="B18" s="17">
        <v>5257941044.8999996</v>
      </c>
      <c r="C18" s="17">
        <v>5138492355.1499996</v>
      </c>
      <c r="D18" s="18">
        <f t="shared" si="0"/>
        <v>97.728223106155582</v>
      </c>
      <c r="E18" s="17">
        <v>3831283685.27</v>
      </c>
      <c r="F18" s="17">
        <v>3309748878.5999999</v>
      </c>
      <c r="G18" s="18">
        <f t="shared" si="2"/>
        <v>86.387465676970706</v>
      </c>
      <c r="H18" s="17">
        <f t="shared" si="1"/>
        <v>1828743476.5499997</v>
      </c>
      <c r="I18" s="18">
        <f>C18/F18*100</f>
        <v>155.25323955464393</v>
      </c>
    </row>
    <row r="19" spans="1:9" s="19" customFormat="1" ht="18.75" customHeight="1" x14ac:dyDescent="0.25">
      <c r="A19" s="1" t="s">
        <v>13</v>
      </c>
      <c r="B19" s="2">
        <v>1877672595.9000001</v>
      </c>
      <c r="C19" s="2">
        <v>1829699849.5899999</v>
      </c>
      <c r="D19" s="3">
        <f t="shared" si="0"/>
        <v>97.445095251709418</v>
      </c>
      <c r="E19" s="2">
        <v>1698775758</v>
      </c>
      <c r="F19" s="2">
        <v>1679570582.5999999</v>
      </c>
      <c r="G19" s="3">
        <f t="shared" si="2"/>
        <v>98.869469657218872</v>
      </c>
      <c r="H19" s="2">
        <f t="shared" si="1"/>
        <v>150129266.99000001</v>
      </c>
      <c r="I19" s="3">
        <f>C19/F19*100</f>
        <v>108.93855063581775</v>
      </c>
    </row>
    <row r="20" spans="1:9" s="19" customFormat="1" ht="18.75" customHeight="1" x14ac:dyDescent="0.25">
      <c r="A20" s="1" t="s">
        <v>14</v>
      </c>
      <c r="B20" s="2">
        <v>1389326969.6900001</v>
      </c>
      <c r="C20" s="2">
        <v>1389325338.8800001</v>
      </c>
      <c r="D20" s="3">
        <f t="shared" si="0"/>
        <v>99.999882618704191</v>
      </c>
      <c r="E20" s="2">
        <v>1214720738.6400001</v>
      </c>
      <c r="F20" s="2">
        <v>1158997131</v>
      </c>
      <c r="G20" s="3">
        <f t="shared" si="2"/>
        <v>95.412640463981191</v>
      </c>
      <c r="H20" s="2">
        <f t="shared" si="1"/>
        <v>230328207.88000011</v>
      </c>
      <c r="I20" s="3">
        <f>C20/F20*100</f>
        <v>119.87306109043337</v>
      </c>
    </row>
    <row r="21" spans="1:9" s="19" customFormat="1" ht="18.75" customHeight="1" x14ac:dyDescent="0.25">
      <c r="A21" s="1" t="s">
        <v>15</v>
      </c>
      <c r="B21" s="2">
        <v>1990941479.3099999</v>
      </c>
      <c r="C21" s="2">
        <v>1919467166.6800001</v>
      </c>
      <c r="D21" s="3">
        <f t="shared" si="0"/>
        <v>96.41002443453182</v>
      </c>
      <c r="E21" s="2">
        <v>917787188.63</v>
      </c>
      <c r="F21" s="2">
        <v>471181165</v>
      </c>
      <c r="G21" s="3">
        <f t="shared" si="2"/>
        <v>51.3388256926251</v>
      </c>
      <c r="H21" s="2">
        <f t="shared" si="1"/>
        <v>1448286001.6800001</v>
      </c>
      <c r="I21" s="3">
        <f>C21/F21*100</f>
        <v>407.37349224899521</v>
      </c>
    </row>
    <row r="22" spans="1:9" ht="18.75" customHeight="1" x14ac:dyDescent="0.25">
      <c r="A22" s="16" t="s">
        <v>16</v>
      </c>
      <c r="B22" s="17">
        <v>895682178.15999997</v>
      </c>
      <c r="C22" s="17">
        <v>888556970.52999997</v>
      </c>
      <c r="D22" s="18">
        <f t="shared" si="0"/>
        <v>99.204493758641348</v>
      </c>
      <c r="E22" s="17">
        <v>323904300</v>
      </c>
      <c r="F22" s="17">
        <v>209403294.30000001</v>
      </c>
      <c r="G22" s="18">
        <f t="shared" si="2"/>
        <v>64.649742007129888</v>
      </c>
      <c r="H22" s="17">
        <f t="shared" si="1"/>
        <v>679153676.23000002</v>
      </c>
      <c r="I22" s="18">
        <f>C22/F22*100</f>
        <v>424.32807635634219</v>
      </c>
    </row>
    <row r="23" spans="1:9" s="19" customFormat="1" ht="18.75" customHeight="1" x14ac:dyDescent="0.25">
      <c r="A23" s="1" t="s">
        <v>17</v>
      </c>
      <c r="B23" s="2">
        <v>147880708.16</v>
      </c>
      <c r="C23" s="2">
        <v>146005018.81</v>
      </c>
      <c r="D23" s="3">
        <f t="shared" si="0"/>
        <v>98.731619983878772</v>
      </c>
      <c r="E23" s="2">
        <v>0</v>
      </c>
      <c r="F23" s="2">
        <v>0</v>
      </c>
      <c r="G23" s="3"/>
      <c r="H23" s="2">
        <f t="shared" si="1"/>
        <v>146005018.81</v>
      </c>
      <c r="I23" s="3"/>
    </row>
    <row r="24" spans="1:9" s="19" customFormat="1" ht="18.75" customHeight="1" x14ac:dyDescent="0.25">
      <c r="A24" s="1" t="s">
        <v>18</v>
      </c>
      <c r="B24" s="2">
        <v>175261900</v>
      </c>
      <c r="C24" s="2">
        <v>175261900</v>
      </c>
      <c r="D24" s="3">
        <f t="shared" si="0"/>
        <v>100</v>
      </c>
      <c r="E24" s="2">
        <v>0</v>
      </c>
      <c r="F24" s="2">
        <v>0</v>
      </c>
      <c r="G24" s="3"/>
      <c r="H24" s="2">
        <f t="shared" si="1"/>
        <v>175261900</v>
      </c>
      <c r="I24" s="3"/>
    </row>
    <row r="25" spans="1:9" s="19" customFormat="1" ht="18.75" customHeight="1" x14ac:dyDescent="0.25">
      <c r="A25" s="1" t="s">
        <v>19</v>
      </c>
      <c r="B25" s="2">
        <v>450704970</v>
      </c>
      <c r="C25" s="2">
        <v>445455578.81</v>
      </c>
      <c r="D25" s="3">
        <f t="shared" si="0"/>
        <v>98.835293254032678</v>
      </c>
      <c r="E25" s="2">
        <v>114500400</v>
      </c>
      <c r="F25" s="2">
        <v>0</v>
      </c>
      <c r="G25" s="3">
        <f t="shared" si="2"/>
        <v>0</v>
      </c>
      <c r="H25" s="2">
        <f t="shared" si="1"/>
        <v>445455578.81</v>
      </c>
      <c r="I25" s="3"/>
    </row>
    <row r="26" spans="1:9" s="19" customFormat="1" ht="18.75" customHeight="1" x14ac:dyDescent="0.25">
      <c r="A26" s="1" t="s">
        <v>20</v>
      </c>
      <c r="B26" s="2">
        <v>18029800</v>
      </c>
      <c r="C26" s="2">
        <v>18029788.02</v>
      </c>
      <c r="D26" s="3">
        <f t="shared" si="0"/>
        <v>99.999933554448745</v>
      </c>
      <c r="E26" s="2">
        <v>4196200</v>
      </c>
      <c r="F26" s="2">
        <v>4196150</v>
      </c>
      <c r="G26" s="3">
        <f t="shared" si="2"/>
        <v>99.998808445736614</v>
      </c>
      <c r="H26" s="2">
        <f t="shared" si="1"/>
        <v>13833638.02</v>
      </c>
      <c r="I26" s="3">
        <f t="shared" ref="I26:I32" si="3">C26/F26*100</f>
        <v>429.67453546703524</v>
      </c>
    </row>
    <row r="27" spans="1:9" s="19" customFormat="1" ht="18.75" customHeight="1" x14ac:dyDescent="0.25">
      <c r="A27" s="1" t="s">
        <v>21</v>
      </c>
      <c r="B27" s="2">
        <v>103804800</v>
      </c>
      <c r="C27" s="2">
        <v>103804684.89</v>
      </c>
      <c r="D27" s="3">
        <f t="shared" si="0"/>
        <v>99.999889109174148</v>
      </c>
      <c r="E27" s="2">
        <v>205207700</v>
      </c>
      <c r="F27" s="2">
        <v>205207144.30000001</v>
      </c>
      <c r="G27" s="3">
        <f t="shared" si="2"/>
        <v>99.999729201194697</v>
      </c>
      <c r="H27" s="2">
        <f t="shared" si="1"/>
        <v>-101402459.41000001</v>
      </c>
      <c r="I27" s="3">
        <f t="shared" si="3"/>
        <v>50.585317214026446</v>
      </c>
    </row>
    <row r="28" spans="1:9" ht="18.75" customHeight="1" x14ac:dyDescent="0.25">
      <c r="A28" s="16" t="s">
        <v>22</v>
      </c>
      <c r="B28" s="17">
        <v>409351428.26999998</v>
      </c>
      <c r="C28" s="17">
        <v>409351427.26999998</v>
      </c>
      <c r="D28" s="18">
        <f t="shared" si="0"/>
        <v>99.999999755711116</v>
      </c>
      <c r="E28" s="17">
        <v>437314925.39999998</v>
      </c>
      <c r="F28" s="17">
        <v>437314924.5</v>
      </c>
      <c r="G28" s="18">
        <f t="shared" si="2"/>
        <v>99.999999794198658</v>
      </c>
      <c r="H28" s="17">
        <f t="shared" si="1"/>
        <v>-27963497.230000019</v>
      </c>
      <c r="I28" s="18">
        <f t="shared" si="3"/>
        <v>93.605638485361126</v>
      </c>
    </row>
    <row r="29" spans="1:9" s="19" customFormat="1" ht="18.75" customHeight="1" x14ac:dyDescent="0.25">
      <c r="A29" s="1" t="s">
        <v>23</v>
      </c>
      <c r="B29" s="2">
        <v>209305821.19999999</v>
      </c>
      <c r="C29" s="2">
        <v>209305821.19999999</v>
      </c>
      <c r="D29" s="3">
        <f t="shared" si="0"/>
        <v>100</v>
      </c>
      <c r="E29" s="2">
        <v>227257761.19999999</v>
      </c>
      <c r="F29" s="2">
        <v>227257761.19999999</v>
      </c>
      <c r="G29" s="3">
        <f t="shared" si="2"/>
        <v>100</v>
      </c>
      <c r="H29" s="2">
        <f t="shared" si="1"/>
        <v>-17951940</v>
      </c>
      <c r="I29" s="3">
        <f t="shared" si="3"/>
        <v>92.100626220549074</v>
      </c>
    </row>
    <row r="30" spans="1:9" s="19" customFormat="1" ht="18.75" customHeight="1" x14ac:dyDescent="0.25">
      <c r="A30" s="1" t="s">
        <v>24</v>
      </c>
      <c r="B30" s="2">
        <v>146365158.88999999</v>
      </c>
      <c r="C30" s="2">
        <v>146365158.88999999</v>
      </c>
      <c r="D30" s="3">
        <f t="shared" si="0"/>
        <v>100</v>
      </c>
      <c r="E30" s="2">
        <v>161999701.5</v>
      </c>
      <c r="F30" s="2">
        <v>161999701.5</v>
      </c>
      <c r="G30" s="3">
        <f t="shared" si="2"/>
        <v>100</v>
      </c>
      <c r="H30" s="2">
        <f t="shared" si="1"/>
        <v>-15634542.610000014</v>
      </c>
      <c r="I30" s="3">
        <f t="shared" si="3"/>
        <v>90.349029988799074</v>
      </c>
    </row>
    <row r="31" spans="1:9" s="19" customFormat="1" ht="18.75" customHeight="1" x14ac:dyDescent="0.25">
      <c r="A31" s="1" t="s">
        <v>25</v>
      </c>
      <c r="B31" s="2">
        <v>34487164.18</v>
      </c>
      <c r="C31" s="2">
        <v>34487163.18</v>
      </c>
      <c r="D31" s="3">
        <f t="shared" si="0"/>
        <v>99.999997100370464</v>
      </c>
      <c r="E31" s="2">
        <v>29579253.699999999</v>
      </c>
      <c r="F31" s="2">
        <v>29579252.800000001</v>
      </c>
      <c r="G31" s="3">
        <f t="shared" si="2"/>
        <v>99.999996957326886</v>
      </c>
      <c r="H31" s="2">
        <f t="shared" si="1"/>
        <v>4907910.379999999</v>
      </c>
      <c r="I31" s="3">
        <f t="shared" si="3"/>
        <v>116.59240824365922</v>
      </c>
    </row>
    <row r="32" spans="1:9" s="19" customFormat="1" ht="18.75" customHeight="1" x14ac:dyDescent="0.25">
      <c r="A32" s="1" t="s">
        <v>26</v>
      </c>
      <c r="B32" s="2">
        <v>19193284</v>
      </c>
      <c r="C32" s="2">
        <v>19193284</v>
      </c>
      <c r="D32" s="3">
        <f t="shared" si="0"/>
        <v>100</v>
      </c>
      <c r="E32" s="2">
        <v>18478209</v>
      </c>
      <c r="F32" s="2">
        <v>18478209</v>
      </c>
      <c r="G32" s="3">
        <f t="shared" si="2"/>
        <v>100</v>
      </c>
      <c r="H32" s="2">
        <f t="shared" si="1"/>
        <v>715075</v>
      </c>
      <c r="I32" s="3">
        <f t="shared" si="3"/>
        <v>103.86982850989509</v>
      </c>
    </row>
    <row r="33" spans="1:9" ht="18.75" customHeight="1" x14ac:dyDescent="0.25">
      <c r="A33" s="16" t="s">
        <v>27</v>
      </c>
      <c r="B33" s="17">
        <v>56138058</v>
      </c>
      <c r="C33" s="17">
        <v>56138057.969999999</v>
      </c>
      <c r="D33" s="18">
        <f t="shared" si="0"/>
        <v>99.999999946560308</v>
      </c>
      <c r="E33" s="17">
        <v>0</v>
      </c>
      <c r="F33" s="17">
        <v>0</v>
      </c>
      <c r="G33" s="18"/>
      <c r="H33" s="17">
        <f t="shared" si="1"/>
        <v>56138057.969999999</v>
      </c>
      <c r="I33" s="18"/>
    </row>
    <row r="34" spans="1:9" s="19" customFormat="1" ht="18.75" customHeight="1" x14ac:dyDescent="0.25">
      <c r="A34" s="1" t="s">
        <v>28</v>
      </c>
      <c r="B34" s="2">
        <v>39863518</v>
      </c>
      <c r="C34" s="2">
        <v>39863518</v>
      </c>
      <c r="D34" s="3">
        <f t="shared" si="0"/>
        <v>100</v>
      </c>
      <c r="E34" s="2">
        <v>0</v>
      </c>
      <c r="F34" s="2">
        <v>0</v>
      </c>
      <c r="G34" s="3"/>
      <c r="H34" s="2">
        <f t="shared" si="1"/>
        <v>39863518</v>
      </c>
      <c r="I34" s="3"/>
    </row>
    <row r="35" spans="1:9" s="19" customFormat="1" ht="37.5" x14ac:dyDescent="0.25">
      <c r="A35" s="1" t="s">
        <v>29</v>
      </c>
      <c r="B35" s="2">
        <v>16274540</v>
      </c>
      <c r="C35" s="2">
        <v>16274539.969999999</v>
      </c>
      <c r="D35" s="3">
        <f t="shared" si="0"/>
        <v>99.999999815662989</v>
      </c>
      <c r="E35" s="2">
        <v>0</v>
      </c>
      <c r="F35" s="2">
        <v>0</v>
      </c>
      <c r="G35" s="3"/>
      <c r="H35" s="2">
        <f t="shared" si="1"/>
        <v>16274539.969999999</v>
      </c>
      <c r="I35" s="3"/>
    </row>
    <row r="36" spans="1:9" ht="18.75" customHeight="1" x14ac:dyDescent="0.25">
      <c r="A36" s="16" t="s">
        <v>30</v>
      </c>
      <c r="B36" s="17">
        <v>1416483100</v>
      </c>
      <c r="C36" s="17">
        <v>1413216073.5</v>
      </c>
      <c r="D36" s="18">
        <f t="shared" si="0"/>
        <v>99.769356478732433</v>
      </c>
      <c r="E36" s="17">
        <v>1216629501</v>
      </c>
      <c r="F36" s="17">
        <v>1205488226.7</v>
      </c>
      <c r="G36" s="18">
        <f t="shared" si="2"/>
        <v>99.084250851155389</v>
      </c>
      <c r="H36" s="17">
        <f t="shared" si="1"/>
        <v>207727846.79999995</v>
      </c>
      <c r="I36" s="18">
        <f t="shared" ref="I36:I49" si="4">C36/F36*100</f>
        <v>117.23184367952317</v>
      </c>
    </row>
    <row r="37" spans="1:9" s="19" customFormat="1" ht="18.75" customHeight="1" x14ac:dyDescent="0.25">
      <c r="A37" s="1" t="s">
        <v>31</v>
      </c>
      <c r="B37" s="2">
        <v>145477900</v>
      </c>
      <c r="C37" s="2">
        <v>145477900</v>
      </c>
      <c r="D37" s="3">
        <f t="shared" si="0"/>
        <v>100</v>
      </c>
      <c r="E37" s="2">
        <v>692015500</v>
      </c>
      <c r="F37" s="2">
        <v>682148691.10000002</v>
      </c>
      <c r="G37" s="3">
        <f t="shared" si="2"/>
        <v>98.574192500023486</v>
      </c>
      <c r="H37" s="2">
        <f t="shared" si="1"/>
        <v>-536670791.10000002</v>
      </c>
      <c r="I37" s="3">
        <f t="shared" si="4"/>
        <v>21.326420749325102</v>
      </c>
    </row>
    <row r="38" spans="1:9" s="19" customFormat="1" ht="18.75" customHeight="1" x14ac:dyDescent="0.25">
      <c r="A38" s="1" t="s">
        <v>32</v>
      </c>
      <c r="B38" s="2">
        <v>234609200</v>
      </c>
      <c r="C38" s="2">
        <v>234537926.52999997</v>
      </c>
      <c r="D38" s="3">
        <f t="shared" si="0"/>
        <v>99.96962034310674</v>
      </c>
      <c r="E38" s="2">
        <v>85080800</v>
      </c>
      <c r="F38" s="2">
        <v>85080800</v>
      </c>
      <c r="G38" s="3">
        <f t="shared" si="2"/>
        <v>100</v>
      </c>
      <c r="H38" s="2">
        <f t="shared" si="1"/>
        <v>149457126.52999997</v>
      </c>
      <c r="I38" s="3">
        <f t="shared" si="4"/>
        <v>275.66492855027218</v>
      </c>
    </row>
    <row r="39" spans="1:9" s="19" customFormat="1" ht="18.75" customHeight="1" x14ac:dyDescent="0.25">
      <c r="A39" s="1" t="s">
        <v>33</v>
      </c>
      <c r="B39" s="2">
        <v>289418700</v>
      </c>
      <c r="C39" s="2">
        <v>289418700</v>
      </c>
      <c r="D39" s="3">
        <f t="shared" si="0"/>
        <v>100</v>
      </c>
      <c r="E39" s="2">
        <v>153978800</v>
      </c>
      <c r="F39" s="2">
        <v>153824134.59999999</v>
      </c>
      <c r="G39" s="3">
        <f t="shared" si="2"/>
        <v>99.899554094459759</v>
      </c>
      <c r="H39" s="2">
        <f t="shared" si="1"/>
        <v>135594565.40000001</v>
      </c>
      <c r="I39" s="3">
        <f t="shared" si="4"/>
        <v>188.14908385644188</v>
      </c>
    </row>
    <row r="40" spans="1:9" s="19" customFormat="1" ht="37.5" x14ac:dyDescent="0.25">
      <c r="A40" s="1" t="s">
        <v>34</v>
      </c>
      <c r="B40" s="2">
        <v>129343100</v>
      </c>
      <c r="C40" s="2">
        <v>128398212.97</v>
      </c>
      <c r="D40" s="3">
        <f t="shared" si="0"/>
        <v>99.269472410975141</v>
      </c>
      <c r="E40" s="2">
        <v>127225900</v>
      </c>
      <c r="F40" s="2">
        <v>127225899.2</v>
      </c>
      <c r="G40" s="3">
        <f t="shared" si="2"/>
        <v>99.999999371197219</v>
      </c>
      <c r="H40" s="2">
        <f t="shared" si="1"/>
        <v>1172313.7699999958</v>
      </c>
      <c r="I40" s="3">
        <f t="shared" si="4"/>
        <v>100.92144270731944</v>
      </c>
    </row>
    <row r="41" spans="1:9" s="19" customFormat="1" ht="37.5" x14ac:dyDescent="0.25">
      <c r="A41" s="1" t="s">
        <v>35</v>
      </c>
      <c r="B41" s="2">
        <v>617634200</v>
      </c>
      <c r="C41" s="2">
        <v>615383334</v>
      </c>
      <c r="D41" s="3">
        <f t="shared" si="0"/>
        <v>99.635566489031859</v>
      </c>
      <c r="E41" s="2">
        <v>158328501</v>
      </c>
      <c r="F41" s="2">
        <v>157208701.80000001</v>
      </c>
      <c r="G41" s="3">
        <f t="shared" si="2"/>
        <v>99.292736814327583</v>
      </c>
      <c r="H41" s="2">
        <f t="shared" si="1"/>
        <v>458174632.19999999</v>
      </c>
      <c r="I41" s="3">
        <f t="shared" si="4"/>
        <v>391.44355684769096</v>
      </c>
    </row>
    <row r="42" spans="1:9" ht="18.75" customHeight="1" x14ac:dyDescent="0.25">
      <c r="A42" s="16" t="s">
        <v>36</v>
      </c>
      <c r="B42" s="17">
        <v>4196600749.2600002</v>
      </c>
      <c r="C42" s="17">
        <v>3817522357.6199999</v>
      </c>
      <c r="D42" s="18">
        <f t="shared" si="0"/>
        <v>90.967013202129266</v>
      </c>
      <c r="E42" s="17">
        <v>2549384308.21</v>
      </c>
      <c r="F42" s="17">
        <v>2376328297.8000002</v>
      </c>
      <c r="G42" s="18">
        <f t="shared" si="2"/>
        <v>93.21185080442001</v>
      </c>
      <c r="H42" s="17">
        <f t="shared" si="1"/>
        <v>1441194059.8199997</v>
      </c>
      <c r="I42" s="18">
        <f t="shared" si="4"/>
        <v>160.6479357736157</v>
      </c>
    </row>
    <row r="43" spans="1:9" s="19" customFormat="1" ht="18.75" customHeight="1" x14ac:dyDescent="0.25">
      <c r="A43" s="1" t="s">
        <v>37</v>
      </c>
      <c r="B43" s="2">
        <v>2800949400</v>
      </c>
      <c r="C43" s="2">
        <v>2795333026.04</v>
      </c>
      <c r="D43" s="3">
        <f t="shared" si="0"/>
        <v>99.799483205230345</v>
      </c>
      <c r="E43" s="2">
        <v>1869298900</v>
      </c>
      <c r="F43" s="2">
        <v>1858244017.0999999</v>
      </c>
      <c r="G43" s="3">
        <f t="shared" si="2"/>
        <v>99.408608066906794</v>
      </c>
      <c r="H43" s="2">
        <f t="shared" si="1"/>
        <v>937089008.94000006</v>
      </c>
      <c r="I43" s="3">
        <f t="shared" si="4"/>
        <v>150.42873811602169</v>
      </c>
    </row>
    <row r="44" spans="1:9" s="19" customFormat="1" ht="37.5" x14ac:dyDescent="0.25">
      <c r="A44" s="1" t="s">
        <v>38</v>
      </c>
      <c r="B44" s="2">
        <v>178921636.50999999</v>
      </c>
      <c r="C44" s="2">
        <v>178921636.50999999</v>
      </c>
      <c r="D44" s="3">
        <f t="shared" si="0"/>
        <v>100</v>
      </c>
      <c r="E44" s="2">
        <v>158337446</v>
      </c>
      <c r="F44" s="2">
        <v>158337446</v>
      </c>
      <c r="G44" s="3">
        <f t="shared" si="2"/>
        <v>100</v>
      </c>
      <c r="H44" s="2">
        <f t="shared" si="1"/>
        <v>20584190.50999999</v>
      </c>
      <c r="I44" s="3">
        <f t="shared" si="4"/>
        <v>113.00020369786689</v>
      </c>
    </row>
    <row r="45" spans="1:9" s="19" customFormat="1" ht="18.75" customHeight="1" x14ac:dyDescent="0.25">
      <c r="A45" s="1" t="s">
        <v>39</v>
      </c>
      <c r="B45" s="2">
        <v>11815913</v>
      </c>
      <c r="C45" s="2">
        <v>11815022.039999999</v>
      </c>
      <c r="D45" s="3">
        <f t="shared" si="0"/>
        <v>99.992459660121042</v>
      </c>
      <c r="E45" s="2">
        <v>67299000</v>
      </c>
      <c r="F45" s="2">
        <v>67298221.400000006</v>
      </c>
      <c r="G45" s="3">
        <f t="shared" si="2"/>
        <v>99.998843073448356</v>
      </c>
      <c r="H45" s="2">
        <f t="shared" si="1"/>
        <v>-55483199.360000007</v>
      </c>
      <c r="I45" s="3">
        <f t="shared" si="4"/>
        <v>17.556217377239626</v>
      </c>
    </row>
    <row r="46" spans="1:9" s="19" customFormat="1" ht="18.75" customHeight="1" x14ac:dyDescent="0.25">
      <c r="A46" s="1" t="s">
        <v>40</v>
      </c>
      <c r="B46" s="2">
        <v>1204913799.75</v>
      </c>
      <c r="C46" s="2">
        <v>831452673.03000009</v>
      </c>
      <c r="D46" s="3">
        <f t="shared" si="0"/>
        <v>69.00515814513146</v>
      </c>
      <c r="E46" s="2">
        <v>454448962.20999998</v>
      </c>
      <c r="F46" s="2">
        <v>292448613.30000001</v>
      </c>
      <c r="G46" s="3">
        <f t="shared" si="2"/>
        <v>64.352355846036687</v>
      </c>
      <c r="H46" s="2">
        <f t="shared" si="1"/>
        <v>539004059.73000002</v>
      </c>
      <c r="I46" s="3">
        <f t="shared" si="4"/>
        <v>284.30727150587586</v>
      </c>
    </row>
    <row r="47" spans="1:9" ht="18.75" customHeight="1" x14ac:dyDescent="0.25">
      <c r="A47" s="16" t="s">
        <v>41</v>
      </c>
      <c r="B47" s="17">
        <v>2474624467.1399999</v>
      </c>
      <c r="C47" s="17">
        <v>2443544064.4400001</v>
      </c>
      <c r="D47" s="18">
        <f t="shared" si="0"/>
        <v>98.74403558549146</v>
      </c>
      <c r="E47" s="17">
        <v>2171973638.5</v>
      </c>
      <c r="F47" s="17">
        <v>1854729242.7</v>
      </c>
      <c r="G47" s="18">
        <f t="shared" si="2"/>
        <v>85.393727153194448</v>
      </c>
      <c r="H47" s="17">
        <f t="shared" si="1"/>
        <v>588814821.74000001</v>
      </c>
      <c r="I47" s="18">
        <f t="shared" si="4"/>
        <v>131.74667267783192</v>
      </c>
    </row>
    <row r="48" spans="1:9" s="19" customFormat="1" ht="18.75" customHeight="1" x14ac:dyDescent="0.25">
      <c r="A48" s="1" t="s">
        <v>42</v>
      </c>
      <c r="B48" s="2">
        <v>2279081045.0700002</v>
      </c>
      <c r="C48" s="2">
        <v>2267288203.8800001</v>
      </c>
      <c r="D48" s="3">
        <f t="shared" si="0"/>
        <v>99.482561569475124</v>
      </c>
      <c r="E48" s="2">
        <v>2120055523.0999999</v>
      </c>
      <c r="F48" s="2">
        <v>1802874172.3</v>
      </c>
      <c r="G48" s="3">
        <f t="shared" si="2"/>
        <v>85.039007358816292</v>
      </c>
      <c r="H48" s="2">
        <f t="shared" si="1"/>
        <v>464414031.58000016</v>
      </c>
      <c r="I48" s="3">
        <f t="shared" si="4"/>
        <v>125.75964749594965</v>
      </c>
    </row>
    <row r="49" spans="1:9" s="19" customFormat="1" ht="18.75" customHeight="1" x14ac:dyDescent="0.25">
      <c r="A49" s="1" t="s">
        <v>43</v>
      </c>
      <c r="B49" s="2">
        <v>61785000</v>
      </c>
      <c r="C49" s="2">
        <v>61785000</v>
      </c>
      <c r="D49" s="3">
        <f t="shared" si="0"/>
        <v>100</v>
      </c>
      <c r="E49" s="2">
        <v>51918115.399999999</v>
      </c>
      <c r="F49" s="2">
        <v>51855070.399999999</v>
      </c>
      <c r="G49" s="3">
        <f t="shared" si="2"/>
        <v>99.878568396571652</v>
      </c>
      <c r="H49" s="2">
        <f t="shared" si="1"/>
        <v>9929929.6000000015</v>
      </c>
      <c r="I49" s="3">
        <f t="shared" si="4"/>
        <v>119.14938987335751</v>
      </c>
    </row>
    <row r="50" spans="1:9" s="19" customFormat="1" ht="18.75" customHeight="1" x14ac:dyDescent="0.25">
      <c r="A50" s="1" t="s">
        <v>44</v>
      </c>
      <c r="B50" s="2">
        <v>133758422.06999999</v>
      </c>
      <c r="C50" s="2">
        <v>114470860.56</v>
      </c>
      <c r="D50" s="3">
        <f t="shared" si="0"/>
        <v>85.580301253923125</v>
      </c>
      <c r="E50" s="2">
        <v>0</v>
      </c>
      <c r="F50" s="2">
        <v>0</v>
      </c>
      <c r="G50" s="3"/>
      <c r="H50" s="2">
        <f t="shared" si="1"/>
        <v>114470860.56</v>
      </c>
      <c r="I50" s="3"/>
    </row>
    <row r="51" spans="1:9" ht="18.75" customHeight="1" x14ac:dyDescent="0.25">
      <c r="A51" s="16" t="s">
        <v>45</v>
      </c>
      <c r="B51" s="17">
        <v>30000000</v>
      </c>
      <c r="C51" s="17">
        <v>30000000</v>
      </c>
      <c r="D51" s="18">
        <f t="shared" si="0"/>
        <v>100</v>
      </c>
      <c r="E51" s="17">
        <v>15000000</v>
      </c>
      <c r="F51" s="17">
        <v>15000000</v>
      </c>
      <c r="G51" s="18">
        <f t="shared" si="2"/>
        <v>100</v>
      </c>
      <c r="H51" s="17">
        <f t="shared" si="1"/>
        <v>15000000</v>
      </c>
      <c r="I51" s="18">
        <f>C51/F51*100</f>
        <v>200</v>
      </c>
    </row>
    <row r="52" spans="1:9" s="19" customFormat="1" ht="18.75" customHeight="1" x14ac:dyDescent="0.25">
      <c r="A52" s="1" t="s">
        <v>46</v>
      </c>
      <c r="B52" s="2">
        <v>30000000</v>
      </c>
      <c r="C52" s="2">
        <v>30000000</v>
      </c>
      <c r="D52" s="3">
        <f t="shared" si="0"/>
        <v>100</v>
      </c>
      <c r="E52" s="2">
        <v>15000000</v>
      </c>
      <c r="F52" s="2">
        <v>15000000</v>
      </c>
      <c r="G52" s="3">
        <f t="shared" si="2"/>
        <v>100</v>
      </c>
      <c r="H52" s="2">
        <f t="shared" si="1"/>
        <v>15000000</v>
      </c>
      <c r="I52" s="3">
        <f>C52/F52*100</f>
        <v>200</v>
      </c>
    </row>
    <row r="59" spans="1:9" ht="18.75" customHeight="1" x14ac:dyDescent="0.25"/>
    <row r="63" spans="1:9" ht="18.75" customHeight="1" x14ac:dyDescent="0.25"/>
    <row r="64" spans="1:9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</sheetData>
  <autoFilter ref="A6:D52"/>
  <mergeCells count="7">
    <mergeCell ref="H1:I1"/>
    <mergeCell ref="I4:I5"/>
    <mergeCell ref="A2:I2"/>
    <mergeCell ref="B4:D4"/>
    <mergeCell ref="E4:G4"/>
    <mergeCell ref="A4:A5"/>
    <mergeCell ref="H4:H5"/>
  </mergeCells>
  <pageMargins left="0.39370078740157483" right="0.19685039370078741" top="0.19685039370078741" bottom="0.1968503937007874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Рудаковский Игорь Владимирович</dc:creator>
  <cp:lastModifiedBy>Васютина Ольга Валерьевна</cp:lastModifiedBy>
  <cp:lastPrinted>2021-03-11T11:51:57Z</cp:lastPrinted>
  <dcterms:created xsi:type="dcterms:W3CDTF">2021-01-13T11:47:11Z</dcterms:created>
  <dcterms:modified xsi:type="dcterms:W3CDTF">2021-03-11T12:08:12Z</dcterms:modified>
</cp:coreProperties>
</file>