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615" windowWidth="15450" windowHeight="9960"/>
  </bookViews>
  <sheets>
    <sheet name="2020 год" sheetId="3" r:id="rId1"/>
  </sheets>
  <definedNames>
    <definedName name="_xlnm._FilterDatabase" localSheetId="0" hidden="1">'2020 год'!$A$67:$L$143</definedName>
    <definedName name="APPT" localSheetId="0">'2020 год'!#REF!</definedName>
    <definedName name="FIO" localSheetId="0">'2020 год'!#REF!</definedName>
    <definedName name="SIGN" localSheetId="0">'2020 год'!$B$76:$F$77</definedName>
    <definedName name="_xlnm.Print_Titles" localSheetId="0">'2020 год'!$6:$6</definedName>
    <definedName name="_xlnm.Print_Area" localSheetId="0">'2020 год'!$A:$L</definedName>
  </definedNames>
  <calcPr calcId="145621"/>
</workbook>
</file>

<file path=xl/calcChain.xml><?xml version="1.0" encoding="utf-8"?>
<calcChain xmlns="http://schemas.openxmlformats.org/spreadsheetml/2006/main">
  <c r="C7" i="3" l="1"/>
  <c r="G28" i="3" l="1"/>
  <c r="E55" i="3" l="1"/>
  <c r="G55" i="3"/>
  <c r="K139" i="3" l="1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40" i="3"/>
  <c r="K141" i="3"/>
  <c r="K142" i="3"/>
  <c r="K49" i="3"/>
  <c r="K50" i="3"/>
  <c r="K51" i="3"/>
  <c r="K52" i="3"/>
  <c r="K53" i="3"/>
  <c r="K54" i="3"/>
  <c r="K56" i="3"/>
  <c r="K57" i="3"/>
  <c r="K58" i="3"/>
  <c r="K59" i="3"/>
  <c r="K60" i="3"/>
  <c r="K61" i="3"/>
  <c r="K62" i="3"/>
  <c r="K63" i="3"/>
  <c r="K64" i="3"/>
  <c r="K65" i="3"/>
  <c r="K66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12" i="3"/>
  <c r="K13" i="3"/>
  <c r="K14" i="3"/>
  <c r="K15" i="3"/>
  <c r="K16" i="3"/>
  <c r="K17" i="3"/>
  <c r="K9" i="3"/>
  <c r="K10" i="3"/>
  <c r="K11" i="3"/>
  <c r="K8" i="3"/>
  <c r="J7" i="3" l="1"/>
  <c r="K7" i="3" s="1"/>
  <c r="I14" i="3" l="1"/>
  <c r="I15" i="3"/>
  <c r="H67" i="3" l="1"/>
  <c r="I44" i="3"/>
  <c r="I45" i="3"/>
  <c r="I46" i="3"/>
  <c r="I47" i="3"/>
  <c r="I48" i="3"/>
  <c r="I49" i="3"/>
  <c r="I50" i="3"/>
  <c r="I51" i="3"/>
  <c r="I52" i="3"/>
  <c r="I64" i="3"/>
  <c r="I65" i="3"/>
  <c r="I66" i="3"/>
  <c r="I61" i="3"/>
  <c r="I62" i="3"/>
  <c r="I63" i="3"/>
  <c r="G61" i="3"/>
  <c r="G62" i="3"/>
  <c r="G63" i="3"/>
  <c r="G64" i="3"/>
  <c r="G65" i="3"/>
  <c r="G66" i="3"/>
  <c r="E61" i="3"/>
  <c r="E62" i="3"/>
  <c r="E63" i="3"/>
  <c r="L63" i="3" s="1"/>
  <c r="E64" i="3"/>
  <c r="L64" i="3" s="1"/>
  <c r="E65" i="3"/>
  <c r="L65" i="3" s="1"/>
  <c r="E66" i="3"/>
  <c r="L66" i="3" s="1"/>
  <c r="E28" i="3"/>
  <c r="L28" i="3" s="1"/>
  <c r="F67" i="3"/>
  <c r="G44" i="3"/>
  <c r="G45" i="3"/>
  <c r="G46" i="3"/>
  <c r="G47" i="3"/>
  <c r="G48" i="3"/>
  <c r="G49" i="3"/>
  <c r="G50" i="3"/>
  <c r="G51" i="3"/>
  <c r="G52" i="3"/>
  <c r="E44" i="3"/>
  <c r="L44" i="3" s="1"/>
  <c r="E45" i="3"/>
  <c r="L45" i="3" s="1"/>
  <c r="E46" i="3"/>
  <c r="L46" i="3" s="1"/>
  <c r="E47" i="3"/>
  <c r="L47" i="3" s="1"/>
  <c r="E48" i="3"/>
  <c r="L48" i="3" s="1"/>
  <c r="E49" i="3"/>
  <c r="L49" i="3" s="1"/>
  <c r="E50" i="3"/>
  <c r="L50" i="3" s="1"/>
  <c r="E51" i="3"/>
  <c r="L51" i="3" s="1"/>
  <c r="E52" i="3"/>
  <c r="L52" i="3" s="1"/>
  <c r="L62" i="3" l="1"/>
  <c r="L61" i="3"/>
  <c r="D67" i="3"/>
  <c r="C67" i="3" l="1"/>
  <c r="K67" i="3" s="1"/>
  <c r="I142" i="3" l="1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0" i="3"/>
  <c r="I59" i="3"/>
  <c r="I58" i="3"/>
  <c r="I57" i="3"/>
  <c r="I56" i="3"/>
  <c r="I54" i="3"/>
  <c r="I53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7" i="3"/>
  <c r="I26" i="3"/>
  <c r="I25" i="3"/>
  <c r="I24" i="3"/>
  <c r="I23" i="3"/>
  <c r="I22" i="3"/>
  <c r="I21" i="3"/>
  <c r="I20" i="3"/>
  <c r="I19" i="3"/>
  <c r="I18" i="3"/>
  <c r="I17" i="3"/>
  <c r="I16" i="3"/>
  <c r="I13" i="3"/>
  <c r="I12" i="3"/>
  <c r="I11" i="3"/>
  <c r="I10" i="3"/>
  <c r="I9" i="3"/>
  <c r="I8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0" i="3"/>
  <c r="G59" i="3"/>
  <c r="G58" i="3"/>
  <c r="G57" i="3"/>
  <c r="G56" i="3"/>
  <c r="G54" i="3"/>
  <c r="G53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7" i="3"/>
  <c r="G26" i="3"/>
  <c r="G25" i="3"/>
  <c r="G24" i="3"/>
  <c r="G23" i="3"/>
  <c r="G22" i="3"/>
  <c r="G21" i="3"/>
  <c r="G20" i="3"/>
  <c r="G19" i="3"/>
  <c r="G18" i="3"/>
  <c r="G17" i="3"/>
  <c r="G16" i="3"/>
  <c r="G13" i="3"/>
  <c r="G12" i="3"/>
  <c r="G11" i="3"/>
  <c r="G10" i="3"/>
  <c r="G9" i="3"/>
  <c r="G8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0" i="3"/>
  <c r="E59" i="3"/>
  <c r="E58" i="3"/>
  <c r="E57" i="3"/>
  <c r="E56" i="3"/>
  <c r="E54" i="3"/>
  <c r="E53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7" i="3"/>
  <c r="E26" i="3"/>
  <c r="E25" i="3"/>
  <c r="E24" i="3"/>
  <c r="E23" i="3"/>
  <c r="E22" i="3"/>
  <c r="E21" i="3"/>
  <c r="E20" i="3"/>
  <c r="E19" i="3"/>
  <c r="E18" i="3"/>
  <c r="E17" i="3"/>
  <c r="E16" i="3"/>
  <c r="E13" i="3"/>
  <c r="E12" i="3"/>
  <c r="E11" i="3"/>
  <c r="E10" i="3"/>
  <c r="E9" i="3"/>
  <c r="E8" i="3"/>
  <c r="H7" i="3"/>
  <c r="F7" i="3"/>
  <c r="D7" i="3"/>
  <c r="E67" i="3" l="1"/>
  <c r="I67" i="3"/>
  <c r="G67" i="3"/>
  <c r="E7" i="3"/>
  <c r="H143" i="3"/>
  <c r="F143" i="3"/>
  <c r="I143" i="3" l="1"/>
  <c r="I7" i="3" l="1"/>
  <c r="L53" i="3" l="1"/>
  <c r="L27" i="3" l="1"/>
  <c r="D143" i="3"/>
  <c r="G143" i="3" l="1"/>
  <c r="C143" i="3"/>
  <c r="K143" i="3" s="1"/>
  <c r="E143" i="3" l="1"/>
  <c r="L108" i="3"/>
  <c r="L104" i="3"/>
  <c r="L75" i="3"/>
  <c r="L100" i="3" l="1"/>
  <c r="L57" i="3"/>
  <c r="L58" i="3"/>
  <c r="L59" i="3"/>
  <c r="L60" i="3"/>
  <c r="L56" i="3" l="1"/>
  <c r="L54" i="3"/>
  <c r="L138" i="3"/>
  <c r="L137" i="3"/>
  <c r="L135" i="3"/>
  <c r="L134" i="3"/>
  <c r="L133" i="3"/>
  <c r="L131" i="3"/>
  <c r="L130" i="3"/>
  <c r="L129" i="3"/>
  <c r="L128" i="3"/>
  <c r="L127" i="3"/>
  <c r="L125" i="3"/>
  <c r="L124" i="3"/>
  <c r="L123" i="3"/>
  <c r="L122" i="3"/>
  <c r="L121" i="3"/>
  <c r="L120" i="3"/>
  <c r="L119" i="3"/>
  <c r="L117" i="3"/>
  <c r="L116" i="3"/>
  <c r="L115" i="3"/>
  <c r="L113" i="3"/>
  <c r="L112" i="3"/>
  <c r="L111" i="3"/>
  <c r="L110" i="3"/>
  <c r="L109" i="3"/>
  <c r="L107" i="3"/>
  <c r="L105" i="3"/>
  <c r="L103" i="3"/>
  <c r="L43" i="3"/>
  <c r="L38" i="3"/>
  <c r="L37" i="3"/>
  <c r="L36" i="3"/>
  <c r="L34" i="3"/>
  <c r="L33" i="3"/>
  <c r="L32" i="3"/>
  <c r="L31" i="3"/>
  <c r="L30" i="3"/>
  <c r="L12" i="3"/>
  <c r="L139" i="3" l="1"/>
  <c r="L141" i="3"/>
  <c r="L20" i="3"/>
  <c r="L23" i="3"/>
  <c r="L69" i="3"/>
  <c r="L70" i="3"/>
  <c r="L71" i="3"/>
  <c r="L72" i="3"/>
  <c r="L73" i="3"/>
  <c r="L74" i="3"/>
  <c r="L76" i="3"/>
  <c r="L77" i="3"/>
  <c r="L78" i="3"/>
  <c r="L80" i="3"/>
  <c r="L82" i="3"/>
  <c r="L83" i="3"/>
  <c r="L84" i="3"/>
  <c r="L86" i="3"/>
  <c r="L87" i="3"/>
  <c r="L88" i="3"/>
  <c r="L89" i="3"/>
  <c r="L90" i="3"/>
  <c r="L91" i="3"/>
  <c r="L92" i="3"/>
  <c r="L93" i="3"/>
  <c r="L94" i="3"/>
  <c r="L95" i="3"/>
  <c r="L97" i="3"/>
  <c r="L98" i="3"/>
  <c r="L99" i="3"/>
  <c r="L101" i="3"/>
  <c r="L18" i="3"/>
  <c r="L142" i="3"/>
  <c r="L11" i="3"/>
  <c r="L16" i="3"/>
  <c r="L19" i="3"/>
  <c r="L22" i="3"/>
  <c r="L24" i="3"/>
  <c r="L40" i="3"/>
  <c r="L41" i="3"/>
  <c r="L39" i="3"/>
  <c r="L29" i="3"/>
  <c r="L68" i="3"/>
  <c r="L136" i="3"/>
  <c r="L42" i="3"/>
  <c r="L17" i="3" l="1"/>
  <c r="L85" i="3"/>
  <c r="L81" i="3"/>
  <c r="L126" i="3"/>
  <c r="L102" i="3"/>
  <c r="L21" i="3"/>
  <c r="L79" i="3"/>
  <c r="L13" i="3"/>
  <c r="L96" i="3"/>
  <c r="L35" i="3"/>
  <c r="L114" i="3"/>
  <c r="L132" i="3"/>
  <c r="L106" i="3"/>
  <c r="L10" i="3"/>
  <c r="L118" i="3"/>
  <c r="L25" i="3"/>
  <c r="L9" i="3"/>
  <c r="L67" i="3" l="1"/>
  <c r="L140" i="3"/>
  <c r="L8" i="3"/>
  <c r="G7" i="3"/>
  <c r="L143" i="3" l="1"/>
  <c r="L7" i="3"/>
</calcChain>
</file>

<file path=xl/sharedStrings.xml><?xml version="1.0" encoding="utf-8"?>
<sst xmlns="http://schemas.openxmlformats.org/spreadsheetml/2006/main" count="293" uniqueCount="284">
  <si>
    <t>тыс. руб.</t>
  </si>
  <si>
    <t>0100</t>
  </si>
  <si>
    <t>ОБЩЕГОСУДАРСТВЕННЫЕ ВОПРОСЫ</t>
  </si>
  <si>
    <t>0102</t>
  </si>
  <si>
    <t>0103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</si>
  <si>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</si>
  <si>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</si>
  <si>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</si>
  <si>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</si>
  <si>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</si>
  <si>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0107</t>
  </si>
  <si>
    <t>0111</t>
  </si>
  <si>
    <t>Резервные фонды</t>
  </si>
  <si>
    <t>0112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</si>
  <si>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</si>
  <si>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</si>
  <si>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</si>
  <si>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</si>
  <si>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</si>
  <si>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</si>
  <si>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</si>
  <si>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</si>
  <si>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</si>
  <si>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0310</t>
  </si>
  <si>
    <t>Обеспечение пожарной безопасности</t>
  </si>
  <si>
    <t>0314</t>
  </si>
  <si>
    <t>0400</t>
  </si>
  <si>
    <t>НАЦИОНАЛЬНАЯ ЭКОНОМИКА</t>
  </si>
  <si>
    <t>0401</t>
  </si>
  <si>
    <t>Общеэкономические вопросы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</si>
  <si>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</si>
  <si>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</si>
  <si>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</si>
  <si>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</si>
  <si>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</si>
  <si>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</si>
  <si>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</si>
  <si>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</si>
  <si>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</si>
  <si>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</si>
  <si>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</si>
  <si>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</si>
  <si>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</si>
  <si>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</si>
  <si>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0411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</si>
  <si>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</si>
  <si>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</si>
  <si>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</si>
  <si>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</si>
  <si>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</si>
  <si>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</si>
  <si>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</si>
  <si>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</si>
  <si>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</si>
  <si>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</si>
  <si>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</si>
  <si>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</si>
  <si>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</si>
  <si>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</si>
  <si>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</si>
  <si>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</si>
  <si>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</si>
  <si>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</si>
  <si>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</si>
  <si>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</si>
  <si>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</si>
  <si>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</si>
  <si>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</si>
  <si>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</si>
  <si>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</si>
  <si>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</si>
  <si>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</si>
  <si>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0707</t>
  </si>
  <si>
    <t>0709</t>
  </si>
  <si>
    <t>Другие вопросы в области образования</t>
  </si>
  <si>
    <t>0800</t>
  </si>
  <si>
    <t>КУЛЬТУРА, 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</si>
  <si>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</si>
  <si>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</si>
  <si>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</si>
  <si>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</si>
  <si>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</si>
  <si>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</si>
  <si>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</si>
  <si>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</si>
  <si>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</si>
  <si>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</si>
  <si>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</si>
  <si>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</si>
  <si>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</si>
  <si>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</si>
  <si>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Санаторно-оздоровительная помощь</t>
  </si>
  <si>
    <t>0906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</si>
  <si>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</si>
  <si>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</si>
  <si>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</si>
  <si>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</si>
  <si>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</si>
  <si>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</si>
  <si>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</si>
  <si>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</si>
  <si>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</si>
  <si>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</si>
  <si>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</si>
  <si>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</si>
  <si>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Другие вопросы в области социальной политики</t>
  </si>
  <si>
    <t>1100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</si>
  <si>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</si>
  <si>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</si>
  <si>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</si>
  <si>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</si>
  <si>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</si>
  <si>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</si>
  <si>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</si>
  <si>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</si>
  <si>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</si>
  <si>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</si>
  <si>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</si>
  <si>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</si>
  <si>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</si>
  <si>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</si>
  <si>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</si>
  <si>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</si>
  <si>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</si>
  <si>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1401</t>
  </si>
  <si>
    <t>1402</t>
  </si>
  <si>
    <t>Иные дотации</t>
  </si>
  <si>
    <t>1403</t>
  </si>
  <si>
    <t>Прочие межбюджетные трансферты общего характера</t>
  </si>
  <si>
    <t>1</t>
  </si>
  <si>
    <t>2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</si>
  <si>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</si>
  <si>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</si>
  <si>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</si>
  <si>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</si>
  <si>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</si>
  <si>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</si>
  <si>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</si>
  <si>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</si>
  <si>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</si>
  <si>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</si>
  <si>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</si>
  <si>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</si>
  <si>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</si>
  <si>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Доходы от размещения средств бюджетов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</si>
  <si>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</si>
  <si>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</si>
  <si>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</si>
  <si>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</si>
  <si>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</si>
  <si>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(работ)</t>
  </si>
  <si>
    <t>Доходы от компенсации затрат государства</t>
  </si>
  <si>
    <t>ШТРАФЫ, САНКЦИИ, ВОЗМЕЩЕНИЕ УЩЕРБА</t>
  </si>
  <si>
    <t>БЕЗВОЗМЕЗДНЫЕ ПОСТУПЛЕНИЯ</t>
  </si>
  <si>
    <t>1 00 00000 00 0000 000</t>
  </si>
  <si>
    <t>1 01 00000 00 0000 000</t>
  </si>
  <si>
    <t>1 01 01000 00 0000 110</t>
  </si>
  <si>
    <t>1 01 02000 01 0000 110</t>
  </si>
  <si>
    <t>1 03 00000 00 0000 000</t>
  </si>
  <si>
    <t>1 03 02000 01 0000 110</t>
  </si>
  <si>
    <t>1 06 00000 00 0000 000</t>
  </si>
  <si>
    <t>1 06 02000 02 0000 110</t>
  </si>
  <si>
    <t>1 06 04000 02 0000 110</t>
  </si>
  <si>
    <t>1 06 05000 02 0000 110</t>
  </si>
  <si>
    <t>1 07 00000 00 0000 000</t>
  </si>
  <si>
    <t>1 07 01000 01 0000 110</t>
  </si>
  <si>
    <t>1 07 04000 01 0000 110</t>
  </si>
  <si>
    <t>1 08 00000 00 0000 000</t>
  </si>
  <si>
    <t>1 11 00000 00 0000 000</t>
  </si>
  <si>
    <t>1 11 01000 00 0000 120</t>
  </si>
  <si>
    <t>1 11 02000 00 0000 120</t>
  </si>
  <si>
    <t>1 11 03000 00 0000 120</t>
  </si>
  <si>
    <t>1 11 05000 00 0000 120</t>
  </si>
  <si>
    <t>1 11 07000 00 0000 120</t>
  </si>
  <si>
    <t>1 12 00000 00 0000 000</t>
  </si>
  <si>
    <t>1 12 01000 01 0000 120</t>
  </si>
  <si>
    <t>1 12 04000 00 0000 120</t>
  </si>
  <si>
    <t>1 13 00000 00 0000 000</t>
  </si>
  <si>
    <t>1 13 01000 00 0000 130</t>
  </si>
  <si>
    <t>1 13 02000 00 0000 130</t>
  </si>
  <si>
    <t>1 14 00000 00 0000 000</t>
  </si>
  <si>
    <t>1 14 02000 00 0000 000</t>
  </si>
  <si>
    <t>1 14 06000 00 0000 430</t>
  </si>
  <si>
    <t>1 15 00000 00 0000 000</t>
  </si>
  <si>
    <t>1 16 00000 00 0000 000</t>
  </si>
  <si>
    <t>2 00 00000 00 0000 000</t>
  </si>
  <si>
    <t>Наименование кода дохода/раздела(подраздела) расходов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</si>
  <si>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</si>
  <si>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</si>
  <si>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</si>
  <si>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БЕЗВОЗМЕЗДНЫЕ ПОСТУПЛЕНИЯ ОТ ГОСУДАРСТВЕННЫХ (МУНИЦИПАЛЬНЫХ) ОРГАНИЗАЦИЙ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</si>
  <si>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</si>
  <si>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2 02 00000 00 0000 000</t>
  </si>
  <si>
    <t>2 03 00000 00 0000 000</t>
  </si>
  <si>
    <t>2 18 00000 00 0000 000</t>
  </si>
  <si>
    <t>Проценты, полученные от предоставления бюджетных кредитов внутри страны</t>
  </si>
  <si>
    <t>0108</t>
  </si>
  <si>
    <t>0604</t>
  </si>
  <si>
    <t>0703</t>
  </si>
  <si>
    <t xml:space="preserve">Дополнительное образование детей </t>
  </si>
  <si>
    <t>Высшее образование</t>
  </si>
  <si>
    <t>Молодежная политика</t>
  </si>
  <si>
    <t>Код дохода/раздела
(подраздела) расходов по бюджетной классификации</t>
  </si>
  <si>
    <t>Итого 
изменений</t>
  </si>
  <si>
    <t>Всего доходов</t>
  </si>
  <si>
    <t>1 12 02000 01 0000 120</t>
  </si>
  <si>
    <t>АДМИНИСТРАТИВНЫЕ ПЛАТЕЖИ</t>
  </si>
  <si>
    <t>1 17 00000 00 0000 000</t>
  </si>
  <si>
    <t>ПРОЧИЕ НЕНАЛОГОВЫЕ ДОХОДЫ</t>
  </si>
  <si>
    <t>справочно (скрыть)</t>
  </si>
  <si>
    <t>ДЕФИЦИТ (-); ПРОФИЦИТ (+)</t>
  </si>
  <si>
    <t>Приложение 3</t>
  </si>
  <si>
    <t>2 02 20000 00 0000 150</t>
  </si>
  <si>
    <t>2 02 30000 00 0000 150</t>
  </si>
  <si>
    <t>2 02 40000 00 0000 150</t>
  </si>
  <si>
    <t>МЕЖБЮДЖЕТНЫЕ ТРАНСФЕРТЫ ОБЩЕГО ХАРАКТЕРА БЮДЖЕТАМ БЮДЖЕТНОЙ СИСТЕМЫ РОССИЙСКОЙ ФЕДЕРАЦИИ</t>
  </si>
  <si>
    <t>Всего расходов</t>
  </si>
  <si>
    <t>Сведения о внесенных изменениях в закон о бюджете на 2020 год и плановый период 2021 и 2022 годов 
в части доходов и расходов</t>
  </si>
  <si>
    <t>НАЛОГИ, СБОРЫ И РЕГУЛЯРНЫЕ ПЛАТЕЖИ ЗА ПОЛЬЗОВАНИЕ ПРИРОДНЫМИ РЕСУРСАМИ</t>
  </si>
  <si>
    <t>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</si>
  <si>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 выездом из Российской Федерации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</si>
  <si>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</si>
  <si>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</si>
  <si>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 МУНИЦИПАЛЬНОЙ СОБСТВЕННОСТИ</t>
  </si>
  <si>
    <t>Доходы в виде прибыли, приходящейся на доли в уставных (складочных) капиталах хозяйственных товариществ и 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</si>
  <si>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 передачу в возмездное пользование государственного и 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</si>
  <si>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 КОМПЕНСАЦИИ ЗАТРАТ ГОСУДАРСТВА</t>
  </si>
  <si>
    <t>ДОХОДЫ ОТ ПРОДАЖИ МАТЕРИАЛЬНЫХ И НЕМАТЕРИАЛЬНЫХ АКТИВОВ</t>
  </si>
  <si>
    <t>Доходы от реализации имущества, находящегося в государственной и муниципальной собственности (за исключением движимого имущества бюджетных и 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</si>
  <si>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 государственной и муниципальной собственности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</si>
  <si>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</si>
  <si>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</si>
  <si>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1 15 07000 01 0000 140</t>
  </si>
  <si>
    <t>Сборы, вносимые заказчиками документации, подлежащей государственной экологической экспертизе, рассчитанные в соответствии со сметой расходов на проведение государственной экологической экспертизы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</si>
  <si>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</si>
  <si>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</si>
  <si>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</si>
  <si>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</si>
  <si>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1 16 07000 01 0000 140</t>
  </si>
  <si>
    <t>Штрафы, неустойки, пени, уплаченные в соответствии с 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</si>
  <si>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1 16 10000 00 0000 140</t>
  </si>
  <si>
    <t>Платежи в целях возмещения причиненного ущерба (убытков)</t>
  </si>
  <si>
    <t>1 16 11000 01 0000 140</t>
  </si>
  <si>
    <t>Платежи, уплачиваемые в целях возмещения вреда</t>
  </si>
  <si>
    <t>1 17 05000 00 0000 180</t>
  </si>
  <si>
    <t>Прочие неналоговые доходы</t>
  </si>
  <si>
    <t>Субвенции бюджетам бюджетной системы Российской Федерации</t>
  </si>
  <si>
    <t>2 03 02000 02 0000 150</t>
  </si>
  <si>
    <t>Безвозмездные поступления от государственных (муниципальных) организаций в бюджеты субъектов Российской Федерации</t>
  </si>
  <si>
    <t>Функционирование высшего должностного лица субъекта Российской Федерации и муниципального образования</t>
  </si>
  <si>
    <t>Функционирование законодательных (представительных) органов государственной власти и представительных органов муниципальных образований</t>
  </si>
  <si>
    <t>Обеспечение деятельности финансовых, налоговых и таможенных органов и органов финансового (финансово-бюджетного) надзора</t>
  </si>
  <si>
    <t>Обеспечение проведения выборов и референдумов</t>
  </si>
  <si>
    <t>Международные отношения и международное сотрудничество</t>
  </si>
  <si>
    <t>Прикладные научные исследования в области общегосударственных вопросов</t>
  </si>
  <si>
    <t>Защита населения и территории от чрезвычайных ситуаций природного и техногенного характера, гражданская оборона</t>
  </si>
  <si>
    <t>Другие вопросы в области национальной безопасности и правоохранительной деятельности</t>
  </si>
  <si>
    <t>Прикладные научные исследования в области национальной экономики</t>
  </si>
  <si>
    <t>Охрана объектов растительного и животного мира и среды их обитания</t>
  </si>
  <si>
    <t>Заготовка, переработка, хранение и обеспечение безопасности донорской крови и ее компонентов</t>
  </si>
  <si>
    <t>ФИЗИЧЕСКАЯ КУЛЬТУРА И СПОРТ</t>
  </si>
  <si>
    <t>Дотации на выравнивание бюджетной обеспеченности субъектов Российской Федерации и муниципальных образований</t>
  </si>
  <si>
    <t>от 02.04.2020 
№32-оз</t>
  </si>
  <si>
    <t xml:space="preserve">2 07 00000 00 0000 000
</t>
  </si>
  <si>
    <t xml:space="preserve">ПРОЧИЕ БЕЗВОЗМЕЗДНЫЕ ПОСТУПЛЕНИЯ
</t>
  </si>
  <si>
    <t xml:space="preserve">2 07 02000 02 0000 150
</t>
  </si>
  <si>
    <t xml:space="preserve">Прочие безвозмездные поступления в бюджеты субъектов Российской Федерации
</t>
  </si>
  <si>
    <t>Изменения, внесенные законом                        от 02.04.2020 
№32-оз</t>
  </si>
  <si>
    <t>от 10.07.2020  №70-оз</t>
  </si>
  <si>
    <t>Изменения, внесенные законом                       от 10.07.2020                     №70-оз</t>
  </si>
  <si>
    <t>Изменения, внесенные законом                                 от 02.11.2020   №111-оз</t>
  </si>
  <si>
    <t>2 18 02000 02 0000 150</t>
  </si>
  <si>
    <t>Доходы бюджетов субъектов Российской Федерации от возврата организациями остатков субсидий прошлых лет</t>
  </si>
  <si>
    <t>2 18 60010 02 0000 150</t>
  </si>
  <si>
    <t>Доходы бюджетов субъектов Российской Федерации от возврата прочих остатков субсидий, субвенций и иных межбюджетных трансфертов, имеющих целевое назначение, прошлых лет из бюджетов муниципальных образований</t>
  </si>
  <si>
    <t>План по закону о бюджете в ред. от 02.11.2020   №111-оз</t>
  </si>
  <si>
    <t>1 05 00000 00 0000 000</t>
  </si>
  <si>
    <t>НАЛОГИ НА СОВОКУПНЫЙ ДОХОД</t>
  </si>
  <si>
    <t>1 05 06000 01 0000 110</t>
  </si>
  <si>
    <t>Налог на профессиональный доход</t>
  </si>
  <si>
    <t>8=7-3</t>
  </si>
  <si>
    <t>2 02 10000 00 0000 150</t>
  </si>
  <si>
    <t>Дотации  бюджетам бюджетной системы Российской Федерации</t>
  </si>
  <si>
    <t>План по закону о бюджете от 04.12.2019 №94-оз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</si>
</sst>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##\ ###\ ###\ ###\ ##0.00"/>
  </numFmts>
  <fonts count="8" x14ac:knownFonts="1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64" fontId="2" fillId="2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right" vertical="top" wrapText="1"/>
    </xf>
    <xf numFmtId="164" fontId="1" fillId="2" borderId="1" xfId="0" applyNumberFormat="1" applyFont="1" applyFill="1" applyBorder="1" applyAlignment="1">
      <alignment horizontal="right" vertical="top"/>
    </xf>
    <xf numFmtId="0" fontId="2" fillId="3" borderId="1" xfId="0" applyFont="1" applyFill="1" applyBorder="1"/>
    <xf numFmtId="164" fontId="2" fillId="3" borderId="1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center"/>
    </xf>
    <xf numFmtId="165" fontId="2" fillId="3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top"/>
    </xf>
    <xf numFmtId="165" fontId="1" fillId="2" borderId="1" xfId="0" applyNumberFormat="1" applyFont="1" applyFill="1" applyBorder="1" applyAlignment="1">
      <alignment vertical="top"/>
    </xf>
    <xf numFmtId="49" fontId="1" fillId="0" borderId="1" xfId="0" applyNumberFormat="1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/>
    </xf>
    <xf numFmtId="164" fontId="1" fillId="0" borderId="0" xfId="0" applyNumberFormat="1" applyFont="1"/>
    <xf numFmtId="0" fontId="6" fillId="2" borderId="1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164" fontId="1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right" vertical="center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144"/>
  <sheetViews>
    <sheetView showGridLines="0" tabSelected="1" zoomScaleNormal="100" workbookViewId="0">
      <selection activeCell="O10" sqref="O10"/>
    </sheetView>
  </sheetViews>
  <sheetFormatPr defaultColWidth="9.140625" defaultRowHeight="12.75" x14ac:dyDescent="0.2"/>
  <cols>
    <col min="1" max="1" width="19.85546875" style="1" customWidth="1"/>
    <col min="2" max="2" width="33.42578125" style="1" customWidth="1"/>
    <col min="3" max="3" width="12.7109375" style="1" customWidth="1"/>
    <col min="4" max="4" width="14.85546875" style="1" hidden="1" customWidth="1"/>
    <col min="5" max="5" width="13" style="1" customWidth="1"/>
    <col min="6" max="6" width="15.140625" style="1" hidden="1" customWidth="1"/>
    <col min="7" max="7" width="12.7109375" style="1" customWidth="1"/>
    <col min="8" max="8" width="13.5703125" style="1" hidden="1" customWidth="1"/>
    <col min="9" max="10" width="13.28515625" style="1" customWidth="1"/>
    <col min="11" max="11" width="12.140625" style="1" customWidth="1"/>
    <col min="12" max="12" width="16.140625" style="1" hidden="1" customWidth="1"/>
    <col min="13" max="13" width="11.28515625" style="1" bestFit="1" customWidth="1"/>
    <col min="14" max="16384" width="9.140625" style="1"/>
  </cols>
  <sheetData>
    <row r="1" spans="1:13" ht="15.75" x14ac:dyDescent="0.2">
      <c r="K1" s="38" t="s">
        <v>211</v>
      </c>
      <c r="L1" s="29"/>
    </row>
    <row r="2" spans="1:13" ht="39.75" customHeight="1" x14ac:dyDescent="0.2">
      <c r="A2" s="48" t="s">
        <v>217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3" x14ac:dyDescent="0.2">
      <c r="B3" s="2"/>
      <c r="C3" s="2"/>
      <c r="D3" s="2"/>
      <c r="E3" s="2"/>
      <c r="F3" s="2"/>
      <c r="G3" s="2"/>
      <c r="K3" s="7" t="s">
        <v>0</v>
      </c>
      <c r="L3" s="7"/>
    </row>
    <row r="4" spans="1:13" s="6" customFormat="1" ht="12.75" customHeight="1" x14ac:dyDescent="0.2">
      <c r="A4" s="44" t="s">
        <v>202</v>
      </c>
      <c r="B4" s="46" t="s">
        <v>186</v>
      </c>
      <c r="C4" s="46" t="s">
        <v>283</v>
      </c>
      <c r="D4" s="42" t="s">
        <v>262</v>
      </c>
      <c r="E4" s="42" t="s">
        <v>267</v>
      </c>
      <c r="F4" s="42" t="s">
        <v>268</v>
      </c>
      <c r="G4" s="42" t="s">
        <v>269</v>
      </c>
      <c r="H4" s="42" t="s">
        <v>275</v>
      </c>
      <c r="I4" s="42" t="s">
        <v>270</v>
      </c>
      <c r="J4" s="40"/>
      <c r="K4" s="42" t="s">
        <v>203</v>
      </c>
      <c r="L4" s="42" t="s">
        <v>203</v>
      </c>
    </row>
    <row r="5" spans="1:13" s="6" customFormat="1" ht="67.5" customHeight="1" x14ac:dyDescent="0.2">
      <c r="A5" s="45"/>
      <c r="B5" s="47"/>
      <c r="C5" s="47"/>
      <c r="D5" s="43"/>
      <c r="E5" s="43"/>
      <c r="F5" s="43"/>
      <c r="G5" s="43"/>
      <c r="H5" s="43"/>
      <c r="I5" s="43"/>
      <c r="J5" s="41" t="s">
        <v>275</v>
      </c>
      <c r="K5" s="43"/>
      <c r="L5" s="43"/>
    </row>
    <row r="6" spans="1:13" s="6" customFormat="1" ht="15.75" customHeight="1" x14ac:dyDescent="0.2">
      <c r="A6" s="23" t="s">
        <v>129</v>
      </c>
      <c r="B6" s="23" t="s">
        <v>130</v>
      </c>
      <c r="C6" s="21">
        <v>3</v>
      </c>
      <c r="D6" s="33" t="s">
        <v>209</v>
      </c>
      <c r="E6" s="21">
        <v>4</v>
      </c>
      <c r="F6" s="33" t="s">
        <v>209</v>
      </c>
      <c r="G6" s="21">
        <v>5</v>
      </c>
      <c r="H6" s="33" t="s">
        <v>209</v>
      </c>
      <c r="I6" s="21">
        <v>6</v>
      </c>
      <c r="J6" s="21">
        <v>7</v>
      </c>
      <c r="K6" s="21" t="s">
        <v>280</v>
      </c>
      <c r="L6" s="33" t="s">
        <v>209</v>
      </c>
    </row>
    <row r="7" spans="1:13" s="6" customFormat="1" x14ac:dyDescent="0.2">
      <c r="A7" s="16"/>
      <c r="B7" s="24" t="s">
        <v>204</v>
      </c>
      <c r="C7" s="14">
        <f>C8+C53</f>
        <v>146056837.19999999</v>
      </c>
      <c r="D7" s="14">
        <f>D8+D53</f>
        <v>146540221.5</v>
      </c>
      <c r="E7" s="14">
        <f>D7-C7</f>
        <v>483384.30000001192</v>
      </c>
      <c r="F7" s="14">
        <f>F8+F53</f>
        <v>151576795.39999998</v>
      </c>
      <c r="G7" s="14">
        <f t="shared" ref="G7:G87" si="0">F7-D7</f>
        <v>5036573.8999999762</v>
      </c>
      <c r="H7" s="14">
        <f>H8+H53</f>
        <v>157197019.29999998</v>
      </c>
      <c r="I7" s="14">
        <f t="shared" ref="I7:I27" si="1">H7-F7</f>
        <v>5620223.900000006</v>
      </c>
      <c r="J7" s="14">
        <f>J8+J53</f>
        <v>157197019.29999998</v>
      </c>
      <c r="K7" s="14">
        <f>J7-C7</f>
        <v>11140182.099999994</v>
      </c>
      <c r="L7" s="14">
        <f t="shared" ref="L7:L13" si="2">E7+G7+I7</f>
        <v>11140182.099999994</v>
      </c>
    </row>
    <row r="8" spans="1:13" s="15" customFormat="1" ht="25.5" x14ac:dyDescent="0.2">
      <c r="A8" s="17" t="s">
        <v>154</v>
      </c>
      <c r="B8" s="25" t="s">
        <v>131</v>
      </c>
      <c r="C8" s="8">
        <v>133988650.7</v>
      </c>
      <c r="D8" s="8">
        <v>133988650.7</v>
      </c>
      <c r="E8" s="8">
        <f t="shared" ref="E8:E88" si="3">D8-C8</f>
        <v>0</v>
      </c>
      <c r="F8" s="8">
        <v>135888650.69999999</v>
      </c>
      <c r="G8" s="8">
        <f t="shared" si="0"/>
        <v>1899999.9999999851</v>
      </c>
      <c r="H8" s="8">
        <v>135748650.69999999</v>
      </c>
      <c r="I8" s="8">
        <f t="shared" si="1"/>
        <v>-140000</v>
      </c>
      <c r="J8" s="8">
        <v>135748650.69999999</v>
      </c>
      <c r="K8" s="8">
        <f>J8-C8</f>
        <v>1759999.9999999851</v>
      </c>
      <c r="L8" s="8">
        <f t="shared" si="2"/>
        <v>1759999.9999999851</v>
      </c>
    </row>
    <row r="9" spans="1:13" s="15" customFormat="1" x14ac:dyDescent="0.2">
      <c r="A9" s="18" t="s">
        <v>155</v>
      </c>
      <c r="B9" s="26" t="s">
        <v>132</v>
      </c>
      <c r="C9" s="12">
        <v>94038389.299999997</v>
      </c>
      <c r="D9" s="12">
        <v>94038389.299999997</v>
      </c>
      <c r="E9" s="12">
        <f t="shared" si="3"/>
        <v>0</v>
      </c>
      <c r="F9" s="12">
        <v>94038389.299999997</v>
      </c>
      <c r="G9" s="12">
        <f t="shared" si="0"/>
        <v>0</v>
      </c>
      <c r="H9" s="12">
        <v>94038389.299999997</v>
      </c>
      <c r="I9" s="12">
        <f t="shared" si="1"/>
        <v>0</v>
      </c>
      <c r="J9" s="12">
        <v>94038389.299999997</v>
      </c>
      <c r="K9" s="12">
        <f t="shared" ref="K9:K73" si="4">J9-C9</f>
        <v>0</v>
      </c>
      <c r="L9" s="8">
        <f t="shared" si="2"/>
        <v>0</v>
      </c>
      <c r="M9" s="34"/>
    </row>
    <row r="10" spans="1:13" s="6" customFormat="1" x14ac:dyDescent="0.2">
      <c r="A10" s="18" t="s">
        <v>156</v>
      </c>
      <c r="B10" s="26" t="s">
        <v>133</v>
      </c>
      <c r="C10" s="12">
        <v>62527931.299999997</v>
      </c>
      <c r="D10" s="12">
        <v>62527931.299999997</v>
      </c>
      <c r="E10" s="12">
        <f t="shared" si="3"/>
        <v>0</v>
      </c>
      <c r="F10" s="12">
        <v>62527931.299999997</v>
      </c>
      <c r="G10" s="12">
        <f t="shared" si="0"/>
        <v>0</v>
      </c>
      <c r="H10" s="12">
        <v>62527931.299999997</v>
      </c>
      <c r="I10" s="12">
        <f t="shared" si="1"/>
        <v>0</v>
      </c>
      <c r="J10" s="12">
        <v>62527931.299999997</v>
      </c>
      <c r="K10" s="12">
        <f t="shared" si="4"/>
        <v>0</v>
      </c>
      <c r="L10" s="12">
        <f t="shared" si="2"/>
        <v>0</v>
      </c>
    </row>
    <row r="11" spans="1:13" s="6" customFormat="1" x14ac:dyDescent="0.2">
      <c r="A11" s="18" t="s">
        <v>157</v>
      </c>
      <c r="B11" s="26" t="s">
        <v>134</v>
      </c>
      <c r="C11" s="12">
        <v>31510458</v>
      </c>
      <c r="D11" s="12">
        <v>31510458</v>
      </c>
      <c r="E11" s="12">
        <f t="shared" si="3"/>
        <v>0</v>
      </c>
      <c r="F11" s="12">
        <v>31510458</v>
      </c>
      <c r="G11" s="12">
        <f t="shared" si="0"/>
        <v>0</v>
      </c>
      <c r="H11" s="12">
        <v>31510458</v>
      </c>
      <c r="I11" s="12">
        <f t="shared" si="1"/>
        <v>0</v>
      </c>
      <c r="J11" s="12">
        <v>31510458</v>
      </c>
      <c r="K11" s="12">
        <f t="shared" si="4"/>
        <v>0</v>
      </c>
      <c r="L11" s="12">
        <f t="shared" si="2"/>
        <v>0</v>
      </c>
    </row>
    <row r="12" spans="1:13" s="15" customFormat="1" ht="51" x14ac:dyDescent="0.2">
      <c r="A12" s="18" t="s">
        <v>158</v>
      </c>
      <c r="B12" s="26" t="s">
        <v>135</v>
      </c>
      <c r="C12" s="12">
        <v>10778671</v>
      </c>
      <c r="D12" s="12">
        <v>10778671</v>
      </c>
      <c r="E12" s="12">
        <f t="shared" si="3"/>
        <v>0</v>
      </c>
      <c r="F12" s="12">
        <v>10778671</v>
      </c>
      <c r="G12" s="12">
        <f t="shared" si="0"/>
        <v>0</v>
      </c>
      <c r="H12" s="12">
        <v>10778671</v>
      </c>
      <c r="I12" s="12">
        <f t="shared" si="1"/>
        <v>0</v>
      </c>
      <c r="J12" s="12">
        <v>10778671</v>
      </c>
      <c r="K12" s="12">
        <f t="shared" si="4"/>
        <v>0</v>
      </c>
      <c r="L12" s="8">
        <f t="shared" si="2"/>
        <v>0</v>
      </c>
    </row>
    <row r="13" spans="1:13" s="6" customFormat="1" ht="38.25" x14ac:dyDescent="0.2">
      <c r="A13" s="18" t="s">
        <v>159</v>
      </c>
      <c r="B13" s="26" t="s">
        <v>136</v>
      </c>
      <c r="C13" s="12">
        <v>10778671</v>
      </c>
      <c r="D13" s="12">
        <v>10778671</v>
      </c>
      <c r="E13" s="12">
        <f t="shared" si="3"/>
        <v>0</v>
      </c>
      <c r="F13" s="12">
        <v>10778671</v>
      </c>
      <c r="G13" s="12">
        <f t="shared" si="0"/>
        <v>0</v>
      </c>
      <c r="H13" s="12">
        <v>10778671</v>
      </c>
      <c r="I13" s="12">
        <f t="shared" si="1"/>
        <v>0</v>
      </c>
      <c r="J13" s="12">
        <v>10778671</v>
      </c>
      <c r="K13" s="12">
        <f t="shared" si="4"/>
        <v>0</v>
      </c>
      <c r="L13" s="12">
        <f t="shared" si="2"/>
        <v>0</v>
      </c>
    </row>
    <row r="14" spans="1:13" s="6" customFormat="1" x14ac:dyDescent="0.2">
      <c r="A14" s="18" t="s">
        <v>276</v>
      </c>
      <c r="B14" s="26" t="s">
        <v>277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10000</v>
      </c>
      <c r="I14" s="12">
        <f t="shared" si="1"/>
        <v>10000</v>
      </c>
      <c r="J14" s="12">
        <v>10000</v>
      </c>
      <c r="K14" s="12">
        <f t="shared" si="4"/>
        <v>10000</v>
      </c>
      <c r="L14" s="12"/>
    </row>
    <row r="15" spans="1:13" s="6" customFormat="1" x14ac:dyDescent="0.2">
      <c r="A15" s="18" t="s">
        <v>278</v>
      </c>
      <c r="B15" s="26" t="s">
        <v>279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10000</v>
      </c>
      <c r="I15" s="12">
        <f t="shared" si="1"/>
        <v>10000</v>
      </c>
      <c r="J15" s="12">
        <v>10000</v>
      </c>
      <c r="K15" s="12">
        <f t="shared" si="4"/>
        <v>10000</v>
      </c>
      <c r="L15" s="12"/>
    </row>
    <row r="16" spans="1:13" s="15" customFormat="1" x14ac:dyDescent="0.2">
      <c r="A16" s="18" t="s">
        <v>160</v>
      </c>
      <c r="B16" s="26" t="s">
        <v>137</v>
      </c>
      <c r="C16" s="12">
        <v>26440440</v>
      </c>
      <c r="D16" s="12">
        <v>26440440</v>
      </c>
      <c r="E16" s="12">
        <f t="shared" si="3"/>
        <v>0</v>
      </c>
      <c r="F16" s="12">
        <v>26440440</v>
      </c>
      <c r="G16" s="12">
        <f t="shared" si="0"/>
        <v>0</v>
      </c>
      <c r="H16" s="12">
        <v>25975403.699999999</v>
      </c>
      <c r="I16" s="12">
        <f t="shared" si="1"/>
        <v>-465036.30000000075</v>
      </c>
      <c r="J16" s="12">
        <v>25975403.699999999</v>
      </c>
      <c r="K16" s="12">
        <f t="shared" si="4"/>
        <v>-465036.30000000075</v>
      </c>
      <c r="L16" s="8">
        <f t="shared" ref="L16:L25" si="5">E16+G16+I16</f>
        <v>-465036.30000000075</v>
      </c>
    </row>
    <row r="17" spans="1:12" s="6" customFormat="1" x14ac:dyDescent="0.2">
      <c r="A17" s="18" t="s">
        <v>161</v>
      </c>
      <c r="B17" s="26" t="s">
        <v>138</v>
      </c>
      <c r="C17" s="12">
        <v>23508000</v>
      </c>
      <c r="D17" s="12">
        <v>23508000</v>
      </c>
      <c r="E17" s="12">
        <f t="shared" si="3"/>
        <v>0</v>
      </c>
      <c r="F17" s="12">
        <v>23508000</v>
      </c>
      <c r="G17" s="12">
        <f t="shared" si="0"/>
        <v>0</v>
      </c>
      <c r="H17" s="12">
        <v>23042963.699999999</v>
      </c>
      <c r="I17" s="12">
        <f t="shared" si="1"/>
        <v>-465036.30000000075</v>
      </c>
      <c r="J17" s="12">
        <v>23042963.699999999</v>
      </c>
      <c r="K17" s="12">
        <f t="shared" si="4"/>
        <v>-465036.30000000075</v>
      </c>
      <c r="L17" s="12">
        <f t="shared" si="5"/>
        <v>-465036.30000000075</v>
      </c>
    </row>
    <row r="18" spans="1:12" s="6" customFormat="1" x14ac:dyDescent="0.2">
      <c r="A18" s="18" t="s">
        <v>162</v>
      </c>
      <c r="B18" s="26" t="s">
        <v>139</v>
      </c>
      <c r="C18" s="12">
        <v>2898000</v>
      </c>
      <c r="D18" s="12">
        <v>2898000</v>
      </c>
      <c r="E18" s="12">
        <f t="shared" si="3"/>
        <v>0</v>
      </c>
      <c r="F18" s="12">
        <v>2898000</v>
      </c>
      <c r="G18" s="12">
        <f t="shared" si="0"/>
        <v>0</v>
      </c>
      <c r="H18" s="12">
        <v>2898000</v>
      </c>
      <c r="I18" s="12">
        <f t="shared" si="1"/>
        <v>0</v>
      </c>
      <c r="J18" s="12">
        <v>2898000</v>
      </c>
      <c r="K18" s="12">
        <f t="shared" si="4"/>
        <v>0</v>
      </c>
      <c r="L18" s="12">
        <f t="shared" si="5"/>
        <v>0</v>
      </c>
    </row>
    <row r="19" spans="1:12" s="6" customFormat="1" x14ac:dyDescent="0.2">
      <c r="A19" s="18" t="s">
        <v>163</v>
      </c>
      <c r="B19" s="26" t="s">
        <v>140</v>
      </c>
      <c r="C19" s="12">
        <v>34440</v>
      </c>
      <c r="D19" s="12">
        <v>34440</v>
      </c>
      <c r="E19" s="12">
        <f t="shared" si="3"/>
        <v>0</v>
      </c>
      <c r="F19" s="12">
        <v>34440</v>
      </c>
      <c r="G19" s="12">
        <f t="shared" si="0"/>
        <v>0</v>
      </c>
      <c r="H19" s="12">
        <v>34440</v>
      </c>
      <c r="I19" s="12">
        <f t="shared" si="1"/>
        <v>0</v>
      </c>
      <c r="J19" s="12">
        <v>34440</v>
      </c>
      <c r="K19" s="12">
        <f t="shared" si="4"/>
        <v>0</v>
      </c>
      <c r="L19" s="12">
        <f t="shared" si="5"/>
        <v>0</v>
      </c>
    </row>
    <row r="20" spans="1:12" s="15" customFormat="1" ht="38.25" x14ac:dyDescent="0.2">
      <c r="A20" s="18" t="s">
        <v>164</v>
      </c>
      <c r="B20" s="26" t="s">
        <v>218</v>
      </c>
      <c r="C20" s="12">
        <v>444075</v>
      </c>
      <c r="D20" s="12">
        <v>444075</v>
      </c>
      <c r="E20" s="12">
        <f t="shared" si="3"/>
        <v>0</v>
      </c>
      <c r="F20" s="12">
        <v>444075</v>
      </c>
      <c r="G20" s="12">
        <f t="shared" si="0"/>
        <v>0</v>
      </c>
      <c r="H20" s="12">
        <v>444075</v>
      </c>
      <c r="I20" s="12">
        <f t="shared" si="1"/>
        <v>0</v>
      </c>
      <c r="J20" s="12">
        <v>444075</v>
      </c>
      <c r="K20" s="12">
        <f t="shared" si="4"/>
        <v>0</v>
      </c>
      <c r="L20" s="8">
        <f t="shared" si="5"/>
        <v>0</v>
      </c>
    </row>
    <row r="21" spans="1:12" s="6" customFormat="1" x14ac:dyDescent="0.2">
      <c r="A21" s="18" t="s">
        <v>165</v>
      </c>
      <c r="B21" s="26" t="s">
        <v>141</v>
      </c>
      <c r="C21" s="12">
        <v>443275</v>
      </c>
      <c r="D21" s="12">
        <v>443275</v>
      </c>
      <c r="E21" s="12">
        <f t="shared" si="3"/>
        <v>0</v>
      </c>
      <c r="F21" s="12">
        <v>443275</v>
      </c>
      <c r="G21" s="12">
        <f t="shared" si="0"/>
        <v>0</v>
      </c>
      <c r="H21" s="12">
        <v>443275</v>
      </c>
      <c r="I21" s="12">
        <f t="shared" si="1"/>
        <v>0</v>
      </c>
      <c r="J21" s="12">
        <v>443275</v>
      </c>
      <c r="K21" s="12">
        <f t="shared" si="4"/>
        <v>0</v>
      </c>
      <c r="L21" s="12">
        <f t="shared" si="5"/>
        <v>0</v>
      </c>
    </row>
    <row r="22" spans="1:12" s="6" customFormat="1" ht="51" x14ac:dyDescent="0.2">
      <c r="A22" s="18" t="s">
        <v>166</v>
      </c>
      <c r="B22" s="26" t="s">
        <v>142</v>
      </c>
      <c r="C22" s="12">
        <v>800</v>
      </c>
      <c r="D22" s="12">
        <v>800</v>
      </c>
      <c r="E22" s="12">
        <f t="shared" si="3"/>
        <v>0</v>
      </c>
      <c r="F22" s="12">
        <v>800</v>
      </c>
      <c r="G22" s="12">
        <f t="shared" si="0"/>
        <v>0</v>
      </c>
      <c r="H22" s="12">
        <v>800</v>
      </c>
      <c r="I22" s="12">
        <f t="shared" si="1"/>
        <v>0</v>
      </c>
      <c r="J22" s="12">
        <v>800</v>
      </c>
      <c r="K22" s="12">
        <f t="shared" si="4"/>
        <v>0</v>
      </c>
      <c r="L22" s="12">
        <f t="shared" si="5"/>
        <v>0</v>
      </c>
    </row>
    <row r="23" spans="1:12" s="15" customFormat="1" x14ac:dyDescent="0.2">
      <c r="A23" s="18" t="s">
        <v>167</v>
      </c>
      <c r="B23" s="26" t="s">
        <v>143</v>
      </c>
      <c r="C23" s="12">
        <v>484742.2</v>
      </c>
      <c r="D23" s="12">
        <v>484742.2</v>
      </c>
      <c r="E23" s="12">
        <f t="shared" si="3"/>
        <v>0</v>
      </c>
      <c r="F23" s="12">
        <v>484742.2</v>
      </c>
      <c r="G23" s="12">
        <f t="shared" si="0"/>
        <v>0</v>
      </c>
      <c r="H23" s="12">
        <v>442550.7</v>
      </c>
      <c r="I23" s="12">
        <f t="shared" si="1"/>
        <v>-42191.5</v>
      </c>
      <c r="J23" s="12">
        <v>442550.7</v>
      </c>
      <c r="K23" s="12">
        <f t="shared" si="4"/>
        <v>-42191.5</v>
      </c>
      <c r="L23" s="8">
        <f t="shared" si="5"/>
        <v>-42191.5</v>
      </c>
    </row>
    <row r="24" spans="1:12" s="6" customFormat="1" ht="102" x14ac:dyDescent="0.2">
      <c r="A24" s="18" t="s">
        <v>219</v>
      </c>
      <c r="B24" s="26" t="s">
        <v>220</v>
      </c>
      <c r="C24" s="12">
        <v>29176</v>
      </c>
      <c r="D24" s="12">
        <v>29176</v>
      </c>
      <c r="E24" s="12">
        <f t="shared" si="3"/>
        <v>0</v>
      </c>
      <c r="F24" s="12">
        <v>29176</v>
      </c>
      <c r="G24" s="12">
        <f t="shared" si="0"/>
        <v>0</v>
      </c>
      <c r="H24" s="12">
        <v>21395.8</v>
      </c>
      <c r="I24" s="12">
        <f t="shared" si="1"/>
        <v>-7780.2000000000007</v>
      </c>
      <c r="J24" s="12">
        <v>21395.8</v>
      </c>
      <c r="K24" s="12">
        <f t="shared" si="4"/>
        <v>-7780.2000000000007</v>
      </c>
      <c r="L24" s="8">
        <f t="shared" si="5"/>
        <v>-7780.2000000000007</v>
      </c>
    </row>
    <row r="25" spans="1:12" s="6" customFormat="1" ht="51" x14ac:dyDescent="0.2">
      <c r="A25" s="18" t="s">
        <v>221</v>
      </c>
      <c r="B25" s="26" t="s">
        <v>222</v>
      </c>
      <c r="C25" s="12">
        <v>455566.2</v>
      </c>
      <c r="D25" s="12">
        <v>455566.2</v>
      </c>
      <c r="E25" s="12">
        <f t="shared" si="3"/>
        <v>0</v>
      </c>
      <c r="F25" s="12">
        <v>455566.2</v>
      </c>
      <c r="G25" s="12">
        <f t="shared" si="0"/>
        <v>0</v>
      </c>
      <c r="H25" s="12">
        <v>421154.9</v>
      </c>
      <c r="I25" s="12">
        <f t="shared" si="1"/>
        <v>-34411.299999999988</v>
      </c>
      <c r="J25" s="12">
        <v>421154.9</v>
      </c>
      <c r="K25" s="12">
        <f t="shared" si="4"/>
        <v>-34411.299999999988</v>
      </c>
      <c r="L25" s="12">
        <f t="shared" si="5"/>
        <v>-34411.299999999988</v>
      </c>
    </row>
    <row r="26" spans="1:12" s="6" customFormat="1" ht="63.75" x14ac:dyDescent="0.2">
      <c r="A26" s="18" t="s">
        <v>168</v>
      </c>
      <c r="B26" s="26" t="s">
        <v>223</v>
      </c>
      <c r="C26" s="12">
        <v>66086.8</v>
      </c>
      <c r="D26" s="12">
        <v>66086.8</v>
      </c>
      <c r="E26" s="12">
        <f t="shared" si="3"/>
        <v>0</v>
      </c>
      <c r="F26" s="12">
        <v>1966086.8</v>
      </c>
      <c r="G26" s="12">
        <f t="shared" si="0"/>
        <v>1900000</v>
      </c>
      <c r="H26" s="12">
        <v>2013594.5</v>
      </c>
      <c r="I26" s="12">
        <f t="shared" si="1"/>
        <v>47507.699999999953</v>
      </c>
      <c r="J26" s="12">
        <v>2013594.5</v>
      </c>
      <c r="K26" s="12">
        <f t="shared" si="4"/>
        <v>1947507.7</v>
      </c>
      <c r="L26" s="12"/>
    </row>
    <row r="27" spans="1:12" s="6" customFormat="1" ht="102" x14ac:dyDescent="0.2">
      <c r="A27" s="18" t="s">
        <v>169</v>
      </c>
      <c r="B27" s="26" t="s">
        <v>224</v>
      </c>
      <c r="C27" s="12">
        <v>14227.3</v>
      </c>
      <c r="D27" s="12">
        <v>14227.3</v>
      </c>
      <c r="E27" s="12">
        <f t="shared" si="3"/>
        <v>0</v>
      </c>
      <c r="F27" s="12">
        <v>14227.3</v>
      </c>
      <c r="G27" s="12">
        <f t="shared" si="0"/>
        <v>0</v>
      </c>
      <c r="H27" s="12">
        <v>42980</v>
      </c>
      <c r="I27" s="12">
        <f t="shared" si="1"/>
        <v>28752.7</v>
      </c>
      <c r="J27" s="12">
        <v>42980</v>
      </c>
      <c r="K27" s="12">
        <f t="shared" si="4"/>
        <v>28752.7</v>
      </c>
      <c r="L27" s="12">
        <f>E27+G27+I27</f>
        <v>28752.7</v>
      </c>
    </row>
    <row r="28" spans="1:12" s="6" customFormat="1" ht="25.5" x14ac:dyDescent="0.2">
      <c r="A28" s="18" t="s">
        <v>170</v>
      </c>
      <c r="B28" s="26" t="s">
        <v>144</v>
      </c>
      <c r="C28" s="12">
        <v>0</v>
      </c>
      <c r="D28" s="12">
        <v>0</v>
      </c>
      <c r="E28" s="12">
        <f t="shared" si="3"/>
        <v>0</v>
      </c>
      <c r="F28" s="12">
        <v>1900000</v>
      </c>
      <c r="G28" s="12">
        <f t="shared" si="0"/>
        <v>1900000</v>
      </c>
      <c r="H28" s="12">
        <v>1900000</v>
      </c>
      <c r="I28" s="12">
        <v>0</v>
      </c>
      <c r="J28" s="12">
        <v>1900000</v>
      </c>
      <c r="K28" s="12">
        <f t="shared" si="4"/>
        <v>1900000</v>
      </c>
      <c r="L28" s="12">
        <f>E28+G28+I28</f>
        <v>1900000</v>
      </c>
    </row>
    <row r="29" spans="1:12" s="6" customFormat="1" ht="38.25" x14ac:dyDescent="0.2">
      <c r="A29" s="18" t="s">
        <v>171</v>
      </c>
      <c r="B29" s="26" t="s">
        <v>195</v>
      </c>
      <c r="C29" s="12">
        <v>1309.5</v>
      </c>
      <c r="D29" s="12">
        <v>1309.5</v>
      </c>
      <c r="E29" s="12">
        <f t="shared" si="3"/>
        <v>0</v>
      </c>
      <c r="F29" s="12">
        <v>1309.5</v>
      </c>
      <c r="G29" s="12">
        <f t="shared" si="0"/>
        <v>0</v>
      </c>
      <c r="H29" s="12">
        <v>1309.5</v>
      </c>
      <c r="I29" s="12">
        <f t="shared" ref="I29:I61" si="6">H29-F29</f>
        <v>0</v>
      </c>
      <c r="J29" s="12">
        <v>1309.5</v>
      </c>
      <c r="K29" s="12">
        <f t="shared" si="4"/>
        <v>0</v>
      </c>
      <c r="L29" s="12">
        <f t="shared" ref="L29:L52" si="7">E29+G29+I29</f>
        <v>0</v>
      </c>
    </row>
    <row r="30" spans="1:12" s="6" customFormat="1" ht="127.5" x14ac:dyDescent="0.2">
      <c r="A30" s="18" t="s">
        <v>172</v>
      </c>
      <c r="B30" s="26" t="s">
        <v>225</v>
      </c>
      <c r="C30" s="12">
        <v>44500</v>
      </c>
      <c r="D30" s="12">
        <v>44500</v>
      </c>
      <c r="E30" s="12">
        <f t="shared" si="3"/>
        <v>0</v>
      </c>
      <c r="F30" s="12">
        <v>44500</v>
      </c>
      <c r="G30" s="12">
        <f t="shared" si="0"/>
        <v>0</v>
      </c>
      <c r="H30" s="12">
        <v>51500</v>
      </c>
      <c r="I30" s="12">
        <f t="shared" si="6"/>
        <v>7000</v>
      </c>
      <c r="J30" s="12">
        <v>51500</v>
      </c>
      <c r="K30" s="12">
        <f t="shared" si="4"/>
        <v>7000</v>
      </c>
      <c r="L30" s="12">
        <f t="shared" si="7"/>
        <v>7000</v>
      </c>
    </row>
    <row r="31" spans="1:12" s="6" customFormat="1" ht="38.25" x14ac:dyDescent="0.2">
      <c r="A31" s="18" t="s">
        <v>173</v>
      </c>
      <c r="B31" s="26" t="s">
        <v>145</v>
      </c>
      <c r="C31" s="12">
        <v>6050</v>
      </c>
      <c r="D31" s="12">
        <v>6050</v>
      </c>
      <c r="E31" s="12">
        <f t="shared" si="3"/>
        <v>0</v>
      </c>
      <c r="F31" s="12">
        <v>6050</v>
      </c>
      <c r="G31" s="12">
        <f t="shared" si="0"/>
        <v>0</v>
      </c>
      <c r="H31" s="12">
        <v>17805</v>
      </c>
      <c r="I31" s="12">
        <f t="shared" si="6"/>
        <v>11755</v>
      </c>
      <c r="J31" s="12">
        <v>17805</v>
      </c>
      <c r="K31" s="12">
        <f t="shared" si="4"/>
        <v>11755</v>
      </c>
      <c r="L31" s="12">
        <f t="shared" si="7"/>
        <v>11755</v>
      </c>
    </row>
    <row r="32" spans="1:12" s="15" customFormat="1" ht="25.5" x14ac:dyDescent="0.2">
      <c r="A32" s="18" t="s">
        <v>174</v>
      </c>
      <c r="B32" s="26" t="s">
        <v>146</v>
      </c>
      <c r="C32" s="12">
        <v>588766</v>
      </c>
      <c r="D32" s="12">
        <v>588766</v>
      </c>
      <c r="E32" s="12">
        <f t="shared" si="3"/>
        <v>0</v>
      </c>
      <c r="F32" s="12">
        <v>588766</v>
      </c>
      <c r="G32" s="12">
        <f t="shared" si="0"/>
        <v>0</v>
      </c>
      <c r="H32" s="12">
        <v>418766</v>
      </c>
      <c r="I32" s="12">
        <f t="shared" si="6"/>
        <v>-170000</v>
      </c>
      <c r="J32" s="12">
        <v>418766</v>
      </c>
      <c r="K32" s="12">
        <f t="shared" si="4"/>
        <v>-170000</v>
      </c>
      <c r="L32" s="8">
        <f t="shared" si="7"/>
        <v>-170000</v>
      </c>
    </row>
    <row r="33" spans="1:12" s="6" customFormat="1" ht="25.5" x14ac:dyDescent="0.2">
      <c r="A33" s="18" t="s">
        <v>175</v>
      </c>
      <c r="B33" s="26" t="s">
        <v>147</v>
      </c>
      <c r="C33" s="12">
        <v>329680</v>
      </c>
      <c r="D33" s="12">
        <v>329680</v>
      </c>
      <c r="E33" s="12">
        <f t="shared" si="3"/>
        <v>0</v>
      </c>
      <c r="F33" s="12">
        <v>329680</v>
      </c>
      <c r="G33" s="12">
        <f t="shared" si="0"/>
        <v>0</v>
      </c>
      <c r="H33" s="12">
        <v>159680</v>
      </c>
      <c r="I33" s="12">
        <f t="shared" si="6"/>
        <v>-170000</v>
      </c>
      <c r="J33" s="12">
        <v>159680</v>
      </c>
      <c r="K33" s="12">
        <f t="shared" si="4"/>
        <v>-170000</v>
      </c>
      <c r="L33" s="12">
        <f t="shared" si="7"/>
        <v>-170000</v>
      </c>
    </row>
    <row r="34" spans="1:12" s="6" customFormat="1" x14ac:dyDescent="0.2">
      <c r="A34" s="18" t="s">
        <v>205</v>
      </c>
      <c r="B34" s="26" t="s">
        <v>148</v>
      </c>
      <c r="C34" s="12">
        <v>17082.5</v>
      </c>
      <c r="D34" s="12">
        <v>17082.5</v>
      </c>
      <c r="E34" s="12">
        <f t="shared" si="3"/>
        <v>0</v>
      </c>
      <c r="F34" s="12">
        <v>17082.5</v>
      </c>
      <c r="G34" s="12">
        <f t="shared" si="0"/>
        <v>0</v>
      </c>
      <c r="H34" s="12">
        <v>17082.5</v>
      </c>
      <c r="I34" s="12">
        <f t="shared" si="6"/>
        <v>0</v>
      </c>
      <c r="J34" s="12">
        <v>17082.5</v>
      </c>
      <c r="K34" s="12">
        <f t="shared" si="4"/>
        <v>0</v>
      </c>
      <c r="L34" s="12">
        <f t="shared" si="7"/>
        <v>0</v>
      </c>
    </row>
    <row r="35" spans="1:12" s="6" customFormat="1" x14ac:dyDescent="0.2">
      <c r="A35" s="18" t="s">
        <v>176</v>
      </c>
      <c r="B35" s="26" t="s">
        <v>149</v>
      </c>
      <c r="C35" s="12">
        <v>242003.5</v>
      </c>
      <c r="D35" s="12">
        <v>242003.5</v>
      </c>
      <c r="E35" s="12">
        <f t="shared" si="3"/>
        <v>0</v>
      </c>
      <c r="F35" s="12">
        <v>242003.5</v>
      </c>
      <c r="G35" s="12">
        <f t="shared" si="0"/>
        <v>0</v>
      </c>
      <c r="H35" s="12">
        <v>242003.5</v>
      </c>
      <c r="I35" s="12">
        <f t="shared" si="6"/>
        <v>0</v>
      </c>
      <c r="J35" s="12">
        <v>242003.5</v>
      </c>
      <c r="K35" s="12">
        <f t="shared" si="4"/>
        <v>0</v>
      </c>
      <c r="L35" s="12">
        <f t="shared" si="7"/>
        <v>0</v>
      </c>
    </row>
    <row r="36" spans="1:12" s="15" customFormat="1" ht="38.25" x14ac:dyDescent="0.2">
      <c r="A36" s="18" t="s">
        <v>177</v>
      </c>
      <c r="B36" s="26" t="s">
        <v>226</v>
      </c>
      <c r="C36" s="12">
        <v>145271.4</v>
      </c>
      <c r="D36" s="12">
        <v>145271.4</v>
      </c>
      <c r="E36" s="12">
        <f t="shared" si="3"/>
        <v>0</v>
      </c>
      <c r="F36" s="12">
        <v>145271.4</v>
      </c>
      <c r="G36" s="12">
        <f t="shared" si="0"/>
        <v>0</v>
      </c>
      <c r="H36" s="12">
        <v>313024.8</v>
      </c>
      <c r="I36" s="12">
        <f t="shared" si="6"/>
        <v>167753.4</v>
      </c>
      <c r="J36" s="12">
        <v>313024.8</v>
      </c>
      <c r="K36" s="12">
        <f t="shared" si="4"/>
        <v>167753.4</v>
      </c>
      <c r="L36" s="8">
        <f t="shared" si="7"/>
        <v>167753.4</v>
      </c>
    </row>
    <row r="37" spans="1:12" s="6" customFormat="1" ht="25.5" x14ac:dyDescent="0.2">
      <c r="A37" s="18" t="s">
        <v>178</v>
      </c>
      <c r="B37" s="26" t="s">
        <v>150</v>
      </c>
      <c r="C37" s="12">
        <v>132917.5</v>
      </c>
      <c r="D37" s="12">
        <v>132917.5</v>
      </c>
      <c r="E37" s="12">
        <f t="shared" si="3"/>
        <v>0</v>
      </c>
      <c r="F37" s="12">
        <v>132917.5</v>
      </c>
      <c r="G37" s="12">
        <f t="shared" si="0"/>
        <v>0</v>
      </c>
      <c r="H37" s="12">
        <v>132917.5</v>
      </c>
      <c r="I37" s="12">
        <f t="shared" si="6"/>
        <v>0</v>
      </c>
      <c r="J37" s="12">
        <v>132917.5</v>
      </c>
      <c r="K37" s="12">
        <f t="shared" si="4"/>
        <v>0</v>
      </c>
      <c r="L37" s="12">
        <f t="shared" si="7"/>
        <v>0</v>
      </c>
    </row>
    <row r="38" spans="1:12" s="6" customFormat="1" ht="25.5" x14ac:dyDescent="0.2">
      <c r="A38" s="18" t="s">
        <v>179</v>
      </c>
      <c r="B38" s="26" t="s">
        <v>151</v>
      </c>
      <c r="C38" s="12">
        <v>12353.9</v>
      </c>
      <c r="D38" s="12">
        <v>12353.9</v>
      </c>
      <c r="E38" s="12">
        <f t="shared" si="3"/>
        <v>0</v>
      </c>
      <c r="F38" s="12">
        <v>12353.9</v>
      </c>
      <c r="G38" s="12">
        <f t="shared" si="0"/>
        <v>0</v>
      </c>
      <c r="H38" s="12">
        <v>180107.3</v>
      </c>
      <c r="I38" s="12">
        <f t="shared" si="6"/>
        <v>167753.4</v>
      </c>
      <c r="J38" s="12">
        <v>180107.3</v>
      </c>
      <c r="K38" s="12">
        <f t="shared" si="4"/>
        <v>167753.4</v>
      </c>
      <c r="L38" s="12">
        <f t="shared" si="7"/>
        <v>167753.4</v>
      </c>
    </row>
    <row r="39" spans="1:12" s="6" customFormat="1" ht="38.25" x14ac:dyDescent="0.2">
      <c r="A39" s="18" t="s">
        <v>180</v>
      </c>
      <c r="B39" s="26" t="s">
        <v>227</v>
      </c>
      <c r="C39" s="12">
        <v>25115.5</v>
      </c>
      <c r="D39" s="12">
        <v>25115.5</v>
      </c>
      <c r="E39" s="12">
        <f t="shared" si="3"/>
        <v>0</v>
      </c>
      <c r="F39" s="12">
        <v>25115.5</v>
      </c>
      <c r="G39" s="12">
        <f t="shared" si="0"/>
        <v>0</v>
      </c>
      <c r="H39" s="12">
        <v>11579</v>
      </c>
      <c r="I39" s="12">
        <f t="shared" si="6"/>
        <v>-13536.5</v>
      </c>
      <c r="J39" s="12">
        <v>11579</v>
      </c>
      <c r="K39" s="12">
        <f t="shared" si="4"/>
        <v>-13536.5</v>
      </c>
      <c r="L39" s="8">
        <f t="shared" si="7"/>
        <v>-13536.5</v>
      </c>
    </row>
    <row r="40" spans="1:12" s="6" customFormat="1" ht="114.75" x14ac:dyDescent="0.2">
      <c r="A40" s="18" t="s">
        <v>181</v>
      </c>
      <c r="B40" s="26" t="s">
        <v>228</v>
      </c>
      <c r="C40" s="12">
        <v>17189.3</v>
      </c>
      <c r="D40" s="12">
        <v>17189.3</v>
      </c>
      <c r="E40" s="12">
        <f t="shared" si="3"/>
        <v>0</v>
      </c>
      <c r="F40" s="12">
        <v>17189.3</v>
      </c>
      <c r="G40" s="12">
        <f t="shared" si="0"/>
        <v>0</v>
      </c>
      <c r="H40" s="12">
        <v>4634</v>
      </c>
      <c r="I40" s="12">
        <f t="shared" si="6"/>
        <v>-12555.3</v>
      </c>
      <c r="J40" s="12">
        <v>4634</v>
      </c>
      <c r="K40" s="12">
        <f t="shared" si="4"/>
        <v>-12555.3</v>
      </c>
      <c r="L40" s="12">
        <f t="shared" si="7"/>
        <v>-12555.3</v>
      </c>
    </row>
    <row r="41" spans="1:12" s="6" customFormat="1" ht="51" x14ac:dyDescent="0.2">
      <c r="A41" s="18" t="s">
        <v>182</v>
      </c>
      <c r="B41" s="26" t="s">
        <v>229</v>
      </c>
      <c r="C41" s="12">
        <v>7926.2</v>
      </c>
      <c r="D41" s="12">
        <v>7926.2</v>
      </c>
      <c r="E41" s="12">
        <f t="shared" si="3"/>
        <v>0</v>
      </c>
      <c r="F41" s="12">
        <v>7926.2</v>
      </c>
      <c r="G41" s="12">
        <f t="shared" si="0"/>
        <v>0</v>
      </c>
      <c r="H41" s="12">
        <v>6945</v>
      </c>
      <c r="I41" s="12">
        <f t="shared" si="6"/>
        <v>-981.19999999999982</v>
      </c>
      <c r="J41" s="12">
        <v>6945</v>
      </c>
      <c r="K41" s="12">
        <f t="shared" si="4"/>
        <v>-981.19999999999982</v>
      </c>
      <c r="L41" s="12">
        <f t="shared" si="7"/>
        <v>-981.19999999999982</v>
      </c>
    </row>
    <row r="42" spans="1:12" s="6" customFormat="1" x14ac:dyDescent="0.2">
      <c r="A42" s="18" t="s">
        <v>183</v>
      </c>
      <c r="B42" s="26" t="s">
        <v>206</v>
      </c>
      <c r="C42" s="12">
        <v>11535.1</v>
      </c>
      <c r="D42" s="12">
        <v>11535.1</v>
      </c>
      <c r="E42" s="12">
        <f t="shared" si="3"/>
        <v>0</v>
      </c>
      <c r="F42" s="12">
        <v>11535.1</v>
      </c>
      <c r="G42" s="12">
        <f t="shared" si="0"/>
        <v>0</v>
      </c>
      <c r="H42" s="12">
        <v>8778.1</v>
      </c>
      <c r="I42" s="12">
        <f t="shared" si="6"/>
        <v>-2757</v>
      </c>
      <c r="J42" s="12">
        <v>8778.1</v>
      </c>
      <c r="K42" s="12">
        <f t="shared" si="4"/>
        <v>-2757</v>
      </c>
      <c r="L42" s="8">
        <f t="shared" si="7"/>
        <v>-2757</v>
      </c>
    </row>
    <row r="43" spans="1:12" s="15" customFormat="1" ht="51" x14ac:dyDescent="0.2">
      <c r="A43" s="36" t="s">
        <v>230</v>
      </c>
      <c r="B43" s="26" t="s">
        <v>231</v>
      </c>
      <c r="C43" s="12">
        <v>10774.4</v>
      </c>
      <c r="D43" s="12">
        <v>10774.4</v>
      </c>
      <c r="E43" s="12">
        <f t="shared" si="3"/>
        <v>0</v>
      </c>
      <c r="F43" s="12">
        <v>10774.4</v>
      </c>
      <c r="G43" s="12">
        <f t="shared" si="0"/>
        <v>0</v>
      </c>
      <c r="H43" s="12">
        <v>8017.4</v>
      </c>
      <c r="I43" s="12">
        <f t="shared" si="6"/>
        <v>-2757</v>
      </c>
      <c r="J43" s="12">
        <v>8017.4</v>
      </c>
      <c r="K43" s="12">
        <f t="shared" si="4"/>
        <v>-2757</v>
      </c>
      <c r="L43" s="8">
        <f t="shared" si="7"/>
        <v>-2757</v>
      </c>
    </row>
    <row r="44" spans="1:12" s="15" customFormat="1" ht="89.25" x14ac:dyDescent="0.2">
      <c r="A44" s="36" t="s">
        <v>232</v>
      </c>
      <c r="B44" s="26" t="s">
        <v>233</v>
      </c>
      <c r="C44" s="12">
        <v>760.7</v>
      </c>
      <c r="D44" s="12">
        <v>760.7</v>
      </c>
      <c r="E44" s="12">
        <f t="shared" si="3"/>
        <v>0</v>
      </c>
      <c r="F44" s="12">
        <v>760.7</v>
      </c>
      <c r="G44" s="12">
        <f t="shared" si="0"/>
        <v>0</v>
      </c>
      <c r="H44" s="12">
        <v>760.7</v>
      </c>
      <c r="I44" s="12">
        <f t="shared" si="6"/>
        <v>0</v>
      </c>
      <c r="J44" s="12">
        <v>760.7</v>
      </c>
      <c r="K44" s="12">
        <f t="shared" si="4"/>
        <v>0</v>
      </c>
      <c r="L44" s="8">
        <f t="shared" si="7"/>
        <v>0</v>
      </c>
    </row>
    <row r="45" spans="1:12" s="15" customFormat="1" ht="25.5" x14ac:dyDescent="0.2">
      <c r="A45" s="36" t="s">
        <v>184</v>
      </c>
      <c r="B45" s="26" t="s">
        <v>152</v>
      </c>
      <c r="C45" s="12">
        <v>410551.4</v>
      </c>
      <c r="D45" s="12">
        <v>410551.4</v>
      </c>
      <c r="E45" s="12">
        <f t="shared" si="3"/>
        <v>0</v>
      </c>
      <c r="F45" s="12">
        <v>410551.4</v>
      </c>
      <c r="G45" s="12">
        <f t="shared" si="0"/>
        <v>0</v>
      </c>
      <c r="H45" s="12">
        <v>738811.6</v>
      </c>
      <c r="I45" s="12">
        <f t="shared" si="6"/>
        <v>328260.19999999995</v>
      </c>
      <c r="J45" s="12">
        <v>738811.6</v>
      </c>
      <c r="K45" s="12">
        <f t="shared" si="4"/>
        <v>328260.19999999995</v>
      </c>
      <c r="L45" s="8">
        <f t="shared" si="7"/>
        <v>328260.19999999995</v>
      </c>
    </row>
    <row r="46" spans="1:12" s="15" customFormat="1" ht="51" x14ac:dyDescent="0.2">
      <c r="A46" s="36" t="s">
        <v>234</v>
      </c>
      <c r="B46" s="26" t="s">
        <v>235</v>
      </c>
      <c r="C46" s="12">
        <v>376738.1</v>
      </c>
      <c r="D46" s="12">
        <v>378592</v>
      </c>
      <c r="E46" s="12">
        <f t="shared" si="3"/>
        <v>1853.9000000000233</v>
      </c>
      <c r="F46" s="12">
        <v>378592</v>
      </c>
      <c r="G46" s="12">
        <f t="shared" si="0"/>
        <v>0</v>
      </c>
      <c r="H46" s="12">
        <v>588687.1</v>
      </c>
      <c r="I46" s="12">
        <f t="shared" si="6"/>
        <v>210095.09999999998</v>
      </c>
      <c r="J46" s="12">
        <v>588687.1</v>
      </c>
      <c r="K46" s="12">
        <f t="shared" si="4"/>
        <v>211949</v>
      </c>
      <c r="L46" s="8">
        <f t="shared" si="7"/>
        <v>211949</v>
      </c>
    </row>
    <row r="47" spans="1:12" s="15" customFormat="1" ht="51" x14ac:dyDescent="0.2">
      <c r="A47" s="36" t="s">
        <v>236</v>
      </c>
      <c r="B47" s="26" t="s">
        <v>237</v>
      </c>
      <c r="C47" s="12">
        <v>5982</v>
      </c>
      <c r="D47" s="12">
        <v>250</v>
      </c>
      <c r="E47" s="12">
        <f t="shared" si="3"/>
        <v>-5732</v>
      </c>
      <c r="F47" s="12">
        <v>250</v>
      </c>
      <c r="G47" s="12">
        <f t="shared" si="0"/>
        <v>0</v>
      </c>
      <c r="H47" s="12">
        <v>353</v>
      </c>
      <c r="I47" s="12">
        <f t="shared" si="6"/>
        <v>103</v>
      </c>
      <c r="J47" s="12">
        <v>353</v>
      </c>
      <c r="K47" s="12">
        <f t="shared" si="4"/>
        <v>-5629</v>
      </c>
      <c r="L47" s="8">
        <f t="shared" si="7"/>
        <v>-5629</v>
      </c>
    </row>
    <row r="48" spans="1:12" s="15" customFormat="1" ht="153" x14ac:dyDescent="0.2">
      <c r="A48" s="36" t="s">
        <v>238</v>
      </c>
      <c r="B48" s="26" t="s">
        <v>239</v>
      </c>
      <c r="C48" s="12">
        <v>14493.3</v>
      </c>
      <c r="D48" s="12">
        <v>4527.3999999999996</v>
      </c>
      <c r="E48" s="12">
        <f t="shared" si="3"/>
        <v>-9965.9</v>
      </c>
      <c r="F48" s="12">
        <v>4527.3999999999996</v>
      </c>
      <c r="G48" s="12">
        <f t="shared" si="0"/>
        <v>0</v>
      </c>
      <c r="H48" s="12">
        <v>4549.8999999999996</v>
      </c>
      <c r="I48" s="12">
        <f t="shared" si="6"/>
        <v>22.5</v>
      </c>
      <c r="J48" s="12">
        <v>4549.8999999999996</v>
      </c>
      <c r="K48" s="12">
        <f t="shared" si="4"/>
        <v>-9943.4</v>
      </c>
      <c r="L48" s="8">
        <f t="shared" si="7"/>
        <v>-9943.4</v>
      </c>
    </row>
    <row r="49" spans="1:12" s="15" customFormat="1" ht="25.5" x14ac:dyDescent="0.2">
      <c r="A49" s="36" t="s">
        <v>240</v>
      </c>
      <c r="B49" s="26" t="s">
        <v>241</v>
      </c>
      <c r="C49" s="12">
        <v>138</v>
      </c>
      <c r="D49" s="12">
        <v>13982</v>
      </c>
      <c r="E49" s="12">
        <f t="shared" si="3"/>
        <v>13844</v>
      </c>
      <c r="F49" s="12">
        <v>13982</v>
      </c>
      <c r="G49" s="12">
        <f t="shared" si="0"/>
        <v>0</v>
      </c>
      <c r="H49" s="12">
        <v>132021.6</v>
      </c>
      <c r="I49" s="12">
        <f t="shared" si="6"/>
        <v>118039.6</v>
      </c>
      <c r="J49" s="12">
        <v>132021.6</v>
      </c>
      <c r="K49" s="12">
        <f t="shared" si="4"/>
        <v>131883.6</v>
      </c>
      <c r="L49" s="8">
        <f t="shared" si="7"/>
        <v>131883.6</v>
      </c>
    </row>
    <row r="50" spans="1:12" s="15" customFormat="1" ht="25.5" x14ac:dyDescent="0.2">
      <c r="A50" s="36" t="s">
        <v>242</v>
      </c>
      <c r="B50" s="26" t="s">
        <v>243</v>
      </c>
      <c r="C50" s="12">
        <v>13200</v>
      </c>
      <c r="D50" s="12">
        <v>13200</v>
      </c>
      <c r="E50" s="12">
        <f t="shared" si="3"/>
        <v>0</v>
      </c>
      <c r="F50" s="12">
        <v>13200</v>
      </c>
      <c r="G50" s="12">
        <f t="shared" si="0"/>
        <v>0</v>
      </c>
      <c r="H50" s="12">
        <v>13200</v>
      </c>
      <c r="I50" s="12">
        <f t="shared" si="6"/>
        <v>0</v>
      </c>
      <c r="J50" s="12">
        <v>13200</v>
      </c>
      <c r="K50" s="12">
        <f t="shared" si="4"/>
        <v>0</v>
      </c>
      <c r="L50" s="8">
        <f t="shared" si="7"/>
        <v>0</v>
      </c>
    </row>
    <row r="51" spans="1:12" s="15" customFormat="1" x14ac:dyDescent="0.2">
      <c r="A51" s="36" t="s">
        <v>207</v>
      </c>
      <c r="B51" s="26" t="s">
        <v>208</v>
      </c>
      <c r="C51" s="12">
        <v>555007</v>
      </c>
      <c r="D51" s="12">
        <v>555007</v>
      </c>
      <c r="E51" s="12">
        <f t="shared" si="3"/>
        <v>0</v>
      </c>
      <c r="F51" s="12">
        <v>555007</v>
      </c>
      <c r="G51" s="12">
        <f t="shared" si="0"/>
        <v>0</v>
      </c>
      <c r="H51" s="12">
        <v>555007</v>
      </c>
      <c r="I51" s="12">
        <f t="shared" si="6"/>
        <v>0</v>
      </c>
      <c r="J51" s="12">
        <v>555007</v>
      </c>
      <c r="K51" s="12">
        <f t="shared" si="4"/>
        <v>0</v>
      </c>
      <c r="L51" s="8">
        <f t="shared" si="7"/>
        <v>0</v>
      </c>
    </row>
    <row r="52" spans="1:12" s="15" customFormat="1" x14ac:dyDescent="0.2">
      <c r="A52" s="36" t="s">
        <v>244</v>
      </c>
      <c r="B52" s="26" t="s">
        <v>245</v>
      </c>
      <c r="C52" s="12">
        <v>555007</v>
      </c>
      <c r="D52" s="12">
        <v>555007</v>
      </c>
      <c r="E52" s="12">
        <f t="shared" si="3"/>
        <v>0</v>
      </c>
      <c r="F52" s="12">
        <v>555007</v>
      </c>
      <c r="G52" s="12">
        <f t="shared" si="0"/>
        <v>0</v>
      </c>
      <c r="H52" s="12">
        <v>555007</v>
      </c>
      <c r="I52" s="12">
        <f t="shared" si="6"/>
        <v>0</v>
      </c>
      <c r="J52" s="12">
        <v>555007</v>
      </c>
      <c r="K52" s="12">
        <f t="shared" si="4"/>
        <v>0</v>
      </c>
      <c r="L52" s="8">
        <f t="shared" si="7"/>
        <v>0</v>
      </c>
    </row>
    <row r="53" spans="1:12" s="15" customFormat="1" x14ac:dyDescent="0.2">
      <c r="A53" s="35" t="s">
        <v>185</v>
      </c>
      <c r="B53" s="25" t="s">
        <v>153</v>
      </c>
      <c r="C53" s="8">
        <v>12068186.5</v>
      </c>
      <c r="D53" s="8">
        <v>12551570.799999999</v>
      </c>
      <c r="E53" s="8">
        <f t="shared" si="3"/>
        <v>483384.29999999888</v>
      </c>
      <c r="F53" s="8">
        <v>15688144.699999999</v>
      </c>
      <c r="G53" s="8">
        <f t="shared" si="0"/>
        <v>3136573.9000000004</v>
      </c>
      <c r="H53" s="8">
        <v>21448368.600000001</v>
      </c>
      <c r="I53" s="8">
        <f t="shared" si="6"/>
        <v>5760223.9000000022</v>
      </c>
      <c r="J53" s="8">
        <v>21448368.600000001</v>
      </c>
      <c r="K53" s="8">
        <f t="shared" si="4"/>
        <v>9380182.1000000015</v>
      </c>
      <c r="L53" s="8">
        <f t="shared" ref="L53:L66" si="8">E53+G53+I53</f>
        <v>9380182.1000000015</v>
      </c>
    </row>
    <row r="54" spans="1:12" s="6" customFormat="1" ht="51" x14ac:dyDescent="0.2">
      <c r="A54" s="18" t="s">
        <v>192</v>
      </c>
      <c r="B54" s="26" t="s">
        <v>187</v>
      </c>
      <c r="C54" s="20">
        <v>11301156.6</v>
      </c>
      <c r="D54" s="20">
        <v>11501073.6</v>
      </c>
      <c r="E54" s="20">
        <f t="shared" si="3"/>
        <v>199917</v>
      </c>
      <c r="F54" s="20">
        <v>14597663.300000001</v>
      </c>
      <c r="G54" s="20">
        <f t="shared" si="0"/>
        <v>3096589.7000000011</v>
      </c>
      <c r="H54" s="20">
        <v>18793565.699999999</v>
      </c>
      <c r="I54" s="20">
        <f t="shared" si="6"/>
        <v>4195902.3999999985</v>
      </c>
      <c r="J54" s="20">
        <v>18793565.699999999</v>
      </c>
      <c r="K54" s="20">
        <f t="shared" si="4"/>
        <v>7492409.0999999996</v>
      </c>
      <c r="L54" s="20">
        <f t="shared" si="8"/>
        <v>7492409.0999999996</v>
      </c>
    </row>
    <row r="55" spans="1:12" s="6" customFormat="1" ht="25.5" x14ac:dyDescent="0.2">
      <c r="A55" s="18" t="s">
        <v>281</v>
      </c>
      <c r="B55" s="19" t="s">
        <v>282</v>
      </c>
      <c r="C55" s="20">
        <v>0</v>
      </c>
      <c r="D55" s="20">
        <v>0</v>
      </c>
      <c r="E55" s="20">
        <f t="shared" si="3"/>
        <v>0</v>
      </c>
      <c r="F55" s="20">
        <v>1500800</v>
      </c>
      <c r="G55" s="20">
        <f t="shared" si="0"/>
        <v>1500800</v>
      </c>
      <c r="H55" s="20">
        <v>1655020.9</v>
      </c>
      <c r="I55" s="20"/>
      <c r="J55" s="20">
        <v>1655020.9</v>
      </c>
      <c r="K55" s="20"/>
      <c r="L55" s="20"/>
    </row>
    <row r="56" spans="1:12" s="6" customFormat="1" ht="38.25" x14ac:dyDescent="0.2">
      <c r="A56" s="22" t="s">
        <v>212</v>
      </c>
      <c r="B56" s="19" t="s">
        <v>188</v>
      </c>
      <c r="C56" s="20">
        <v>5306245.0999999996</v>
      </c>
      <c r="D56" s="20">
        <v>5306245.0999999996</v>
      </c>
      <c r="E56" s="20">
        <f t="shared" si="3"/>
        <v>0</v>
      </c>
      <c r="F56" s="20">
        <v>5867618.2000000002</v>
      </c>
      <c r="G56" s="20">
        <f t="shared" si="0"/>
        <v>561373.10000000056</v>
      </c>
      <c r="H56" s="20">
        <v>6492048.5999999996</v>
      </c>
      <c r="I56" s="20">
        <f t="shared" si="6"/>
        <v>624430.39999999944</v>
      </c>
      <c r="J56" s="20">
        <v>6492048.5999999996</v>
      </c>
      <c r="K56" s="20">
        <f t="shared" si="4"/>
        <v>1185803.5</v>
      </c>
      <c r="L56" s="20">
        <f t="shared" si="8"/>
        <v>1185803.5</v>
      </c>
    </row>
    <row r="57" spans="1:12" s="6" customFormat="1" ht="25.5" x14ac:dyDescent="0.2">
      <c r="A57" s="22" t="s">
        <v>213</v>
      </c>
      <c r="B57" s="19" t="s">
        <v>246</v>
      </c>
      <c r="C57" s="20">
        <v>4736973</v>
      </c>
      <c r="D57" s="20">
        <v>4736973</v>
      </c>
      <c r="E57" s="20">
        <f t="shared" si="3"/>
        <v>0</v>
      </c>
      <c r="F57" s="20">
        <v>4744516.5</v>
      </c>
      <c r="G57" s="20">
        <f t="shared" si="0"/>
        <v>7543.5</v>
      </c>
      <c r="H57" s="20">
        <v>5863425.5</v>
      </c>
      <c r="I57" s="20">
        <f t="shared" si="6"/>
        <v>1118909</v>
      </c>
      <c r="J57" s="20">
        <v>5863425.5</v>
      </c>
      <c r="K57" s="20">
        <f t="shared" si="4"/>
        <v>1126452.5</v>
      </c>
      <c r="L57" s="20">
        <f t="shared" si="8"/>
        <v>1126452.5</v>
      </c>
    </row>
    <row r="58" spans="1:12" s="6" customFormat="1" x14ac:dyDescent="0.2">
      <c r="A58" s="22" t="s">
        <v>214</v>
      </c>
      <c r="B58" s="19" t="s">
        <v>189</v>
      </c>
      <c r="C58" s="20">
        <v>1257938.5</v>
      </c>
      <c r="D58" s="20">
        <v>1457855.5</v>
      </c>
      <c r="E58" s="20">
        <f t="shared" si="3"/>
        <v>199917</v>
      </c>
      <c r="F58" s="20">
        <v>2484728.6</v>
      </c>
      <c r="G58" s="20">
        <f t="shared" si="0"/>
        <v>1026873.1000000001</v>
      </c>
      <c r="H58" s="20">
        <v>4783070.7</v>
      </c>
      <c r="I58" s="20">
        <f t="shared" si="6"/>
        <v>2298342.1</v>
      </c>
      <c r="J58" s="20">
        <v>4783070.7</v>
      </c>
      <c r="K58" s="20">
        <f t="shared" si="4"/>
        <v>3525132.2</v>
      </c>
      <c r="L58" s="20">
        <f t="shared" si="8"/>
        <v>3525132.2</v>
      </c>
    </row>
    <row r="59" spans="1:12" s="6" customFormat="1" ht="51" x14ac:dyDescent="0.2">
      <c r="A59" s="22" t="s">
        <v>193</v>
      </c>
      <c r="B59" s="22" t="s">
        <v>190</v>
      </c>
      <c r="C59" s="20">
        <v>767029.9</v>
      </c>
      <c r="D59" s="20">
        <v>970497.2</v>
      </c>
      <c r="E59" s="20">
        <f t="shared" si="3"/>
        <v>203467.29999999993</v>
      </c>
      <c r="F59" s="20">
        <v>970481.4</v>
      </c>
      <c r="G59" s="20">
        <f t="shared" si="0"/>
        <v>-15.799999999930151</v>
      </c>
      <c r="H59" s="20">
        <v>970481.4</v>
      </c>
      <c r="I59" s="20">
        <f t="shared" si="6"/>
        <v>0</v>
      </c>
      <c r="J59" s="20">
        <v>970481.4</v>
      </c>
      <c r="K59" s="20">
        <f t="shared" si="4"/>
        <v>203451.5</v>
      </c>
      <c r="L59" s="30">
        <f t="shared" si="8"/>
        <v>203451.5</v>
      </c>
    </row>
    <row r="60" spans="1:12" s="6" customFormat="1" ht="51" x14ac:dyDescent="0.2">
      <c r="A60" s="22" t="s">
        <v>247</v>
      </c>
      <c r="B60" s="19" t="s">
        <v>248</v>
      </c>
      <c r="C60" s="20">
        <v>767029.9</v>
      </c>
      <c r="D60" s="20">
        <v>970497.2</v>
      </c>
      <c r="E60" s="20">
        <f t="shared" si="3"/>
        <v>203467.29999999993</v>
      </c>
      <c r="F60" s="20">
        <v>970481.4</v>
      </c>
      <c r="G60" s="20">
        <f t="shared" si="0"/>
        <v>-15.799999999930151</v>
      </c>
      <c r="H60" s="20">
        <v>970481.4</v>
      </c>
      <c r="I60" s="20">
        <f t="shared" si="6"/>
        <v>0</v>
      </c>
      <c r="J60" s="20">
        <v>970481.4</v>
      </c>
      <c r="K60" s="20">
        <f t="shared" si="4"/>
        <v>203451.5</v>
      </c>
      <c r="L60" s="37">
        <f t="shared" si="8"/>
        <v>203451.5</v>
      </c>
    </row>
    <row r="61" spans="1:12" s="6" customFormat="1" ht="140.25" customHeight="1" x14ac:dyDescent="0.2">
      <c r="A61" s="22" t="s">
        <v>194</v>
      </c>
      <c r="B61" s="22" t="s">
        <v>191</v>
      </c>
      <c r="C61" s="20">
        <v>0</v>
      </c>
      <c r="D61" s="20">
        <v>80000</v>
      </c>
      <c r="E61" s="20">
        <f t="shared" si="3"/>
        <v>80000</v>
      </c>
      <c r="F61" s="20">
        <v>970481.4</v>
      </c>
      <c r="G61" s="20">
        <f t="shared" si="0"/>
        <v>890481.4</v>
      </c>
      <c r="H61" s="20">
        <v>970481.4</v>
      </c>
      <c r="I61" s="20">
        <f t="shared" si="6"/>
        <v>0</v>
      </c>
      <c r="J61" s="20">
        <v>970481.4</v>
      </c>
      <c r="K61" s="20">
        <f t="shared" si="4"/>
        <v>970481.4</v>
      </c>
      <c r="L61" s="37">
        <f t="shared" si="8"/>
        <v>970481.4</v>
      </c>
    </row>
    <row r="62" spans="1:12" s="6" customFormat="1" ht="38.25" x14ac:dyDescent="0.2">
      <c r="A62" s="22" t="s">
        <v>263</v>
      </c>
      <c r="B62" s="22" t="s">
        <v>264</v>
      </c>
      <c r="C62" s="20">
        <v>0</v>
      </c>
      <c r="D62" s="20">
        <v>80000</v>
      </c>
      <c r="E62" s="20">
        <f t="shared" si="3"/>
        <v>80000</v>
      </c>
      <c r="F62" s="20">
        <v>120000</v>
      </c>
      <c r="G62" s="20">
        <f t="shared" si="0"/>
        <v>40000</v>
      </c>
      <c r="H62" s="20">
        <v>120244.7</v>
      </c>
      <c r="I62" s="20">
        <f t="shared" ref="I62:I87" si="9">H62-F62</f>
        <v>244.69999999999709</v>
      </c>
      <c r="J62" s="20">
        <v>120244.7</v>
      </c>
      <c r="K62" s="20">
        <f t="shared" si="4"/>
        <v>120244.7</v>
      </c>
      <c r="L62" s="37">
        <f t="shared" si="8"/>
        <v>120244.7</v>
      </c>
    </row>
    <row r="63" spans="1:12" s="6" customFormat="1" ht="51" x14ac:dyDescent="0.2">
      <c r="A63" s="22" t="s">
        <v>265</v>
      </c>
      <c r="B63" s="22" t="s">
        <v>266</v>
      </c>
      <c r="C63" s="20">
        <v>0</v>
      </c>
      <c r="D63" s="20">
        <v>80000</v>
      </c>
      <c r="E63" s="20">
        <f t="shared" si="3"/>
        <v>80000</v>
      </c>
      <c r="F63" s="20">
        <v>120000</v>
      </c>
      <c r="G63" s="20">
        <f t="shared" si="0"/>
        <v>40000</v>
      </c>
      <c r="H63" s="20">
        <v>120244.7</v>
      </c>
      <c r="I63" s="20">
        <f t="shared" si="9"/>
        <v>244.69999999999709</v>
      </c>
      <c r="J63" s="20">
        <v>120244.7</v>
      </c>
      <c r="K63" s="20">
        <f t="shared" si="4"/>
        <v>120244.7</v>
      </c>
      <c r="L63" s="37">
        <f t="shared" si="8"/>
        <v>120244.7</v>
      </c>
    </row>
    <row r="64" spans="1:12" s="6" customFormat="1" ht="140.25" x14ac:dyDescent="0.2">
      <c r="A64" s="22" t="s">
        <v>194</v>
      </c>
      <c r="B64" s="22" t="s">
        <v>191</v>
      </c>
      <c r="C64" s="20">
        <v>0</v>
      </c>
      <c r="D64" s="20">
        <v>0</v>
      </c>
      <c r="E64" s="20">
        <f t="shared" si="3"/>
        <v>0</v>
      </c>
      <c r="F64" s="20">
        <v>0</v>
      </c>
      <c r="G64" s="20">
        <f t="shared" si="0"/>
        <v>0</v>
      </c>
      <c r="H64" s="20">
        <v>1564076.8</v>
      </c>
      <c r="I64" s="20">
        <f t="shared" si="9"/>
        <v>1564076.8</v>
      </c>
      <c r="J64" s="20">
        <v>1564076.8</v>
      </c>
      <c r="K64" s="20">
        <f t="shared" si="4"/>
        <v>1564076.8</v>
      </c>
      <c r="L64" s="37">
        <f t="shared" si="8"/>
        <v>1564076.8</v>
      </c>
    </row>
    <row r="65" spans="1:12" s="6" customFormat="1" ht="51" x14ac:dyDescent="0.2">
      <c r="A65" s="22" t="s">
        <v>271</v>
      </c>
      <c r="B65" s="22" t="s">
        <v>272</v>
      </c>
      <c r="C65" s="20">
        <v>0</v>
      </c>
      <c r="D65" s="20">
        <v>0</v>
      </c>
      <c r="E65" s="20">
        <f t="shared" si="3"/>
        <v>0</v>
      </c>
      <c r="F65" s="20">
        <v>0</v>
      </c>
      <c r="G65" s="20">
        <f t="shared" si="0"/>
        <v>0</v>
      </c>
      <c r="H65" s="20">
        <v>916192.2</v>
      </c>
      <c r="I65" s="20">
        <f t="shared" si="9"/>
        <v>916192.2</v>
      </c>
      <c r="J65" s="20">
        <v>916192.2</v>
      </c>
      <c r="K65" s="20">
        <f t="shared" si="4"/>
        <v>916192.2</v>
      </c>
      <c r="L65" s="37">
        <f t="shared" si="8"/>
        <v>916192.2</v>
      </c>
    </row>
    <row r="66" spans="1:12" s="6" customFormat="1" ht="89.25" x14ac:dyDescent="0.2">
      <c r="A66" s="22" t="s">
        <v>273</v>
      </c>
      <c r="B66" s="22" t="s">
        <v>274</v>
      </c>
      <c r="C66" s="20">
        <v>0</v>
      </c>
      <c r="D66" s="20">
        <v>0</v>
      </c>
      <c r="E66" s="20">
        <f t="shared" si="3"/>
        <v>0</v>
      </c>
      <c r="F66" s="20">
        <v>0</v>
      </c>
      <c r="G66" s="20">
        <f t="shared" si="0"/>
        <v>0</v>
      </c>
      <c r="H66" s="20">
        <v>647884.6</v>
      </c>
      <c r="I66" s="20">
        <f t="shared" si="9"/>
        <v>647884.6</v>
      </c>
      <c r="J66" s="20">
        <v>647884.6</v>
      </c>
      <c r="K66" s="20">
        <f t="shared" si="4"/>
        <v>647884.6</v>
      </c>
      <c r="L66" s="37">
        <f t="shared" si="8"/>
        <v>647884.6</v>
      </c>
    </row>
    <row r="67" spans="1:12" s="5" customFormat="1" x14ac:dyDescent="0.2">
      <c r="A67" s="13"/>
      <c r="B67" s="24" t="s">
        <v>216</v>
      </c>
      <c r="C67" s="14">
        <f>C68+C79+C81+C85+C96+C101+C104+C113+C116+C124+C130+C134+C137+C139</f>
        <v>154096156.20000002</v>
      </c>
      <c r="D67" s="14">
        <f>D68+D79+D81+D85+D96+D101+D104+D113+D116+D124+D130+D134+D137+D139</f>
        <v>163366676.79999998</v>
      </c>
      <c r="E67" s="14">
        <f t="shared" si="3"/>
        <v>9270520.5999999642</v>
      </c>
      <c r="F67" s="14">
        <f>F68+F79+F81+F85+F96+F101+F104+F113+F116+F124+F130+F134+F137+F139</f>
        <v>169316024.19999999</v>
      </c>
      <c r="G67" s="14">
        <f t="shared" si="0"/>
        <v>5949347.400000006</v>
      </c>
      <c r="H67" s="14">
        <f>H68+H79+H81+H85+H96+H101+H104+H113+H116+H124+H130+H134+H137+H139</f>
        <v>174928814.40000004</v>
      </c>
      <c r="I67" s="14">
        <f t="shared" si="9"/>
        <v>5612790.2000000477</v>
      </c>
      <c r="J67" s="14">
        <v>174928814.40000004</v>
      </c>
      <c r="K67" s="14">
        <f t="shared" si="4"/>
        <v>20832658.200000018</v>
      </c>
      <c r="L67" s="14">
        <f t="shared" ref="L67:L98" si="10">E67+G67+I67</f>
        <v>20832658.200000018</v>
      </c>
    </row>
    <row r="68" spans="1:12" s="5" customFormat="1" ht="25.5" x14ac:dyDescent="0.2">
      <c r="A68" s="3" t="s">
        <v>1</v>
      </c>
      <c r="B68" s="27" t="s">
        <v>2</v>
      </c>
      <c r="C68" s="8">
        <v>10964948.4</v>
      </c>
      <c r="D68" s="8">
        <v>10312779</v>
      </c>
      <c r="E68" s="8">
        <f t="shared" si="3"/>
        <v>-652169.40000000037</v>
      </c>
      <c r="F68" s="8">
        <v>10284285.9</v>
      </c>
      <c r="G68" s="8">
        <f t="shared" si="0"/>
        <v>-28493.099999999627</v>
      </c>
      <c r="H68" s="8">
        <v>9496930.0999999996</v>
      </c>
      <c r="I68" s="8">
        <f t="shared" si="9"/>
        <v>-787355.80000000075</v>
      </c>
      <c r="J68" s="8">
        <v>9496930.0999999996</v>
      </c>
      <c r="K68" s="8">
        <f t="shared" si="4"/>
        <v>-1468018.3000000007</v>
      </c>
      <c r="L68" s="8">
        <f t="shared" si="10"/>
        <v>-1468018.3000000007</v>
      </c>
    </row>
    <row r="69" spans="1:12" ht="51" x14ac:dyDescent="0.2">
      <c r="A69" s="4" t="s">
        <v>3</v>
      </c>
      <c r="B69" s="28" t="s">
        <v>249</v>
      </c>
      <c r="C69" s="12">
        <v>6889.7</v>
      </c>
      <c r="D69" s="12">
        <v>6889.7</v>
      </c>
      <c r="E69" s="12">
        <f t="shared" si="3"/>
        <v>0</v>
      </c>
      <c r="F69" s="12">
        <v>6889.7</v>
      </c>
      <c r="G69" s="12">
        <f t="shared" si="0"/>
        <v>0</v>
      </c>
      <c r="H69" s="12">
        <v>6889.7</v>
      </c>
      <c r="I69" s="12">
        <f t="shared" si="9"/>
        <v>0</v>
      </c>
      <c r="J69" s="12">
        <v>6889.7</v>
      </c>
      <c r="K69" s="12">
        <f t="shared" si="4"/>
        <v>0</v>
      </c>
      <c r="L69" s="12">
        <f t="shared" si="10"/>
        <v>0</v>
      </c>
    </row>
    <row r="70" spans="1:12" ht="63.75" x14ac:dyDescent="0.2">
      <c r="A70" s="4" t="s">
        <v>4</v>
      </c>
      <c r="B70" s="28" t="s">
        <v>250</v>
      </c>
      <c r="C70" s="12">
        <v>555877.19999999995</v>
      </c>
      <c r="D70" s="12">
        <v>555877.19999999995</v>
      </c>
      <c r="E70" s="12">
        <f t="shared" si="3"/>
        <v>0</v>
      </c>
      <c r="F70" s="12">
        <v>557778.4</v>
      </c>
      <c r="G70" s="12">
        <f t="shared" si="0"/>
        <v>1901.2000000000698</v>
      </c>
      <c r="H70" s="12">
        <v>557778.4</v>
      </c>
      <c r="I70" s="12">
        <f t="shared" si="9"/>
        <v>0</v>
      </c>
      <c r="J70" s="12">
        <v>557778.4</v>
      </c>
      <c r="K70" s="12">
        <f t="shared" si="4"/>
        <v>1901.2000000000698</v>
      </c>
      <c r="L70" s="12">
        <f t="shared" si="10"/>
        <v>1901.2000000000698</v>
      </c>
    </row>
    <row r="71" spans="1:12" ht="76.5" x14ac:dyDescent="0.2">
      <c r="A71" s="4" t="s">
        <v>5</v>
      </c>
      <c r="B71" s="28" t="s">
        <v>6</v>
      </c>
      <c r="C71" s="12">
        <v>3148312.8</v>
      </c>
      <c r="D71" s="12">
        <v>3148312.8</v>
      </c>
      <c r="E71" s="12">
        <f t="shared" si="3"/>
        <v>0</v>
      </c>
      <c r="F71" s="12">
        <v>3159017.8</v>
      </c>
      <c r="G71" s="12">
        <f t="shared" si="0"/>
        <v>10705</v>
      </c>
      <c r="H71" s="12">
        <v>3153604</v>
      </c>
      <c r="I71" s="12">
        <f t="shared" si="9"/>
        <v>-5413.7999999998137</v>
      </c>
      <c r="J71" s="12">
        <v>3153604</v>
      </c>
      <c r="K71" s="12">
        <f t="shared" si="4"/>
        <v>5291.2000000001863</v>
      </c>
      <c r="L71" s="12">
        <f t="shared" si="10"/>
        <v>5291.2000000001863</v>
      </c>
    </row>
    <row r="72" spans="1:12" x14ac:dyDescent="0.2">
      <c r="A72" s="4" t="s">
        <v>7</v>
      </c>
      <c r="B72" s="28" t="s">
        <v>8</v>
      </c>
      <c r="C72" s="12">
        <v>383444.5</v>
      </c>
      <c r="D72" s="12">
        <v>398820.5</v>
      </c>
      <c r="E72" s="12">
        <f t="shared" si="3"/>
        <v>15376</v>
      </c>
      <c r="F72" s="12">
        <v>398820.5</v>
      </c>
      <c r="G72" s="12">
        <f t="shared" si="0"/>
        <v>0</v>
      </c>
      <c r="H72" s="12">
        <v>407397.8</v>
      </c>
      <c r="I72" s="12">
        <f t="shared" si="9"/>
        <v>8577.2999999999884</v>
      </c>
      <c r="J72" s="12">
        <v>407397.8</v>
      </c>
      <c r="K72" s="12">
        <f t="shared" si="4"/>
        <v>23953.299999999988</v>
      </c>
      <c r="L72" s="12">
        <f t="shared" si="10"/>
        <v>23953.299999999988</v>
      </c>
    </row>
    <row r="73" spans="1:12" ht="51" x14ac:dyDescent="0.2">
      <c r="A73" s="4" t="s">
        <v>9</v>
      </c>
      <c r="B73" s="28" t="s">
        <v>251</v>
      </c>
      <c r="C73" s="12">
        <v>87987.1</v>
      </c>
      <c r="D73" s="12">
        <v>87987.1</v>
      </c>
      <c r="E73" s="12">
        <f t="shared" si="3"/>
        <v>0</v>
      </c>
      <c r="F73" s="12">
        <v>87467.1</v>
      </c>
      <c r="G73" s="12">
        <f t="shared" si="0"/>
        <v>-520</v>
      </c>
      <c r="H73" s="12">
        <v>86864</v>
      </c>
      <c r="I73" s="12">
        <f t="shared" si="9"/>
        <v>-603.10000000000582</v>
      </c>
      <c r="J73" s="12">
        <v>86864</v>
      </c>
      <c r="K73" s="12">
        <f t="shared" si="4"/>
        <v>-1123.1000000000058</v>
      </c>
      <c r="L73" s="12">
        <f t="shared" si="10"/>
        <v>-1123.1000000000058</v>
      </c>
    </row>
    <row r="74" spans="1:12" ht="25.5" x14ac:dyDescent="0.2">
      <c r="A74" s="4" t="s">
        <v>10</v>
      </c>
      <c r="B74" s="28" t="s">
        <v>252</v>
      </c>
      <c r="C74" s="12">
        <v>257914</v>
      </c>
      <c r="D74" s="12">
        <v>257914</v>
      </c>
      <c r="E74" s="12">
        <f t="shared" si="3"/>
        <v>0</v>
      </c>
      <c r="F74" s="12">
        <v>257914</v>
      </c>
      <c r="G74" s="12">
        <f t="shared" si="0"/>
        <v>0</v>
      </c>
      <c r="H74" s="12">
        <v>325199.90000000002</v>
      </c>
      <c r="I74" s="12">
        <f t="shared" si="9"/>
        <v>67285.900000000023</v>
      </c>
      <c r="J74" s="12">
        <v>325199.90000000002</v>
      </c>
      <c r="K74" s="12">
        <f t="shared" ref="K74:K137" si="11">J74-C74</f>
        <v>67285.900000000023</v>
      </c>
      <c r="L74" s="12">
        <f t="shared" si="10"/>
        <v>67285.900000000023</v>
      </c>
    </row>
    <row r="75" spans="1:12" ht="25.5" x14ac:dyDescent="0.2">
      <c r="A75" s="4" t="s">
        <v>196</v>
      </c>
      <c r="B75" s="28" t="s">
        <v>253</v>
      </c>
      <c r="C75" s="12">
        <v>166</v>
      </c>
      <c r="D75" s="12">
        <v>166</v>
      </c>
      <c r="E75" s="12">
        <f t="shared" si="3"/>
        <v>0</v>
      </c>
      <c r="F75" s="12">
        <v>166</v>
      </c>
      <c r="G75" s="12">
        <f t="shared" si="0"/>
        <v>0</v>
      </c>
      <c r="H75" s="12"/>
      <c r="I75" s="12">
        <f t="shared" si="9"/>
        <v>-166</v>
      </c>
      <c r="J75" s="12"/>
      <c r="K75" s="12">
        <f t="shared" si="11"/>
        <v>-166</v>
      </c>
      <c r="L75" s="12">
        <f t="shared" si="10"/>
        <v>-166</v>
      </c>
    </row>
    <row r="76" spans="1:12" x14ac:dyDescent="0.2">
      <c r="A76" s="4" t="s">
        <v>11</v>
      </c>
      <c r="B76" s="28" t="s">
        <v>12</v>
      </c>
      <c r="C76" s="12">
        <v>250000</v>
      </c>
      <c r="D76" s="12">
        <v>400000</v>
      </c>
      <c r="E76" s="12">
        <f t="shared" si="3"/>
        <v>150000</v>
      </c>
      <c r="F76" s="12">
        <v>770000</v>
      </c>
      <c r="G76" s="12">
        <f t="shared" si="0"/>
        <v>370000</v>
      </c>
      <c r="H76" s="12">
        <v>770000</v>
      </c>
      <c r="I76" s="12">
        <f t="shared" si="9"/>
        <v>0</v>
      </c>
      <c r="J76" s="12">
        <v>770000</v>
      </c>
      <c r="K76" s="12">
        <f t="shared" si="11"/>
        <v>520000</v>
      </c>
      <c r="L76" s="12">
        <f t="shared" si="10"/>
        <v>520000</v>
      </c>
    </row>
    <row r="77" spans="1:12" ht="38.25" x14ac:dyDescent="0.2">
      <c r="A77" s="4" t="s">
        <v>13</v>
      </c>
      <c r="B77" s="28" t="s">
        <v>254</v>
      </c>
      <c r="C77" s="12">
        <v>26500</v>
      </c>
      <c r="D77" s="12">
        <v>22680</v>
      </c>
      <c r="E77" s="12">
        <f t="shared" si="3"/>
        <v>-3820</v>
      </c>
      <c r="F77" s="12">
        <v>8000</v>
      </c>
      <c r="G77" s="12">
        <f t="shared" si="0"/>
        <v>-14680</v>
      </c>
      <c r="H77" s="12"/>
      <c r="I77" s="12">
        <f t="shared" si="9"/>
        <v>-8000</v>
      </c>
      <c r="J77" s="12"/>
      <c r="K77" s="12">
        <f t="shared" si="11"/>
        <v>-26500</v>
      </c>
      <c r="L77" s="12">
        <f t="shared" si="10"/>
        <v>-26500</v>
      </c>
    </row>
    <row r="78" spans="1:12" x14ac:dyDescent="0.2">
      <c r="A78" s="10" t="s">
        <v>14</v>
      </c>
      <c r="B78" s="28" t="s">
        <v>15</v>
      </c>
      <c r="C78" s="12">
        <v>6247857.0999999996</v>
      </c>
      <c r="D78" s="12">
        <v>5434131.7000000002</v>
      </c>
      <c r="E78" s="12">
        <f t="shared" si="3"/>
        <v>-813725.39999999944</v>
      </c>
      <c r="F78" s="12">
        <v>5038232.4000000004</v>
      </c>
      <c r="G78" s="12">
        <f t="shared" si="0"/>
        <v>-395899.29999999981</v>
      </c>
      <c r="H78" s="12">
        <v>4189196.3</v>
      </c>
      <c r="I78" s="12">
        <f t="shared" si="9"/>
        <v>-849036.10000000056</v>
      </c>
      <c r="J78" s="12">
        <v>4189196.3</v>
      </c>
      <c r="K78" s="12">
        <f t="shared" si="11"/>
        <v>-2058660.7999999998</v>
      </c>
      <c r="L78" s="12">
        <f t="shared" si="10"/>
        <v>-2058660.7999999998</v>
      </c>
    </row>
    <row r="79" spans="1:12" s="5" customFormat="1" x14ac:dyDescent="0.2">
      <c r="A79" s="3" t="s">
        <v>16</v>
      </c>
      <c r="B79" s="27" t="s">
        <v>17</v>
      </c>
      <c r="C79" s="8">
        <v>71362.100000000006</v>
      </c>
      <c r="D79" s="8">
        <v>71362.100000000006</v>
      </c>
      <c r="E79" s="8">
        <f t="shared" si="3"/>
        <v>0</v>
      </c>
      <c r="F79" s="8">
        <v>71362.100000000006</v>
      </c>
      <c r="G79" s="8">
        <f t="shared" si="0"/>
        <v>0</v>
      </c>
      <c r="H79" s="8">
        <v>79328.5</v>
      </c>
      <c r="I79" s="8">
        <f t="shared" si="9"/>
        <v>7966.3999999999942</v>
      </c>
      <c r="J79" s="8">
        <v>79328.5</v>
      </c>
      <c r="K79" s="8">
        <f t="shared" si="11"/>
        <v>7966.3999999999942</v>
      </c>
      <c r="L79" s="8">
        <f t="shared" si="10"/>
        <v>7966.3999999999942</v>
      </c>
    </row>
    <row r="80" spans="1:12" ht="25.5" x14ac:dyDescent="0.2">
      <c r="A80" s="4" t="s">
        <v>18</v>
      </c>
      <c r="B80" s="28" t="s">
        <v>19</v>
      </c>
      <c r="C80" s="12">
        <v>71362.100000000006</v>
      </c>
      <c r="D80" s="12">
        <v>71362.100000000006</v>
      </c>
      <c r="E80" s="12">
        <f t="shared" si="3"/>
        <v>0</v>
      </c>
      <c r="F80" s="12">
        <v>71362.100000000006</v>
      </c>
      <c r="G80" s="12">
        <f t="shared" si="0"/>
        <v>0</v>
      </c>
      <c r="H80" s="12">
        <v>79328.5</v>
      </c>
      <c r="I80" s="12">
        <f t="shared" si="9"/>
        <v>7966.3999999999942</v>
      </c>
      <c r="J80" s="12">
        <v>79328.5</v>
      </c>
      <c r="K80" s="12">
        <f t="shared" si="11"/>
        <v>7966.3999999999942</v>
      </c>
      <c r="L80" s="12">
        <f t="shared" si="10"/>
        <v>7966.3999999999942</v>
      </c>
    </row>
    <row r="81" spans="1:12" s="5" customFormat="1" ht="38.25" x14ac:dyDescent="0.2">
      <c r="A81" s="3" t="s">
        <v>20</v>
      </c>
      <c r="B81" s="27" t="s">
        <v>21</v>
      </c>
      <c r="C81" s="8">
        <v>2888152.8</v>
      </c>
      <c r="D81" s="8">
        <v>2924824.7</v>
      </c>
      <c r="E81" s="8">
        <f t="shared" si="3"/>
        <v>36671.900000000373</v>
      </c>
      <c r="F81" s="8">
        <v>2881249.4</v>
      </c>
      <c r="G81" s="8">
        <f t="shared" si="0"/>
        <v>-43575.300000000279</v>
      </c>
      <c r="H81" s="8">
        <v>2839014.9</v>
      </c>
      <c r="I81" s="8">
        <f t="shared" si="9"/>
        <v>-42234.5</v>
      </c>
      <c r="J81" s="8">
        <v>2839014.9</v>
      </c>
      <c r="K81" s="8">
        <f t="shared" si="11"/>
        <v>-49137.899999999907</v>
      </c>
      <c r="L81" s="8">
        <f t="shared" si="10"/>
        <v>-49137.899999999907</v>
      </c>
    </row>
    <row r="82" spans="1:12" ht="51" x14ac:dyDescent="0.2">
      <c r="A82" s="4" t="s">
        <v>22</v>
      </c>
      <c r="B82" s="28" t="s">
        <v>255</v>
      </c>
      <c r="C82" s="12">
        <v>717334.4</v>
      </c>
      <c r="D82" s="12">
        <v>755106.3</v>
      </c>
      <c r="E82" s="12">
        <f t="shared" si="3"/>
        <v>37771.900000000023</v>
      </c>
      <c r="F82" s="12">
        <v>759197.4</v>
      </c>
      <c r="G82" s="12">
        <f t="shared" si="0"/>
        <v>4091.0999999999767</v>
      </c>
      <c r="H82" s="12">
        <v>730360.6</v>
      </c>
      <c r="I82" s="12">
        <f t="shared" si="9"/>
        <v>-28836.800000000047</v>
      </c>
      <c r="J82" s="12">
        <v>730360.6</v>
      </c>
      <c r="K82" s="12">
        <f t="shared" si="11"/>
        <v>13026.199999999953</v>
      </c>
      <c r="L82" s="12">
        <f t="shared" si="10"/>
        <v>13026.199999999953</v>
      </c>
    </row>
    <row r="83" spans="1:12" x14ac:dyDescent="0.2">
      <c r="A83" s="4" t="s">
        <v>23</v>
      </c>
      <c r="B83" s="28" t="s">
        <v>24</v>
      </c>
      <c r="C83" s="12">
        <v>1609923.8</v>
      </c>
      <c r="D83" s="12">
        <v>1608823.8</v>
      </c>
      <c r="E83" s="12">
        <f t="shared" si="3"/>
        <v>-1100</v>
      </c>
      <c r="F83" s="12">
        <v>1608823.8</v>
      </c>
      <c r="G83" s="12">
        <f t="shared" si="0"/>
        <v>0</v>
      </c>
      <c r="H83" s="12">
        <v>1596579.1</v>
      </c>
      <c r="I83" s="12">
        <f t="shared" si="9"/>
        <v>-12244.699999999953</v>
      </c>
      <c r="J83" s="12">
        <v>1596579.1</v>
      </c>
      <c r="K83" s="12">
        <f t="shared" si="11"/>
        <v>-13344.699999999953</v>
      </c>
      <c r="L83" s="12">
        <f t="shared" si="10"/>
        <v>-13344.699999999953</v>
      </c>
    </row>
    <row r="84" spans="1:12" ht="38.25" x14ac:dyDescent="0.2">
      <c r="A84" s="10" t="s">
        <v>25</v>
      </c>
      <c r="B84" s="28" t="s">
        <v>256</v>
      </c>
      <c r="C84" s="12">
        <v>560894.6</v>
      </c>
      <c r="D84" s="12">
        <v>560894.6</v>
      </c>
      <c r="E84" s="12">
        <f t="shared" si="3"/>
        <v>0</v>
      </c>
      <c r="F84" s="12">
        <v>513228.2</v>
      </c>
      <c r="G84" s="12">
        <f t="shared" si="0"/>
        <v>-47666.399999999965</v>
      </c>
      <c r="H84" s="12">
        <v>512075.2</v>
      </c>
      <c r="I84" s="12">
        <f t="shared" si="9"/>
        <v>-1153</v>
      </c>
      <c r="J84" s="12">
        <v>512075.2</v>
      </c>
      <c r="K84" s="12">
        <f t="shared" si="11"/>
        <v>-48819.399999999965</v>
      </c>
      <c r="L84" s="12">
        <f t="shared" si="10"/>
        <v>-48819.399999999965</v>
      </c>
    </row>
    <row r="85" spans="1:12" s="5" customFormat="1" x14ac:dyDescent="0.2">
      <c r="A85" s="3" t="s">
        <v>26</v>
      </c>
      <c r="B85" s="27" t="s">
        <v>27</v>
      </c>
      <c r="C85" s="8">
        <v>24440705.399999999</v>
      </c>
      <c r="D85" s="8">
        <v>27624983.100000001</v>
      </c>
      <c r="E85" s="8">
        <f t="shared" si="3"/>
        <v>3184277.700000003</v>
      </c>
      <c r="F85" s="8">
        <v>28138158.100000001</v>
      </c>
      <c r="G85" s="8">
        <f t="shared" si="0"/>
        <v>513175</v>
      </c>
      <c r="H85" s="8">
        <v>28408169.399999999</v>
      </c>
      <c r="I85" s="8">
        <f t="shared" si="9"/>
        <v>270011.29999999702</v>
      </c>
      <c r="J85" s="8">
        <v>28408169.399999999</v>
      </c>
      <c r="K85" s="8">
        <f t="shared" si="11"/>
        <v>3967464</v>
      </c>
      <c r="L85" s="8">
        <f t="shared" si="10"/>
        <v>3967464</v>
      </c>
    </row>
    <row r="86" spans="1:12" x14ac:dyDescent="0.2">
      <c r="A86" s="4" t="s">
        <v>28</v>
      </c>
      <c r="B86" s="28" t="s">
        <v>29</v>
      </c>
      <c r="C86" s="12">
        <v>157670.1</v>
      </c>
      <c r="D86" s="12">
        <v>157670.1</v>
      </c>
      <c r="E86" s="12">
        <f t="shared" si="3"/>
        <v>0</v>
      </c>
      <c r="F86" s="12">
        <v>190225.4</v>
      </c>
      <c r="G86" s="12">
        <f t="shared" si="0"/>
        <v>32555.299999999988</v>
      </c>
      <c r="H86" s="12">
        <v>171026.5</v>
      </c>
      <c r="I86" s="12">
        <f t="shared" si="9"/>
        <v>-19198.899999999994</v>
      </c>
      <c r="J86" s="12">
        <v>171026.5</v>
      </c>
      <c r="K86" s="12">
        <f t="shared" si="11"/>
        <v>13356.399999999994</v>
      </c>
      <c r="L86" s="12">
        <f t="shared" si="10"/>
        <v>13356.399999999994</v>
      </c>
    </row>
    <row r="87" spans="1:12" ht="25.5" x14ac:dyDescent="0.2">
      <c r="A87" s="4" t="s">
        <v>30</v>
      </c>
      <c r="B87" s="28" t="s">
        <v>31</v>
      </c>
      <c r="C87" s="12">
        <v>8761</v>
      </c>
      <c r="D87" s="12">
        <v>8761</v>
      </c>
      <c r="E87" s="12">
        <f t="shared" si="3"/>
        <v>0</v>
      </c>
      <c r="F87" s="12">
        <v>8761</v>
      </c>
      <c r="G87" s="12">
        <f t="shared" si="0"/>
        <v>0</v>
      </c>
      <c r="H87" s="12">
        <v>8753</v>
      </c>
      <c r="I87" s="12">
        <f t="shared" si="9"/>
        <v>-8</v>
      </c>
      <c r="J87" s="12">
        <v>8753</v>
      </c>
      <c r="K87" s="12">
        <f t="shared" si="11"/>
        <v>-8</v>
      </c>
      <c r="L87" s="12">
        <f t="shared" si="10"/>
        <v>-8</v>
      </c>
    </row>
    <row r="88" spans="1:12" x14ac:dyDescent="0.2">
      <c r="A88" s="4" t="s">
        <v>32</v>
      </c>
      <c r="B88" s="28" t="s">
        <v>33</v>
      </c>
      <c r="C88" s="12">
        <v>5425242.2999999998</v>
      </c>
      <c r="D88" s="12">
        <v>5984242.2999999998</v>
      </c>
      <c r="E88" s="12">
        <f t="shared" si="3"/>
        <v>559000</v>
      </c>
      <c r="F88" s="12">
        <v>5984541.5</v>
      </c>
      <c r="G88" s="12">
        <f t="shared" ref="G88:G143" si="12">F88-D88</f>
        <v>299.20000000018626</v>
      </c>
      <c r="H88" s="12">
        <v>5716173.7999999998</v>
      </c>
      <c r="I88" s="12">
        <f t="shared" ref="I88:I143" si="13">H88-F88</f>
        <v>-268367.70000000019</v>
      </c>
      <c r="J88" s="12">
        <v>5716173.7999999998</v>
      </c>
      <c r="K88" s="12">
        <f t="shared" si="11"/>
        <v>290931.5</v>
      </c>
      <c r="L88" s="12">
        <f t="shared" si="10"/>
        <v>290931.5</v>
      </c>
    </row>
    <row r="89" spans="1:12" x14ac:dyDescent="0.2">
      <c r="A89" s="4" t="s">
        <v>34</v>
      </c>
      <c r="B89" s="28" t="s">
        <v>35</v>
      </c>
      <c r="C89" s="12">
        <v>69296.100000000006</v>
      </c>
      <c r="D89" s="12">
        <v>69296.100000000006</v>
      </c>
      <c r="E89" s="12">
        <f t="shared" ref="E89:E143" si="14">D89-C89</f>
        <v>0</v>
      </c>
      <c r="F89" s="12">
        <v>66750.399999999994</v>
      </c>
      <c r="G89" s="12">
        <f t="shared" si="12"/>
        <v>-2545.7000000000116</v>
      </c>
      <c r="H89" s="12">
        <v>61234.400000000001</v>
      </c>
      <c r="I89" s="12">
        <f t="shared" si="13"/>
        <v>-5515.9999999999927</v>
      </c>
      <c r="J89" s="12">
        <v>61234.400000000001</v>
      </c>
      <c r="K89" s="12">
        <f t="shared" si="11"/>
        <v>-8061.7000000000044</v>
      </c>
      <c r="L89" s="12">
        <f t="shared" si="10"/>
        <v>-8061.7000000000044</v>
      </c>
    </row>
    <row r="90" spans="1:12" x14ac:dyDescent="0.2">
      <c r="A90" s="4" t="s">
        <v>36</v>
      </c>
      <c r="B90" s="28" t="s">
        <v>37</v>
      </c>
      <c r="C90" s="12">
        <v>1590485.8</v>
      </c>
      <c r="D90" s="12">
        <v>1684646.6</v>
      </c>
      <c r="E90" s="12">
        <f t="shared" si="14"/>
        <v>94160.800000000047</v>
      </c>
      <c r="F90" s="12">
        <v>1713247.2</v>
      </c>
      <c r="G90" s="12">
        <f t="shared" si="12"/>
        <v>28600.59999999986</v>
      </c>
      <c r="H90" s="12">
        <v>1708597.2</v>
      </c>
      <c r="I90" s="12">
        <f t="shared" si="13"/>
        <v>-4650</v>
      </c>
      <c r="J90" s="12">
        <v>1708597.2</v>
      </c>
      <c r="K90" s="12">
        <f t="shared" si="11"/>
        <v>118111.39999999991</v>
      </c>
      <c r="L90" s="12">
        <f t="shared" si="10"/>
        <v>118111.39999999991</v>
      </c>
    </row>
    <row r="91" spans="1:12" x14ac:dyDescent="0.2">
      <c r="A91" s="4" t="s">
        <v>38</v>
      </c>
      <c r="B91" s="28" t="s">
        <v>39</v>
      </c>
      <c r="C91" s="12">
        <v>321472.5</v>
      </c>
      <c r="D91" s="12">
        <v>351556.5</v>
      </c>
      <c r="E91" s="12">
        <f t="shared" si="14"/>
        <v>30084</v>
      </c>
      <c r="F91" s="12">
        <v>626472.80000000005</v>
      </c>
      <c r="G91" s="12">
        <f t="shared" si="12"/>
        <v>274916.30000000005</v>
      </c>
      <c r="H91" s="12">
        <v>570227</v>
      </c>
      <c r="I91" s="12">
        <f t="shared" si="13"/>
        <v>-56245.800000000047</v>
      </c>
      <c r="J91" s="12">
        <v>570227</v>
      </c>
      <c r="K91" s="12">
        <f t="shared" si="11"/>
        <v>248754.5</v>
      </c>
      <c r="L91" s="12">
        <f t="shared" si="10"/>
        <v>248754.5</v>
      </c>
    </row>
    <row r="92" spans="1:12" ht="25.5" x14ac:dyDescent="0.2">
      <c r="A92" s="4" t="s">
        <v>40</v>
      </c>
      <c r="B92" s="28" t="s">
        <v>41</v>
      </c>
      <c r="C92" s="12">
        <v>10785771.699999999</v>
      </c>
      <c r="D92" s="12">
        <v>13665467.4</v>
      </c>
      <c r="E92" s="12">
        <f t="shared" si="14"/>
        <v>2879695.7000000011</v>
      </c>
      <c r="F92" s="12">
        <v>13665467.4</v>
      </c>
      <c r="G92" s="12">
        <f t="shared" si="12"/>
        <v>0</v>
      </c>
      <c r="H92" s="12">
        <v>14845467.4</v>
      </c>
      <c r="I92" s="12">
        <f t="shared" si="13"/>
        <v>1180000</v>
      </c>
      <c r="J92" s="12">
        <v>14845467.4</v>
      </c>
      <c r="K92" s="12">
        <f t="shared" si="11"/>
        <v>4059695.7000000011</v>
      </c>
      <c r="L92" s="12">
        <f t="shared" si="10"/>
        <v>4059695.7000000011</v>
      </c>
    </row>
    <row r="93" spans="1:12" x14ac:dyDescent="0.2">
      <c r="A93" s="4" t="s">
        <v>42</v>
      </c>
      <c r="B93" s="28" t="s">
        <v>43</v>
      </c>
      <c r="C93" s="12">
        <v>1942533.8</v>
      </c>
      <c r="D93" s="12">
        <v>1502980.7</v>
      </c>
      <c r="E93" s="12">
        <f t="shared" si="14"/>
        <v>-439553.10000000009</v>
      </c>
      <c r="F93" s="12">
        <v>1386974</v>
      </c>
      <c r="G93" s="12">
        <f t="shared" si="12"/>
        <v>-116006.69999999995</v>
      </c>
      <c r="H93" s="12">
        <v>1324256.8</v>
      </c>
      <c r="I93" s="12">
        <f t="shared" si="13"/>
        <v>-62717.199999999953</v>
      </c>
      <c r="J93" s="12">
        <v>1324256.8</v>
      </c>
      <c r="K93" s="12">
        <f t="shared" si="11"/>
        <v>-618277</v>
      </c>
      <c r="L93" s="12">
        <f t="shared" si="10"/>
        <v>-618277</v>
      </c>
    </row>
    <row r="94" spans="1:12" ht="25.5" x14ac:dyDescent="0.2">
      <c r="A94" s="4" t="s">
        <v>44</v>
      </c>
      <c r="B94" s="28" t="s">
        <v>257</v>
      </c>
      <c r="C94" s="12">
        <v>16972</v>
      </c>
      <c r="D94" s="12">
        <v>16972</v>
      </c>
      <c r="E94" s="12">
        <f t="shared" si="14"/>
        <v>0</v>
      </c>
      <c r="F94" s="12">
        <v>16972</v>
      </c>
      <c r="G94" s="12">
        <f t="shared" si="12"/>
        <v>0</v>
      </c>
      <c r="H94" s="12">
        <v>15890</v>
      </c>
      <c r="I94" s="12">
        <f t="shared" si="13"/>
        <v>-1082</v>
      </c>
      <c r="J94" s="12">
        <v>15890</v>
      </c>
      <c r="K94" s="12">
        <f t="shared" si="11"/>
        <v>-1082</v>
      </c>
      <c r="L94" s="12">
        <f t="shared" si="10"/>
        <v>-1082</v>
      </c>
    </row>
    <row r="95" spans="1:12" ht="25.5" x14ac:dyDescent="0.2">
      <c r="A95" s="4" t="s">
        <v>45</v>
      </c>
      <c r="B95" s="28" t="s">
        <v>46</v>
      </c>
      <c r="C95" s="12">
        <v>4122500.1</v>
      </c>
      <c r="D95" s="12">
        <v>4183390.4</v>
      </c>
      <c r="E95" s="12">
        <f t="shared" si="14"/>
        <v>60890.299999999814</v>
      </c>
      <c r="F95" s="12">
        <v>4478746.4000000004</v>
      </c>
      <c r="G95" s="12">
        <f t="shared" si="12"/>
        <v>295356.00000000047</v>
      </c>
      <c r="H95" s="12">
        <v>3986543.3</v>
      </c>
      <c r="I95" s="12">
        <f t="shared" si="13"/>
        <v>-492203.10000000056</v>
      </c>
      <c r="J95" s="12">
        <v>3986543.3</v>
      </c>
      <c r="K95" s="12">
        <f t="shared" si="11"/>
        <v>-135956.80000000028</v>
      </c>
      <c r="L95" s="12">
        <f t="shared" si="10"/>
        <v>-135956.80000000028</v>
      </c>
    </row>
    <row r="96" spans="1:12" s="5" customFormat="1" ht="25.5" x14ac:dyDescent="0.2">
      <c r="A96" s="3" t="s">
        <v>47</v>
      </c>
      <c r="B96" s="27" t="s">
        <v>48</v>
      </c>
      <c r="C96" s="8">
        <v>15231347</v>
      </c>
      <c r="D96" s="8">
        <v>16494209</v>
      </c>
      <c r="E96" s="8">
        <f t="shared" si="14"/>
        <v>1262862</v>
      </c>
      <c r="F96" s="8">
        <v>16984228.800000001</v>
      </c>
      <c r="G96" s="8">
        <f t="shared" si="12"/>
        <v>490019.80000000075</v>
      </c>
      <c r="H96" s="8">
        <v>18834439</v>
      </c>
      <c r="I96" s="8">
        <f t="shared" si="13"/>
        <v>1850210.1999999993</v>
      </c>
      <c r="J96" s="8">
        <v>18834439</v>
      </c>
      <c r="K96" s="8">
        <f t="shared" si="11"/>
        <v>3603092</v>
      </c>
      <c r="L96" s="8">
        <f t="shared" si="10"/>
        <v>3603092</v>
      </c>
    </row>
    <row r="97" spans="1:12" x14ac:dyDescent="0.2">
      <c r="A97" s="4" t="s">
        <v>49</v>
      </c>
      <c r="B97" s="28" t="s">
        <v>50</v>
      </c>
      <c r="C97" s="12">
        <v>3277512.5</v>
      </c>
      <c r="D97" s="12">
        <v>4064118.5</v>
      </c>
      <c r="E97" s="12">
        <f t="shared" si="14"/>
        <v>786606</v>
      </c>
      <c r="F97" s="12">
        <v>4220271.0999999996</v>
      </c>
      <c r="G97" s="12">
        <f t="shared" si="12"/>
        <v>156152.59999999963</v>
      </c>
      <c r="H97" s="12">
        <v>4409883.5999999996</v>
      </c>
      <c r="I97" s="12">
        <f t="shared" si="13"/>
        <v>189612.5</v>
      </c>
      <c r="J97" s="12">
        <v>4409883.5999999996</v>
      </c>
      <c r="K97" s="12">
        <f t="shared" si="11"/>
        <v>1132371.0999999996</v>
      </c>
      <c r="L97" s="12">
        <f t="shared" si="10"/>
        <v>1132371.0999999996</v>
      </c>
    </row>
    <row r="98" spans="1:12" x14ac:dyDescent="0.2">
      <c r="A98" s="4" t="s">
        <v>51</v>
      </c>
      <c r="B98" s="28" t="s">
        <v>52</v>
      </c>
      <c r="C98" s="12">
        <v>10157522.699999999</v>
      </c>
      <c r="D98" s="12">
        <v>10316325.4</v>
      </c>
      <c r="E98" s="12">
        <f t="shared" si="14"/>
        <v>158802.70000000112</v>
      </c>
      <c r="F98" s="12">
        <v>10349777.4</v>
      </c>
      <c r="G98" s="12">
        <f t="shared" si="12"/>
        <v>33452</v>
      </c>
      <c r="H98" s="12">
        <v>11903586.199999999</v>
      </c>
      <c r="I98" s="12">
        <f t="shared" si="13"/>
        <v>1553808.7999999989</v>
      </c>
      <c r="J98" s="12">
        <v>11903586.199999999</v>
      </c>
      <c r="K98" s="12">
        <f t="shared" si="11"/>
        <v>1746063.5</v>
      </c>
      <c r="L98" s="12">
        <f t="shared" si="10"/>
        <v>1746063.5</v>
      </c>
    </row>
    <row r="99" spans="1:12" x14ac:dyDescent="0.2">
      <c r="A99" s="10" t="s">
        <v>53</v>
      </c>
      <c r="B99" s="28" t="s">
        <v>54</v>
      </c>
      <c r="C99" s="12">
        <v>1420144.1</v>
      </c>
      <c r="D99" s="12">
        <v>1722544.1</v>
      </c>
      <c r="E99" s="12">
        <f t="shared" si="14"/>
        <v>302400</v>
      </c>
      <c r="F99" s="12">
        <v>1955044.1</v>
      </c>
      <c r="G99" s="12">
        <f t="shared" si="12"/>
        <v>232500</v>
      </c>
      <c r="H99" s="12">
        <v>1943828.2</v>
      </c>
      <c r="I99" s="12">
        <f t="shared" si="13"/>
        <v>-11215.90000000014</v>
      </c>
      <c r="J99" s="12">
        <v>1943828.2</v>
      </c>
      <c r="K99" s="12">
        <f t="shared" si="11"/>
        <v>523684.09999999986</v>
      </c>
      <c r="L99" s="12">
        <f t="shared" ref="L99:L130" si="15">E99+G99+I99</f>
        <v>523684.09999999986</v>
      </c>
    </row>
    <row r="100" spans="1:12" ht="25.5" x14ac:dyDescent="0.2">
      <c r="A100" s="4" t="s">
        <v>55</v>
      </c>
      <c r="B100" s="28" t="s">
        <v>56</v>
      </c>
      <c r="C100" s="12">
        <v>376167.7</v>
      </c>
      <c r="D100" s="12">
        <v>391221</v>
      </c>
      <c r="E100" s="12">
        <f t="shared" si="14"/>
        <v>15053.299999999988</v>
      </c>
      <c r="F100" s="12">
        <v>459136.2</v>
      </c>
      <c r="G100" s="12">
        <f t="shared" si="12"/>
        <v>67915.200000000012</v>
      </c>
      <c r="H100" s="12">
        <v>577141</v>
      </c>
      <c r="I100" s="12">
        <f t="shared" si="13"/>
        <v>118004.79999999999</v>
      </c>
      <c r="J100" s="12">
        <v>577141</v>
      </c>
      <c r="K100" s="12">
        <f t="shared" si="11"/>
        <v>200973.3</v>
      </c>
      <c r="L100" s="12">
        <f t="shared" si="15"/>
        <v>200973.3</v>
      </c>
    </row>
    <row r="101" spans="1:12" x14ac:dyDescent="0.2">
      <c r="A101" s="3" t="s">
        <v>57</v>
      </c>
      <c r="B101" s="27" t="s">
        <v>58</v>
      </c>
      <c r="C101" s="8">
        <v>449340.4</v>
      </c>
      <c r="D101" s="8">
        <v>613885.5</v>
      </c>
      <c r="E101" s="8">
        <f t="shared" si="14"/>
        <v>164545.09999999998</v>
      </c>
      <c r="F101" s="8">
        <v>611248.80000000005</v>
      </c>
      <c r="G101" s="8">
        <f t="shared" si="12"/>
        <v>-2636.6999999999534</v>
      </c>
      <c r="H101" s="8">
        <v>604738.5</v>
      </c>
      <c r="I101" s="8">
        <f t="shared" si="13"/>
        <v>-6510.3000000000466</v>
      </c>
      <c r="J101" s="8">
        <v>604738.5</v>
      </c>
      <c r="K101" s="8">
        <f t="shared" si="11"/>
        <v>155398.09999999998</v>
      </c>
      <c r="L101" s="8">
        <f t="shared" si="15"/>
        <v>155398.09999999998</v>
      </c>
    </row>
    <row r="102" spans="1:12" s="5" customFormat="1" ht="25.5" x14ac:dyDescent="0.2">
      <c r="A102" s="4" t="s">
        <v>59</v>
      </c>
      <c r="B102" s="28" t="s">
        <v>258</v>
      </c>
      <c r="C102" s="12">
        <v>123417.3</v>
      </c>
      <c r="D102" s="12">
        <v>126973.8</v>
      </c>
      <c r="E102" s="12">
        <f t="shared" si="14"/>
        <v>3556.5</v>
      </c>
      <c r="F102" s="12">
        <v>126032.3</v>
      </c>
      <c r="G102" s="12">
        <f t="shared" si="12"/>
        <v>-941.5</v>
      </c>
      <c r="H102" s="12">
        <v>125944.8</v>
      </c>
      <c r="I102" s="12">
        <f t="shared" si="13"/>
        <v>-87.5</v>
      </c>
      <c r="J102" s="12">
        <v>125944.8</v>
      </c>
      <c r="K102" s="12">
        <f t="shared" si="11"/>
        <v>2527.5</v>
      </c>
      <c r="L102" s="12">
        <f t="shared" si="15"/>
        <v>2527.5</v>
      </c>
    </row>
    <row r="103" spans="1:12" ht="25.5" x14ac:dyDescent="0.2">
      <c r="A103" s="4" t="s">
        <v>197</v>
      </c>
      <c r="B103" s="28" t="s">
        <v>60</v>
      </c>
      <c r="C103" s="12">
        <v>325923.09999999998</v>
      </c>
      <c r="D103" s="12">
        <v>486911.7</v>
      </c>
      <c r="E103" s="12">
        <f t="shared" si="14"/>
        <v>160988.60000000003</v>
      </c>
      <c r="F103" s="12">
        <v>485216.5</v>
      </c>
      <c r="G103" s="12">
        <f t="shared" si="12"/>
        <v>-1695.2000000000116</v>
      </c>
      <c r="H103" s="12">
        <v>478793.7</v>
      </c>
      <c r="I103" s="12">
        <f t="shared" si="13"/>
        <v>-6422.7999999999884</v>
      </c>
      <c r="J103" s="12">
        <v>478793.7</v>
      </c>
      <c r="K103" s="12">
        <f t="shared" si="11"/>
        <v>152870.60000000003</v>
      </c>
      <c r="L103" s="12">
        <f t="shared" si="15"/>
        <v>152870.60000000003</v>
      </c>
    </row>
    <row r="104" spans="1:12" x14ac:dyDescent="0.2">
      <c r="A104" s="3" t="s">
        <v>61</v>
      </c>
      <c r="B104" s="27" t="s">
        <v>62</v>
      </c>
      <c r="C104" s="8">
        <v>37230104.700000003</v>
      </c>
      <c r="D104" s="8">
        <v>38672026.100000001</v>
      </c>
      <c r="E104" s="8">
        <f t="shared" si="14"/>
        <v>1441921.3999999985</v>
      </c>
      <c r="F104" s="8">
        <v>39558817.5</v>
      </c>
      <c r="G104" s="8">
        <f t="shared" si="12"/>
        <v>886791.39999999851</v>
      </c>
      <c r="H104" s="8">
        <v>40315597.700000003</v>
      </c>
      <c r="I104" s="8">
        <f t="shared" si="13"/>
        <v>756780.20000000298</v>
      </c>
      <c r="J104" s="8">
        <v>40315597.700000003</v>
      </c>
      <c r="K104" s="8">
        <f t="shared" si="11"/>
        <v>3085493</v>
      </c>
      <c r="L104" s="12">
        <f t="shared" si="15"/>
        <v>3085493</v>
      </c>
    </row>
    <row r="105" spans="1:12" x14ac:dyDescent="0.2">
      <c r="A105" s="4" t="s">
        <v>63</v>
      </c>
      <c r="B105" s="28" t="s">
        <v>64</v>
      </c>
      <c r="C105" s="12">
        <v>12456978.6</v>
      </c>
      <c r="D105" s="12">
        <v>12496088.699999999</v>
      </c>
      <c r="E105" s="12">
        <f t="shared" si="14"/>
        <v>39110.099999999627</v>
      </c>
      <c r="F105" s="12">
        <v>12818021</v>
      </c>
      <c r="G105" s="12">
        <f t="shared" si="12"/>
        <v>321932.30000000075</v>
      </c>
      <c r="H105" s="12">
        <v>13195655.699999999</v>
      </c>
      <c r="I105" s="12">
        <f t="shared" si="13"/>
        <v>377634.69999999925</v>
      </c>
      <c r="J105" s="12">
        <v>13195655.699999999</v>
      </c>
      <c r="K105" s="12">
        <f t="shared" si="11"/>
        <v>738677.09999999963</v>
      </c>
      <c r="L105" s="8">
        <f t="shared" si="15"/>
        <v>738677.09999999963</v>
      </c>
    </row>
    <row r="106" spans="1:12" s="5" customFormat="1" x14ac:dyDescent="0.2">
      <c r="A106" s="4" t="s">
        <v>65</v>
      </c>
      <c r="B106" s="28" t="s">
        <v>66</v>
      </c>
      <c r="C106" s="12">
        <v>18621445.5</v>
      </c>
      <c r="D106" s="12">
        <v>20057227.199999999</v>
      </c>
      <c r="E106" s="12">
        <f t="shared" si="14"/>
        <v>1435781.6999999993</v>
      </c>
      <c r="F106" s="12">
        <v>20588872</v>
      </c>
      <c r="G106" s="12">
        <f t="shared" si="12"/>
        <v>531644.80000000075</v>
      </c>
      <c r="H106" s="12">
        <v>21038214.100000001</v>
      </c>
      <c r="I106" s="12">
        <f t="shared" si="13"/>
        <v>449342.10000000149</v>
      </c>
      <c r="J106" s="12">
        <v>21038214.100000001</v>
      </c>
      <c r="K106" s="12">
        <f t="shared" si="11"/>
        <v>2416768.6000000015</v>
      </c>
      <c r="L106" s="12">
        <f t="shared" si="15"/>
        <v>2416768.6000000015</v>
      </c>
    </row>
    <row r="107" spans="1:12" x14ac:dyDescent="0.2">
      <c r="A107" s="4" t="s">
        <v>198</v>
      </c>
      <c r="B107" s="28" t="s">
        <v>199</v>
      </c>
      <c r="C107" s="12">
        <v>422159.5</v>
      </c>
      <c r="D107" s="12">
        <v>442944.2</v>
      </c>
      <c r="E107" s="12">
        <f t="shared" si="14"/>
        <v>20784.700000000012</v>
      </c>
      <c r="F107" s="12">
        <v>443995.8</v>
      </c>
      <c r="G107" s="12">
        <f t="shared" si="12"/>
        <v>1051.5999999999767</v>
      </c>
      <c r="H107" s="12">
        <v>427284.9</v>
      </c>
      <c r="I107" s="12">
        <f t="shared" si="13"/>
        <v>-16710.899999999965</v>
      </c>
      <c r="J107" s="12">
        <v>427284.9</v>
      </c>
      <c r="K107" s="12">
        <f t="shared" si="11"/>
        <v>5125.4000000000233</v>
      </c>
      <c r="L107" s="12">
        <f t="shared" si="15"/>
        <v>5125.4000000000233</v>
      </c>
    </row>
    <row r="108" spans="1:12" ht="25.5" x14ac:dyDescent="0.2">
      <c r="A108" s="4" t="s">
        <v>67</v>
      </c>
      <c r="B108" s="28" t="s">
        <v>68</v>
      </c>
      <c r="C108" s="12">
        <v>3161230</v>
      </c>
      <c r="D108" s="12">
        <v>3237386</v>
      </c>
      <c r="E108" s="12">
        <f t="shared" si="14"/>
        <v>76156</v>
      </c>
      <c r="F108" s="12">
        <v>3281901.3</v>
      </c>
      <c r="G108" s="12">
        <f t="shared" si="12"/>
        <v>44515.299999999814</v>
      </c>
      <c r="H108" s="12">
        <v>3373344.4</v>
      </c>
      <c r="I108" s="12">
        <f t="shared" si="13"/>
        <v>91443.100000000093</v>
      </c>
      <c r="J108" s="12">
        <v>3373344.4</v>
      </c>
      <c r="K108" s="12">
        <f t="shared" si="11"/>
        <v>212114.39999999991</v>
      </c>
      <c r="L108" s="12">
        <f t="shared" si="15"/>
        <v>212114.39999999991</v>
      </c>
    </row>
    <row r="109" spans="1:12" ht="38.25" x14ac:dyDescent="0.2">
      <c r="A109" s="4" t="s">
        <v>69</v>
      </c>
      <c r="B109" s="28" t="s">
        <v>70</v>
      </c>
      <c r="C109" s="12">
        <v>273288.8</v>
      </c>
      <c r="D109" s="12">
        <v>291288.8</v>
      </c>
      <c r="E109" s="12">
        <f t="shared" si="14"/>
        <v>18000</v>
      </c>
      <c r="F109" s="12">
        <v>286288.8</v>
      </c>
      <c r="G109" s="12">
        <f t="shared" si="12"/>
        <v>-5000</v>
      </c>
      <c r="H109" s="12">
        <v>286288.8</v>
      </c>
      <c r="I109" s="12">
        <f t="shared" si="13"/>
        <v>0</v>
      </c>
      <c r="J109" s="12">
        <v>286288.8</v>
      </c>
      <c r="K109" s="12">
        <f t="shared" si="11"/>
        <v>13000</v>
      </c>
      <c r="L109" s="12">
        <f t="shared" si="15"/>
        <v>13000</v>
      </c>
    </row>
    <row r="110" spans="1:12" x14ac:dyDescent="0.2">
      <c r="A110" s="4" t="s">
        <v>71</v>
      </c>
      <c r="B110" s="28" t="s">
        <v>200</v>
      </c>
      <c r="C110" s="12">
        <v>972163.9</v>
      </c>
      <c r="D110" s="12">
        <v>975729.6</v>
      </c>
      <c r="E110" s="12">
        <f t="shared" si="14"/>
        <v>3565.6999999999534</v>
      </c>
      <c r="F110" s="12">
        <v>971818.1</v>
      </c>
      <c r="G110" s="12">
        <f t="shared" si="12"/>
        <v>-3911.5</v>
      </c>
      <c r="H110" s="12">
        <v>970515</v>
      </c>
      <c r="I110" s="12">
        <f t="shared" si="13"/>
        <v>-1303.0999999999767</v>
      </c>
      <c r="J110" s="12">
        <v>970515</v>
      </c>
      <c r="K110" s="12">
        <f t="shared" si="11"/>
        <v>-1648.9000000000233</v>
      </c>
      <c r="L110" s="12">
        <f t="shared" si="15"/>
        <v>-1648.9000000000233</v>
      </c>
    </row>
    <row r="111" spans="1:12" x14ac:dyDescent="0.2">
      <c r="A111" s="4" t="s">
        <v>72</v>
      </c>
      <c r="B111" s="28" t="s">
        <v>201</v>
      </c>
      <c r="C111" s="12">
        <v>901437.3</v>
      </c>
      <c r="D111" s="12">
        <v>882067.2</v>
      </c>
      <c r="E111" s="12">
        <f t="shared" si="14"/>
        <v>-19370.100000000093</v>
      </c>
      <c r="F111" s="12">
        <v>879426.1</v>
      </c>
      <c r="G111" s="12">
        <f t="shared" si="12"/>
        <v>-2641.0999999999767</v>
      </c>
      <c r="H111" s="12">
        <v>752390.1</v>
      </c>
      <c r="I111" s="12">
        <f t="shared" si="13"/>
        <v>-127036</v>
      </c>
      <c r="J111" s="12">
        <v>752390.1</v>
      </c>
      <c r="K111" s="12">
        <f t="shared" si="11"/>
        <v>-149047.20000000007</v>
      </c>
      <c r="L111" s="12">
        <f t="shared" si="15"/>
        <v>-149047.20000000007</v>
      </c>
    </row>
    <row r="112" spans="1:12" ht="25.5" x14ac:dyDescent="0.2">
      <c r="A112" s="4" t="s">
        <v>73</v>
      </c>
      <c r="B112" s="28" t="s">
        <v>74</v>
      </c>
      <c r="C112" s="12">
        <v>421401.1</v>
      </c>
      <c r="D112" s="12">
        <v>289294.40000000002</v>
      </c>
      <c r="E112" s="12">
        <f t="shared" si="14"/>
        <v>-132106.69999999995</v>
      </c>
      <c r="F112" s="12">
        <v>288494.40000000002</v>
      </c>
      <c r="G112" s="12">
        <f t="shared" si="12"/>
        <v>-800</v>
      </c>
      <c r="H112" s="12">
        <v>271904.7</v>
      </c>
      <c r="I112" s="12">
        <f t="shared" si="13"/>
        <v>-16589.700000000012</v>
      </c>
      <c r="J112" s="12">
        <v>271904.7</v>
      </c>
      <c r="K112" s="12">
        <f t="shared" si="11"/>
        <v>-149496.39999999997</v>
      </c>
      <c r="L112" s="12">
        <f t="shared" si="15"/>
        <v>-149496.39999999997</v>
      </c>
    </row>
    <row r="113" spans="1:12" x14ac:dyDescent="0.2">
      <c r="A113" s="3" t="s">
        <v>75</v>
      </c>
      <c r="B113" s="27" t="s">
        <v>76</v>
      </c>
      <c r="C113" s="8">
        <v>4094603.3</v>
      </c>
      <c r="D113" s="8">
        <v>4230988.9000000004</v>
      </c>
      <c r="E113" s="8">
        <f t="shared" si="14"/>
        <v>136385.60000000056</v>
      </c>
      <c r="F113" s="8">
        <v>4136283.9</v>
      </c>
      <c r="G113" s="8">
        <f t="shared" si="12"/>
        <v>-94705.000000000466</v>
      </c>
      <c r="H113" s="8">
        <v>4216987.7</v>
      </c>
      <c r="I113" s="8">
        <f t="shared" si="13"/>
        <v>80703.800000000279</v>
      </c>
      <c r="J113" s="8">
        <v>4216987.7</v>
      </c>
      <c r="K113" s="8">
        <f t="shared" si="11"/>
        <v>122384.40000000037</v>
      </c>
      <c r="L113" s="8">
        <f t="shared" si="15"/>
        <v>122384.40000000037</v>
      </c>
    </row>
    <row r="114" spans="1:12" s="5" customFormat="1" x14ac:dyDescent="0.2">
      <c r="A114" s="4" t="s">
        <v>77</v>
      </c>
      <c r="B114" s="28" t="s">
        <v>78</v>
      </c>
      <c r="C114" s="12">
        <v>4076373.1</v>
      </c>
      <c r="D114" s="12">
        <v>4212758.7</v>
      </c>
      <c r="E114" s="12">
        <f t="shared" si="14"/>
        <v>136385.60000000009</v>
      </c>
      <c r="F114" s="12">
        <v>4118053.7</v>
      </c>
      <c r="G114" s="12">
        <f t="shared" si="12"/>
        <v>-94705</v>
      </c>
      <c r="H114" s="12">
        <v>4198001.5</v>
      </c>
      <c r="I114" s="12">
        <f t="shared" si="13"/>
        <v>79947.799999999814</v>
      </c>
      <c r="J114" s="12">
        <v>4198001.5</v>
      </c>
      <c r="K114" s="12">
        <f t="shared" si="11"/>
        <v>121628.39999999991</v>
      </c>
      <c r="L114" s="12">
        <f t="shared" si="15"/>
        <v>121628.39999999991</v>
      </c>
    </row>
    <row r="115" spans="1:12" ht="25.5" x14ac:dyDescent="0.2">
      <c r="A115" s="4" t="s">
        <v>79</v>
      </c>
      <c r="B115" s="28" t="s">
        <v>80</v>
      </c>
      <c r="C115" s="12">
        <v>18230.2</v>
      </c>
      <c r="D115" s="12">
        <v>18230.2</v>
      </c>
      <c r="E115" s="12">
        <f t="shared" si="14"/>
        <v>0</v>
      </c>
      <c r="F115" s="12">
        <v>18230.2</v>
      </c>
      <c r="G115" s="12">
        <f t="shared" si="12"/>
        <v>0</v>
      </c>
      <c r="H115" s="12">
        <v>18986.2</v>
      </c>
      <c r="I115" s="12">
        <f t="shared" si="13"/>
        <v>756</v>
      </c>
      <c r="J115" s="12">
        <v>18986.2</v>
      </c>
      <c r="K115" s="12">
        <f t="shared" si="11"/>
        <v>756</v>
      </c>
      <c r="L115" s="12">
        <f t="shared" si="15"/>
        <v>756</v>
      </c>
    </row>
    <row r="116" spans="1:12" x14ac:dyDescent="0.2">
      <c r="A116" s="39" t="s">
        <v>81</v>
      </c>
      <c r="B116" s="27" t="s">
        <v>82</v>
      </c>
      <c r="C116" s="8">
        <v>19843034.5</v>
      </c>
      <c r="D116" s="8">
        <v>22180357.300000001</v>
      </c>
      <c r="E116" s="8">
        <f t="shared" si="14"/>
        <v>2337322.8000000007</v>
      </c>
      <c r="F116" s="8">
        <v>24803395.899999999</v>
      </c>
      <c r="G116" s="8">
        <f t="shared" si="12"/>
        <v>2623038.5999999978</v>
      </c>
      <c r="H116" s="8">
        <v>27239482.600000001</v>
      </c>
      <c r="I116" s="8">
        <f t="shared" si="13"/>
        <v>2436086.700000003</v>
      </c>
      <c r="J116" s="8">
        <v>27239482.600000001</v>
      </c>
      <c r="K116" s="8">
        <f t="shared" si="11"/>
        <v>7396448.1000000015</v>
      </c>
      <c r="L116" s="12">
        <f t="shared" si="15"/>
        <v>7396448.1000000015</v>
      </c>
    </row>
    <row r="117" spans="1:12" x14ac:dyDescent="0.2">
      <c r="A117" s="4" t="s">
        <v>83</v>
      </c>
      <c r="B117" s="28" t="s">
        <v>84</v>
      </c>
      <c r="C117" s="12">
        <v>7802353.0999999996</v>
      </c>
      <c r="D117" s="12">
        <v>7948269.7999999998</v>
      </c>
      <c r="E117" s="12">
        <f t="shared" si="14"/>
        <v>145916.70000000019</v>
      </c>
      <c r="F117" s="12">
        <v>9720962.1999999993</v>
      </c>
      <c r="G117" s="12">
        <f t="shared" si="12"/>
        <v>1772692.3999999994</v>
      </c>
      <c r="H117" s="12">
        <v>10328429.4</v>
      </c>
      <c r="I117" s="12">
        <f t="shared" si="13"/>
        <v>607467.20000000112</v>
      </c>
      <c r="J117" s="12">
        <v>10328429.4</v>
      </c>
      <c r="K117" s="12">
        <f t="shared" si="11"/>
        <v>2526076.3000000007</v>
      </c>
      <c r="L117" s="8">
        <f t="shared" si="15"/>
        <v>2526076.3000000007</v>
      </c>
    </row>
    <row r="118" spans="1:12" s="5" customFormat="1" x14ac:dyDescent="0.2">
      <c r="A118" s="4" t="s">
        <v>85</v>
      </c>
      <c r="B118" s="28" t="s">
        <v>86</v>
      </c>
      <c r="C118" s="12">
        <v>4963978.9000000004</v>
      </c>
      <c r="D118" s="12">
        <v>5252238.5</v>
      </c>
      <c r="E118" s="12">
        <f t="shared" si="14"/>
        <v>288259.59999999963</v>
      </c>
      <c r="F118" s="12">
        <v>5617356.4000000004</v>
      </c>
      <c r="G118" s="12">
        <f t="shared" si="12"/>
        <v>365117.90000000037</v>
      </c>
      <c r="H118" s="12">
        <v>6174601.2999999998</v>
      </c>
      <c r="I118" s="12">
        <f t="shared" si="13"/>
        <v>557244.89999999944</v>
      </c>
      <c r="J118" s="12">
        <v>6174601.2999999998</v>
      </c>
      <c r="K118" s="12">
        <f t="shared" si="11"/>
        <v>1210622.3999999994</v>
      </c>
      <c r="L118" s="12">
        <f t="shared" si="15"/>
        <v>1210622.3999999994</v>
      </c>
    </row>
    <row r="119" spans="1:12" ht="25.5" x14ac:dyDescent="0.2">
      <c r="A119" s="4" t="s">
        <v>87</v>
      </c>
      <c r="B119" s="28" t="s">
        <v>88</v>
      </c>
      <c r="C119" s="12">
        <v>67518.2</v>
      </c>
      <c r="D119" s="12">
        <v>67398.2</v>
      </c>
      <c r="E119" s="12">
        <f t="shared" si="14"/>
        <v>-120</v>
      </c>
      <c r="F119" s="12">
        <v>67398.3</v>
      </c>
      <c r="G119" s="12">
        <f t="shared" si="12"/>
        <v>0.10000000000582077</v>
      </c>
      <c r="H119" s="12">
        <v>65315.1</v>
      </c>
      <c r="I119" s="12">
        <f t="shared" si="13"/>
        <v>-2083.2000000000044</v>
      </c>
      <c r="J119" s="12">
        <v>65315.1</v>
      </c>
      <c r="K119" s="12">
        <f t="shared" si="11"/>
        <v>-2203.0999999999985</v>
      </c>
      <c r="L119" s="12">
        <f t="shared" si="15"/>
        <v>-2203.0999999999985</v>
      </c>
    </row>
    <row r="120" spans="1:12" x14ac:dyDescent="0.2">
      <c r="A120" s="4" t="s">
        <v>89</v>
      </c>
      <c r="B120" s="28" t="s">
        <v>90</v>
      </c>
      <c r="C120" s="12">
        <v>422616</v>
      </c>
      <c r="D120" s="12">
        <v>543616</v>
      </c>
      <c r="E120" s="12">
        <f t="shared" si="14"/>
        <v>121000</v>
      </c>
      <c r="F120" s="12">
        <v>912575.1</v>
      </c>
      <c r="G120" s="12">
        <f t="shared" si="12"/>
        <v>368959.1</v>
      </c>
      <c r="H120" s="12">
        <v>1309662.1000000001</v>
      </c>
      <c r="I120" s="12">
        <f t="shared" si="13"/>
        <v>397087.00000000012</v>
      </c>
      <c r="J120" s="12">
        <v>1309662.1000000001</v>
      </c>
      <c r="K120" s="12">
        <f t="shared" si="11"/>
        <v>887046.10000000009</v>
      </c>
      <c r="L120" s="12">
        <f t="shared" si="15"/>
        <v>887046.10000000009</v>
      </c>
    </row>
    <row r="121" spans="1:12" x14ac:dyDescent="0.2">
      <c r="A121" s="4" t="s">
        <v>89</v>
      </c>
      <c r="B121" s="28" t="s">
        <v>91</v>
      </c>
      <c r="C121" s="12">
        <v>118696.2</v>
      </c>
      <c r="D121" s="12">
        <v>118696.2</v>
      </c>
      <c r="E121" s="12">
        <f t="shared" si="14"/>
        <v>0</v>
      </c>
      <c r="F121" s="12">
        <v>118577.60000000001</v>
      </c>
      <c r="G121" s="12">
        <f t="shared" si="12"/>
        <v>-118.59999999999127</v>
      </c>
      <c r="H121" s="12">
        <v>111385.5</v>
      </c>
      <c r="I121" s="12">
        <f t="shared" si="13"/>
        <v>-7192.1000000000058</v>
      </c>
      <c r="J121" s="12">
        <v>111385.5</v>
      </c>
      <c r="K121" s="12">
        <f t="shared" si="11"/>
        <v>-7310.6999999999971</v>
      </c>
      <c r="L121" s="12">
        <f t="shared" si="15"/>
        <v>-7310.6999999999971</v>
      </c>
    </row>
    <row r="122" spans="1:12" ht="38.25" x14ac:dyDescent="0.2">
      <c r="A122" s="4" t="s">
        <v>92</v>
      </c>
      <c r="B122" s="28" t="s">
        <v>259</v>
      </c>
      <c r="C122" s="12">
        <v>309264.09999999998</v>
      </c>
      <c r="D122" s="12">
        <v>309264.09999999998</v>
      </c>
      <c r="E122" s="12">
        <f t="shared" si="14"/>
        <v>0</v>
      </c>
      <c r="F122" s="12">
        <v>309264.09999999998</v>
      </c>
      <c r="G122" s="12">
        <f t="shared" si="12"/>
        <v>0</v>
      </c>
      <c r="H122" s="12">
        <v>308300.90000000002</v>
      </c>
      <c r="I122" s="12">
        <f t="shared" si="13"/>
        <v>-963.19999999995343</v>
      </c>
      <c r="J122" s="12">
        <v>308300.90000000002</v>
      </c>
      <c r="K122" s="12">
        <f t="shared" si="11"/>
        <v>-963.19999999995343</v>
      </c>
      <c r="L122" s="12">
        <f t="shared" si="15"/>
        <v>-963.19999999995343</v>
      </c>
    </row>
    <row r="123" spans="1:12" ht="25.5" x14ac:dyDescent="0.2">
      <c r="A123" s="4" t="s">
        <v>93</v>
      </c>
      <c r="B123" s="28" t="s">
        <v>94</v>
      </c>
      <c r="C123" s="12">
        <v>6158608</v>
      </c>
      <c r="D123" s="12">
        <v>7940874.5</v>
      </c>
      <c r="E123" s="12">
        <f t="shared" si="14"/>
        <v>1782266.5</v>
      </c>
      <c r="F123" s="12">
        <v>8057262.2000000002</v>
      </c>
      <c r="G123" s="12">
        <f t="shared" si="12"/>
        <v>116387.70000000019</v>
      </c>
      <c r="H123" s="12">
        <v>8941788.3000000007</v>
      </c>
      <c r="I123" s="12">
        <f t="shared" si="13"/>
        <v>884526.10000000056</v>
      </c>
      <c r="J123" s="12">
        <v>8941788.3000000007</v>
      </c>
      <c r="K123" s="12">
        <f t="shared" si="11"/>
        <v>2783180.3000000007</v>
      </c>
      <c r="L123" s="12">
        <f t="shared" si="15"/>
        <v>2783180.3000000007</v>
      </c>
    </row>
    <row r="124" spans="1:12" x14ac:dyDescent="0.2">
      <c r="A124" s="3" t="s">
        <v>95</v>
      </c>
      <c r="B124" s="27" t="s">
        <v>96</v>
      </c>
      <c r="C124" s="8">
        <v>30327586.300000001</v>
      </c>
      <c r="D124" s="8">
        <v>31213384</v>
      </c>
      <c r="E124" s="8">
        <f t="shared" si="14"/>
        <v>885797.69999999925</v>
      </c>
      <c r="F124" s="8">
        <v>32675555.199999999</v>
      </c>
      <c r="G124" s="8">
        <f t="shared" si="12"/>
        <v>1462171.1999999993</v>
      </c>
      <c r="H124" s="8">
        <v>33879367.600000001</v>
      </c>
      <c r="I124" s="8">
        <f t="shared" si="13"/>
        <v>1203812.4000000022</v>
      </c>
      <c r="J124" s="8">
        <v>33879367.600000001</v>
      </c>
      <c r="K124" s="8">
        <f t="shared" si="11"/>
        <v>3551781.3000000007</v>
      </c>
      <c r="L124" s="12">
        <f t="shared" si="15"/>
        <v>3551781.3000000007</v>
      </c>
    </row>
    <row r="125" spans="1:12" x14ac:dyDescent="0.2">
      <c r="A125" s="4" t="s">
        <v>95</v>
      </c>
      <c r="B125" s="28" t="s">
        <v>98</v>
      </c>
      <c r="C125" s="12">
        <v>415346.3</v>
      </c>
      <c r="D125" s="12">
        <v>415346.3</v>
      </c>
      <c r="E125" s="12">
        <f t="shared" si="14"/>
        <v>0</v>
      </c>
      <c r="F125" s="12">
        <v>440346.3</v>
      </c>
      <c r="G125" s="12">
        <f t="shared" si="12"/>
        <v>25000</v>
      </c>
      <c r="H125" s="12">
        <v>431801.5</v>
      </c>
      <c r="I125" s="12">
        <f t="shared" si="13"/>
        <v>-8544.7999999999884</v>
      </c>
      <c r="J125" s="12">
        <v>431801.5</v>
      </c>
      <c r="K125" s="12">
        <f t="shared" si="11"/>
        <v>16455.200000000012</v>
      </c>
      <c r="L125" s="8">
        <f t="shared" si="15"/>
        <v>16455.200000000012</v>
      </c>
    </row>
    <row r="126" spans="1:12" s="5" customFormat="1" x14ac:dyDescent="0.2">
      <c r="A126" s="4" t="s">
        <v>97</v>
      </c>
      <c r="B126" s="28" t="s">
        <v>100</v>
      </c>
      <c r="C126" s="12">
        <v>4707155.7</v>
      </c>
      <c r="D126" s="12">
        <v>4751198.2</v>
      </c>
      <c r="E126" s="12">
        <f t="shared" si="14"/>
        <v>44042.5</v>
      </c>
      <c r="F126" s="12">
        <v>4965512.3</v>
      </c>
      <c r="G126" s="12">
        <f t="shared" si="12"/>
        <v>214314.09999999963</v>
      </c>
      <c r="H126" s="12">
        <v>5126925.3</v>
      </c>
      <c r="I126" s="12">
        <f t="shared" si="13"/>
        <v>161413</v>
      </c>
      <c r="J126" s="12">
        <v>5126925.3</v>
      </c>
      <c r="K126" s="12">
        <f t="shared" si="11"/>
        <v>419769.59999999963</v>
      </c>
      <c r="L126" s="12">
        <f t="shared" si="15"/>
        <v>419769.59999999963</v>
      </c>
    </row>
    <row r="127" spans="1:12" x14ac:dyDescent="0.2">
      <c r="A127" s="4" t="s">
        <v>99</v>
      </c>
      <c r="B127" s="28" t="s">
        <v>102</v>
      </c>
      <c r="C127" s="12">
        <v>20345496.5</v>
      </c>
      <c r="D127" s="12">
        <v>20990474.800000001</v>
      </c>
      <c r="E127" s="12">
        <f t="shared" si="14"/>
        <v>644978.30000000075</v>
      </c>
      <c r="F127" s="12">
        <v>21347935.800000001</v>
      </c>
      <c r="G127" s="12">
        <f t="shared" si="12"/>
        <v>357461</v>
      </c>
      <c r="H127" s="12">
        <v>21547100.100000001</v>
      </c>
      <c r="I127" s="12">
        <f t="shared" si="13"/>
        <v>199164.30000000075</v>
      </c>
      <c r="J127" s="12">
        <v>21547100.100000001</v>
      </c>
      <c r="K127" s="12">
        <f t="shared" si="11"/>
        <v>1201603.6000000015</v>
      </c>
      <c r="L127" s="12">
        <f t="shared" si="15"/>
        <v>1201603.6000000015</v>
      </c>
    </row>
    <row r="128" spans="1:12" x14ac:dyDescent="0.2">
      <c r="A128" s="4" t="s">
        <v>101</v>
      </c>
      <c r="B128" s="28" t="s">
        <v>104</v>
      </c>
      <c r="C128" s="12">
        <v>4083589.7</v>
      </c>
      <c r="D128" s="12">
        <v>4208630.9000000004</v>
      </c>
      <c r="E128" s="12">
        <f t="shared" si="14"/>
        <v>125041.20000000019</v>
      </c>
      <c r="F128" s="12">
        <v>5072889.2</v>
      </c>
      <c r="G128" s="12">
        <f t="shared" si="12"/>
        <v>864258.29999999981</v>
      </c>
      <c r="H128" s="12">
        <v>5900796.2000000002</v>
      </c>
      <c r="I128" s="12">
        <f t="shared" si="13"/>
        <v>827907</v>
      </c>
      <c r="J128" s="12">
        <v>5900796.2000000002</v>
      </c>
      <c r="K128" s="12">
        <f t="shared" si="11"/>
        <v>1817206.5</v>
      </c>
      <c r="L128" s="12">
        <f t="shared" si="15"/>
        <v>1817206.5</v>
      </c>
    </row>
    <row r="129" spans="1:12" ht="25.5" x14ac:dyDescent="0.2">
      <c r="A129" s="4" t="s">
        <v>103</v>
      </c>
      <c r="B129" s="28" t="s">
        <v>105</v>
      </c>
      <c r="C129" s="12">
        <v>775998.1</v>
      </c>
      <c r="D129" s="12">
        <v>847733.8</v>
      </c>
      <c r="E129" s="12">
        <f t="shared" si="14"/>
        <v>71735.70000000007</v>
      </c>
      <c r="F129" s="12">
        <v>848871.6</v>
      </c>
      <c r="G129" s="12">
        <f t="shared" si="12"/>
        <v>1137.7999999999302</v>
      </c>
      <c r="H129" s="12">
        <v>872744.5</v>
      </c>
      <c r="I129" s="12">
        <f t="shared" si="13"/>
        <v>23872.900000000023</v>
      </c>
      <c r="J129" s="12">
        <v>872744.5</v>
      </c>
      <c r="K129" s="12">
        <f t="shared" si="11"/>
        <v>96746.400000000023</v>
      </c>
      <c r="L129" s="12">
        <f t="shared" si="15"/>
        <v>96746.400000000023</v>
      </c>
    </row>
    <row r="130" spans="1:12" ht="25.5" x14ac:dyDescent="0.2">
      <c r="A130" s="3" t="s">
        <v>106</v>
      </c>
      <c r="B130" s="27" t="s">
        <v>260</v>
      </c>
      <c r="C130" s="8">
        <v>2560512</v>
      </c>
      <c r="D130" s="8">
        <v>2856826.1</v>
      </c>
      <c r="E130" s="8">
        <f t="shared" si="14"/>
        <v>296314.10000000009</v>
      </c>
      <c r="F130" s="8">
        <v>3002578.7</v>
      </c>
      <c r="G130" s="8">
        <f t="shared" si="12"/>
        <v>145752.60000000009</v>
      </c>
      <c r="H130" s="8">
        <v>2975335.3</v>
      </c>
      <c r="I130" s="8">
        <f t="shared" si="13"/>
        <v>-27243.400000000373</v>
      </c>
      <c r="J130" s="8">
        <v>2975335.3</v>
      </c>
      <c r="K130" s="8">
        <f t="shared" si="11"/>
        <v>414823.29999999981</v>
      </c>
      <c r="L130" s="12">
        <f t="shared" si="15"/>
        <v>414823.29999999981</v>
      </c>
    </row>
    <row r="131" spans="1:12" ht="18" customHeight="1" x14ac:dyDescent="0.2">
      <c r="A131" s="4" t="s">
        <v>107</v>
      </c>
      <c r="B131" s="28" t="s">
        <v>108</v>
      </c>
      <c r="C131" s="12">
        <v>160835</v>
      </c>
      <c r="D131" s="12">
        <v>160835</v>
      </c>
      <c r="E131" s="12">
        <f t="shared" si="14"/>
        <v>0</v>
      </c>
      <c r="F131" s="12">
        <v>160835</v>
      </c>
      <c r="G131" s="12">
        <f t="shared" si="12"/>
        <v>0</v>
      </c>
      <c r="H131" s="12">
        <v>172360.5</v>
      </c>
      <c r="I131" s="12">
        <f t="shared" si="13"/>
        <v>11525.5</v>
      </c>
      <c r="J131" s="12">
        <v>172360.5</v>
      </c>
      <c r="K131" s="12">
        <f t="shared" si="11"/>
        <v>11525.5</v>
      </c>
      <c r="L131" s="8">
        <f t="shared" ref="L131:L143" si="16">E131+G131+I131</f>
        <v>11525.5</v>
      </c>
    </row>
    <row r="132" spans="1:12" s="5" customFormat="1" x14ac:dyDescent="0.2">
      <c r="A132" s="4" t="s">
        <v>109</v>
      </c>
      <c r="B132" s="28" t="s">
        <v>110</v>
      </c>
      <c r="C132" s="12">
        <v>1837679.8</v>
      </c>
      <c r="D132" s="12">
        <v>2103993.9</v>
      </c>
      <c r="E132" s="12">
        <f t="shared" si="14"/>
        <v>266314.09999999986</v>
      </c>
      <c r="F132" s="12">
        <v>2208520.2000000002</v>
      </c>
      <c r="G132" s="12">
        <f t="shared" si="12"/>
        <v>104526.30000000028</v>
      </c>
      <c r="H132" s="12">
        <v>2186109.7999999998</v>
      </c>
      <c r="I132" s="12">
        <f t="shared" si="13"/>
        <v>-22410.400000000373</v>
      </c>
      <c r="J132" s="12">
        <v>2186109.7999999998</v>
      </c>
      <c r="K132" s="12">
        <f t="shared" si="11"/>
        <v>348429.99999999977</v>
      </c>
      <c r="L132" s="12">
        <f t="shared" si="16"/>
        <v>348429.99999999977</v>
      </c>
    </row>
    <row r="133" spans="1:12" x14ac:dyDescent="0.2">
      <c r="A133" s="4" t="s">
        <v>111</v>
      </c>
      <c r="B133" s="28" t="s">
        <v>112</v>
      </c>
      <c r="C133" s="11">
        <v>561997.19999999995</v>
      </c>
      <c r="D133" s="11">
        <v>591997.19999999995</v>
      </c>
      <c r="E133" s="11">
        <f t="shared" si="14"/>
        <v>30000</v>
      </c>
      <c r="F133" s="11">
        <v>633223.5</v>
      </c>
      <c r="G133" s="11">
        <f t="shared" si="12"/>
        <v>41226.300000000047</v>
      </c>
      <c r="H133" s="11">
        <v>616865</v>
      </c>
      <c r="I133" s="11">
        <f t="shared" si="13"/>
        <v>-16358.5</v>
      </c>
      <c r="J133" s="11">
        <v>616865</v>
      </c>
      <c r="K133" s="11">
        <f t="shared" si="11"/>
        <v>54867.800000000047</v>
      </c>
      <c r="L133" s="11">
        <f t="shared" si="16"/>
        <v>54867.800000000047</v>
      </c>
    </row>
    <row r="134" spans="1:12" ht="25.5" x14ac:dyDescent="0.2">
      <c r="A134" s="3" t="s">
        <v>113</v>
      </c>
      <c r="B134" s="27" t="s">
        <v>114</v>
      </c>
      <c r="C134" s="9">
        <v>388790.8</v>
      </c>
      <c r="D134" s="9">
        <v>470382.5</v>
      </c>
      <c r="E134" s="9">
        <f t="shared" si="14"/>
        <v>81591.700000000012</v>
      </c>
      <c r="F134" s="9">
        <v>470382.5</v>
      </c>
      <c r="G134" s="9">
        <f t="shared" si="12"/>
        <v>0</v>
      </c>
      <c r="H134" s="9">
        <v>446741.9</v>
      </c>
      <c r="I134" s="9">
        <f t="shared" si="13"/>
        <v>-23640.599999999977</v>
      </c>
      <c r="J134" s="9">
        <v>446741.9</v>
      </c>
      <c r="K134" s="9">
        <f t="shared" si="11"/>
        <v>57951.100000000035</v>
      </c>
      <c r="L134" s="11">
        <f t="shared" si="16"/>
        <v>57951.100000000035</v>
      </c>
    </row>
    <row r="135" spans="1:12" x14ac:dyDescent="0.2">
      <c r="A135" s="4" t="s">
        <v>115</v>
      </c>
      <c r="B135" s="28" t="s">
        <v>116</v>
      </c>
      <c r="C135" s="11">
        <v>309303.09999999998</v>
      </c>
      <c r="D135" s="11">
        <v>377115.9</v>
      </c>
      <c r="E135" s="11">
        <f t="shared" si="14"/>
        <v>67812.800000000047</v>
      </c>
      <c r="F135" s="11">
        <v>377115.9</v>
      </c>
      <c r="G135" s="11">
        <f t="shared" si="12"/>
        <v>0</v>
      </c>
      <c r="H135" s="11">
        <v>353852.2</v>
      </c>
      <c r="I135" s="11">
        <f t="shared" si="13"/>
        <v>-23263.700000000012</v>
      </c>
      <c r="J135" s="11">
        <v>353852.2</v>
      </c>
      <c r="K135" s="11">
        <f t="shared" si="11"/>
        <v>44549.100000000035</v>
      </c>
      <c r="L135" s="9">
        <f t="shared" si="16"/>
        <v>44549.100000000035</v>
      </c>
    </row>
    <row r="136" spans="1:12" s="5" customFormat="1" x14ac:dyDescent="0.2">
      <c r="A136" s="4" t="s">
        <v>117</v>
      </c>
      <c r="B136" s="28" t="s">
        <v>118</v>
      </c>
      <c r="C136" s="12">
        <v>79487.7</v>
      </c>
      <c r="D136" s="12">
        <v>93266.6</v>
      </c>
      <c r="E136" s="12">
        <f t="shared" si="14"/>
        <v>13778.900000000009</v>
      </c>
      <c r="F136" s="12">
        <v>93266.6</v>
      </c>
      <c r="G136" s="12">
        <f t="shared" si="12"/>
        <v>0</v>
      </c>
      <c r="H136" s="12">
        <v>92889.7</v>
      </c>
      <c r="I136" s="12">
        <f t="shared" si="13"/>
        <v>-376.90000000000873</v>
      </c>
      <c r="J136" s="12">
        <v>92889.7</v>
      </c>
      <c r="K136" s="12">
        <f t="shared" si="11"/>
        <v>13402</v>
      </c>
      <c r="L136" s="12">
        <f t="shared" si="16"/>
        <v>13402</v>
      </c>
    </row>
    <row r="137" spans="1:12" ht="38.25" x14ac:dyDescent="0.2">
      <c r="A137" s="3" t="s">
        <v>119</v>
      </c>
      <c r="B137" s="27" t="s">
        <v>120</v>
      </c>
      <c r="C137" s="8">
        <v>7959</v>
      </c>
      <c r="D137" s="8">
        <v>7959</v>
      </c>
      <c r="E137" s="8">
        <f t="shared" si="14"/>
        <v>0</v>
      </c>
      <c r="F137" s="8">
        <v>7959</v>
      </c>
      <c r="G137" s="8">
        <f t="shared" si="12"/>
        <v>0</v>
      </c>
      <c r="H137" s="8">
        <v>7978.8</v>
      </c>
      <c r="I137" s="8">
        <f t="shared" si="13"/>
        <v>19.800000000000182</v>
      </c>
      <c r="J137" s="8">
        <v>7978.8</v>
      </c>
      <c r="K137" s="8">
        <f t="shared" si="11"/>
        <v>19.800000000000182</v>
      </c>
      <c r="L137" s="12">
        <f t="shared" si="16"/>
        <v>19.800000000000182</v>
      </c>
    </row>
    <row r="138" spans="1:12" ht="25.5" x14ac:dyDescent="0.2">
      <c r="A138" s="4" t="s">
        <v>121</v>
      </c>
      <c r="B138" s="28" t="s">
        <v>122</v>
      </c>
      <c r="C138" s="12">
        <v>7959</v>
      </c>
      <c r="D138" s="12">
        <v>7959</v>
      </c>
      <c r="E138" s="12">
        <f t="shared" si="14"/>
        <v>0</v>
      </c>
      <c r="F138" s="12">
        <v>7959</v>
      </c>
      <c r="G138" s="12">
        <f t="shared" si="12"/>
        <v>0</v>
      </c>
      <c r="H138" s="12">
        <v>7978.8</v>
      </c>
      <c r="I138" s="12">
        <f t="shared" si="13"/>
        <v>19.800000000000182</v>
      </c>
      <c r="J138" s="12">
        <v>7978.8</v>
      </c>
      <c r="K138" s="12">
        <f t="shared" ref="K138:K143" si="17">J138-C138</f>
        <v>19.800000000000182</v>
      </c>
      <c r="L138" s="8">
        <f t="shared" si="16"/>
        <v>19.800000000000182</v>
      </c>
    </row>
    <row r="139" spans="1:12" ht="51" x14ac:dyDescent="0.2">
      <c r="A139" s="3" t="s">
        <v>123</v>
      </c>
      <c r="B139" s="27" t="s">
        <v>215</v>
      </c>
      <c r="C139" s="8">
        <v>5597709.5</v>
      </c>
      <c r="D139" s="8">
        <v>5692709.5</v>
      </c>
      <c r="E139" s="8">
        <f t="shared" si="14"/>
        <v>95000</v>
      </c>
      <c r="F139" s="8">
        <v>5690518.4000000004</v>
      </c>
      <c r="G139" s="8">
        <f t="shared" si="12"/>
        <v>-2191.0999999996275</v>
      </c>
      <c r="H139" s="8">
        <v>5584702.4000000004</v>
      </c>
      <c r="I139" s="8">
        <f t="shared" si="13"/>
        <v>-105816</v>
      </c>
      <c r="J139" s="8">
        <v>5584702.4000000004</v>
      </c>
      <c r="K139" s="8">
        <f>J139-C139</f>
        <v>-13007.099999999627</v>
      </c>
      <c r="L139" s="8">
        <f t="shared" si="16"/>
        <v>-13007.099999999627</v>
      </c>
    </row>
    <row r="140" spans="1:12" s="5" customFormat="1" ht="51" x14ac:dyDescent="0.2">
      <c r="A140" s="4" t="s">
        <v>124</v>
      </c>
      <c r="B140" s="28" t="s">
        <v>261</v>
      </c>
      <c r="C140" s="12">
        <v>1625695.5</v>
      </c>
      <c r="D140" s="12">
        <v>1625695.5</v>
      </c>
      <c r="E140" s="12">
        <f t="shared" si="14"/>
        <v>0</v>
      </c>
      <c r="F140" s="12">
        <v>1625695.5</v>
      </c>
      <c r="G140" s="12">
        <f t="shared" si="12"/>
        <v>0</v>
      </c>
      <c r="H140" s="12">
        <v>1625695.5</v>
      </c>
      <c r="I140" s="12">
        <f t="shared" si="13"/>
        <v>0</v>
      </c>
      <c r="J140" s="12">
        <v>1625695.5</v>
      </c>
      <c r="K140" s="12">
        <f t="shared" si="17"/>
        <v>0</v>
      </c>
      <c r="L140" s="12">
        <f t="shared" si="16"/>
        <v>0</v>
      </c>
    </row>
    <row r="141" spans="1:12" x14ac:dyDescent="0.2">
      <c r="A141" s="10" t="s">
        <v>125</v>
      </c>
      <c r="B141" s="28" t="s">
        <v>126</v>
      </c>
      <c r="C141" s="12">
        <v>505000</v>
      </c>
      <c r="D141" s="12">
        <v>600000</v>
      </c>
      <c r="E141" s="12">
        <f t="shared" si="14"/>
        <v>95000</v>
      </c>
      <c r="F141" s="12">
        <v>600000</v>
      </c>
      <c r="G141" s="12">
        <f t="shared" si="12"/>
        <v>0</v>
      </c>
      <c r="H141" s="12">
        <v>650000</v>
      </c>
      <c r="I141" s="12">
        <f t="shared" si="13"/>
        <v>50000</v>
      </c>
      <c r="J141" s="12">
        <v>650000</v>
      </c>
      <c r="K141" s="12">
        <f t="shared" si="17"/>
        <v>145000</v>
      </c>
      <c r="L141" s="12">
        <f t="shared" si="16"/>
        <v>145000</v>
      </c>
    </row>
    <row r="142" spans="1:12" ht="25.5" x14ac:dyDescent="0.2">
      <c r="A142" s="10" t="s">
        <v>127</v>
      </c>
      <c r="B142" s="28" t="s">
        <v>128</v>
      </c>
      <c r="C142" s="12">
        <v>3467014</v>
      </c>
      <c r="D142" s="12">
        <v>3467014</v>
      </c>
      <c r="E142" s="12">
        <f t="shared" si="14"/>
        <v>0</v>
      </c>
      <c r="F142" s="12">
        <v>3464822.9</v>
      </c>
      <c r="G142" s="12">
        <f t="shared" si="12"/>
        <v>-2191.1000000000931</v>
      </c>
      <c r="H142" s="12">
        <v>3309006.9</v>
      </c>
      <c r="I142" s="12">
        <f t="shared" si="13"/>
        <v>-155816</v>
      </c>
      <c r="J142" s="12">
        <v>3309006.9</v>
      </c>
      <c r="K142" s="12">
        <f t="shared" si="17"/>
        <v>-158007.10000000009</v>
      </c>
      <c r="L142" s="12">
        <f t="shared" si="16"/>
        <v>-158007.10000000009</v>
      </c>
    </row>
    <row r="143" spans="1:12" s="5" customFormat="1" x14ac:dyDescent="0.2">
      <c r="A143" s="13"/>
      <c r="B143" s="13" t="s">
        <v>210</v>
      </c>
      <c r="C143" s="31">
        <f>C7-C67</f>
        <v>-8039319.0000000298</v>
      </c>
      <c r="D143" s="31">
        <f>D7-D67</f>
        <v>-16826455.299999982</v>
      </c>
      <c r="E143" s="31">
        <f t="shared" si="14"/>
        <v>-8787136.2999999523</v>
      </c>
      <c r="F143" s="31">
        <f>F7-F67</f>
        <v>-17739228.800000012</v>
      </c>
      <c r="G143" s="31">
        <f t="shared" si="12"/>
        <v>-912773.5000000298</v>
      </c>
      <c r="H143" s="31">
        <f>H7-H67</f>
        <v>-17731795.100000054</v>
      </c>
      <c r="I143" s="31">
        <f t="shared" si="13"/>
        <v>7433.6999999582767</v>
      </c>
      <c r="J143" s="31">
        <v>-17731795.100000054</v>
      </c>
      <c r="K143" s="14">
        <f t="shared" si="17"/>
        <v>-9692476.1000000238</v>
      </c>
      <c r="L143" s="31">
        <f t="shared" si="16"/>
        <v>-9692476.1000000238</v>
      </c>
    </row>
    <row r="144" spans="1:12" x14ac:dyDescent="0.2">
      <c r="K144" s="32"/>
      <c r="L144" s="32"/>
    </row>
  </sheetData>
  <mergeCells count="12">
    <mergeCell ref="L4:L5"/>
    <mergeCell ref="A4:A5"/>
    <mergeCell ref="B4:B5"/>
    <mergeCell ref="C4:C5"/>
    <mergeCell ref="A2:K2"/>
    <mergeCell ref="D4:D5"/>
    <mergeCell ref="E4:E5"/>
    <mergeCell ref="F4:F5"/>
    <mergeCell ref="G4:G5"/>
    <mergeCell ref="H4:H5"/>
    <mergeCell ref="I4:I5"/>
    <mergeCell ref="K4:K5"/>
  </mergeCells>
  <pageMargins left="0.78740157480314965" right="0.39370078740157483" top="0.78740157480314965" bottom="0.78740157480314965" header="0.11811023622047245" footer="0.11811023622047245"/>
  <pageSetup paperSize="9" scale="52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2020 год</vt:lpstr>
      <vt:lpstr>'2020 год'!SIGN</vt:lpstr>
      <vt:lpstr>'2020 год'!Заголовки_для_печати</vt:lpstr>
      <vt:lpstr>'2020 год'!Область_печати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Васютина Ольга Валерьевна</cp:lastModifiedBy>
  <cp:lastPrinted>2021-02-17T10:58:03Z</cp:lastPrinted>
  <dcterms:created xsi:type="dcterms:W3CDTF">2002-03-11T10:22:12Z</dcterms:created>
  <dcterms:modified xsi:type="dcterms:W3CDTF">2021-03-17T14:21:10Z</dcterms:modified>
</cp:coreProperties>
</file>