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0730" windowHeight="7620"/>
  </bookViews>
  <sheets>
    <sheet name="2020 год" sheetId="2" r:id="rId1"/>
  </sheets>
  <definedNames>
    <definedName name="_xlnm.Print_Titles" localSheetId="0">'2020 год'!$A:$A</definedName>
    <definedName name="_xlnm.Print_Area" localSheetId="0">'2020 год'!$A$1:$W$26</definedName>
  </definedNames>
  <calcPr calcId="145621"/>
</workbook>
</file>

<file path=xl/calcChain.xml><?xml version="1.0" encoding="utf-8"?>
<calcChain xmlns="http://schemas.openxmlformats.org/spreadsheetml/2006/main">
  <c r="J26" i="2" l="1"/>
  <c r="T11" i="2" l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10" i="2"/>
  <c r="T9" i="2"/>
  <c r="T8" i="2"/>
  <c r="S26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9" i="2"/>
  <c r="S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8" i="2"/>
  <c r="Q9" i="2"/>
  <c r="Q10" i="2"/>
  <c r="Q11" i="2"/>
  <c r="Q12" i="2"/>
  <c r="Q15" i="2"/>
  <c r="Q16" i="2"/>
  <c r="Q17" i="2"/>
  <c r="Q18" i="2"/>
  <c r="Q19" i="2"/>
  <c r="Q20" i="2"/>
  <c r="Q21" i="2"/>
  <c r="Q23" i="2"/>
  <c r="Q24" i="2"/>
  <c r="Q26" i="2"/>
  <c r="Q8" i="2"/>
  <c r="M26" i="2"/>
  <c r="K2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8" i="2"/>
  <c r="H26" i="2" l="1"/>
  <c r="G26" i="2"/>
  <c r="R26" i="2" s="1"/>
  <c r="F8" i="2"/>
  <c r="F26" i="2"/>
  <c r="E26" i="2" l="1"/>
  <c r="D26" i="2"/>
  <c r="C26" i="2" l="1"/>
</calcChain>
</file>

<file path=xl/sharedStrings.xml><?xml version="1.0" encoding="utf-8"?>
<sst xmlns="http://schemas.openxmlformats.org/spreadsheetml/2006/main" count="59" uniqueCount="43">
  <si>
    <t>Консолидированные доходы МР и ГО (тыс.руб.)</t>
  </si>
  <si>
    <t>Доходы в расчете на одного жителя (руб./чел.)</t>
  </si>
  <si>
    <t>Наименование МР и ГО</t>
  </si>
  <si>
    <t>Численность на 01.01.2019  (чел.)</t>
  </si>
  <si>
    <t>Налоговые доходы</t>
  </si>
  <si>
    <t>Неналоговые доходы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</si>
  <si>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</si>
  <si>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</si>
  <si>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</si>
  <si>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</si>
  <si>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Из них: субвенции по расчету дотаций на выравнивание бюджетной обеспеченности поселений</t>
  </si>
  <si>
    <t>Субвенции (без учета субвенций по расчету дотаций на выравнивание бюджетной обеспеченности поселений)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</si>
  <si>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</si>
  <si>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</si>
  <si>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</si>
  <si>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</si>
  <si>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Дотация на поддержку мер по обеспечению сбалансированности бюджетов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</si>
  <si>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</si>
  <si>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</si>
  <si>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Бокситогорский 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</si>
  <si>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</si>
  <si>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</si>
  <si>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</si>
  <si>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</si>
  <si>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</si>
  <si>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 xml:space="preserve"> -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</si>
  <si>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</si>
  <si>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</si>
  <si>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</si>
  <si>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</si>
  <si>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</si>
  <si>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</si>
  <si>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</si>
  <si>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</si>
  <si>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</si>
  <si>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</si>
  <si>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</si>
  <si>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Сосновоборский городской округ</t>
  </si>
  <si>
    <t>X</t>
  </si>
  <si>
    <t xml:space="preserve">   ВСЕГО:</t>
  </si>
  <si>
    <t>-</t>
  </si>
  <si>
    <t>Информация по доходам консолидированного бюджета муниципальных районов и городского округа Ленинградской области в расчете на одного жителя за 2020 год</t>
  </si>
  <si>
    <t>Приложение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</si>
</sst>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BFECF"/>
      </patternFill>
    </fill>
    <fill>
      <patternFill patternType="solid">
        <fgColor rgb="FFD3FAFE"/>
      </patternFill>
    </fill>
    <fill>
      <patternFill patternType="solid">
        <fgColor rgb="FFFFFF00"/>
      </patternFill>
    </fill>
    <fill>
      <patternFill patternType="solid">
        <fgColor rgb="FFFEEFFB"/>
      </patternFill>
    </fill>
    <fill>
      <patternFill patternType="solid">
        <fgColor rgb="FFFDEBFE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horizontal="center" wrapText="1"/>
    </xf>
    <xf numFmtId="0" fontId="2" fillId="0" borderId="1"/>
    <xf numFmtId="0" fontId="1" fillId="0" borderId="1">
      <alignment horizontal="left" vertical="center" wrapText="1" indent="2"/>
    </xf>
    <xf numFmtId="0" fontId="3" fillId="0" borderId="1">
      <alignment horizontal="left" vertical="center" wrapText="1" indent="2"/>
    </xf>
    <xf numFmtId="0" fontId="4" fillId="2" borderId="2">
      <alignment horizontal="center" vertical="center" wrapText="1"/>
    </xf>
    <xf numFmtId="0" fontId="4" fillId="2" borderId="2">
      <alignment horizontal="center" vertical="center"/>
    </xf>
    <xf numFmtId="0" fontId="5" fillId="2" borderId="2">
      <alignment horizontal="center" vertical="center" wrapText="1"/>
    </xf>
    <xf numFmtId="0" fontId="5" fillId="2" borderId="2">
      <alignment horizontal="center" vertical="center"/>
    </xf>
    <xf numFmtId="0" fontId="2" fillId="0" borderId="2">
      <alignment horizontal="left" vertical="center" indent="1"/>
    </xf>
    <xf numFmtId="3" fontId="2" fillId="0" borderId="2">
      <alignment horizontal="right" vertical="center" indent="1"/>
    </xf>
    <xf numFmtId="164" fontId="2" fillId="0" borderId="2">
      <alignment horizontal="right" vertical="center" indent="1"/>
    </xf>
    <xf numFmtId="164" fontId="2" fillId="3" borderId="2">
      <alignment horizontal="right" vertical="center" indent="1"/>
    </xf>
    <xf numFmtId="4" fontId="2" fillId="3" borderId="2">
      <alignment horizontal="right" vertical="center" indent="1"/>
    </xf>
    <xf numFmtId="164" fontId="5" fillId="0" borderId="2">
      <alignment horizontal="center" vertical="center"/>
    </xf>
    <xf numFmtId="0" fontId="5" fillId="4" borderId="2">
      <alignment horizontal="left" vertical="center" indent="1"/>
    </xf>
    <xf numFmtId="3" fontId="5" fillId="4" borderId="2">
      <alignment horizontal="right" vertical="center" indent="1"/>
    </xf>
    <xf numFmtId="164" fontId="5" fillId="4" borderId="2">
      <alignment horizontal="right" vertical="center" indent="1"/>
    </xf>
    <xf numFmtId="4" fontId="5" fillId="4" borderId="2">
      <alignment horizontal="right" vertical="center" indent="1"/>
    </xf>
    <xf numFmtId="0" fontId="1" fillId="0" borderId="1">
      <alignment horizontal="left" vertical="center" indent="2"/>
    </xf>
    <xf numFmtId="0" fontId="3" fillId="0" borderId="1">
      <alignment horizontal="left" vertical="center" indent="2"/>
    </xf>
    <xf numFmtId="0" fontId="5" fillId="0" borderId="1">
      <alignment wrapText="1"/>
    </xf>
    <xf numFmtId="0" fontId="5" fillId="3" borderId="2">
      <alignment horizontal="left" vertical="center" indent="1"/>
    </xf>
    <xf numFmtId="3" fontId="5" fillId="3" borderId="2">
      <alignment horizontal="right" vertical="center" indent="1"/>
    </xf>
    <xf numFmtId="164" fontId="5" fillId="3" borderId="2">
      <alignment horizontal="right" vertical="center" indent="1"/>
    </xf>
    <xf numFmtId="4" fontId="5" fillId="3" borderId="2">
      <alignment horizontal="right" vertical="center" indent="1"/>
    </xf>
    <xf numFmtId="0" fontId="5" fillId="2" borderId="3">
      <alignment horizontal="center" vertical="center" wrapText="1"/>
    </xf>
    <xf numFmtId="0" fontId="5" fillId="2" borderId="4">
      <alignment horizontal="center" vertical="center"/>
    </xf>
    <xf numFmtId="0" fontId="5" fillId="5" borderId="5">
      <alignment horizontal="left" vertical="center" indent="3"/>
    </xf>
    <xf numFmtId="3" fontId="5" fillId="6" borderId="5">
      <alignment horizontal="right" vertical="center" indent="1"/>
    </xf>
    <xf numFmtId="164" fontId="5" fillId="6" borderId="5">
      <alignment horizontal="right" vertical="center" indent="1"/>
    </xf>
    <xf numFmtId="0" fontId="2" fillId="0" borderId="5">
      <alignment horizontal="left" vertical="center" indent="1"/>
    </xf>
    <xf numFmtId="3" fontId="2" fillId="0" borderId="5">
      <alignment horizontal="right" vertical="center" indent="1"/>
    </xf>
    <xf numFmtId="164" fontId="2" fillId="0" borderId="5">
      <alignment horizontal="right" vertical="center" indent="1"/>
    </xf>
    <xf numFmtId="4" fontId="2" fillId="3" borderId="5">
      <alignment horizontal="right" vertical="center" indent="1"/>
    </xf>
    <xf numFmtId="0" fontId="2" fillId="0" borderId="4">
      <alignment horizontal="left" vertical="center" indent="1"/>
    </xf>
    <xf numFmtId="3" fontId="2" fillId="0" borderId="4">
      <alignment horizontal="right" vertical="center" indent="1"/>
    </xf>
    <xf numFmtId="164" fontId="2" fillId="0" borderId="4">
      <alignment horizontal="right" vertical="center" indent="1"/>
    </xf>
    <xf numFmtId="4" fontId="2" fillId="3" borderId="4">
      <alignment horizontal="right" vertical="center" indent="1"/>
    </xf>
    <xf numFmtId="0" fontId="5" fillId="5" borderId="6">
      <alignment horizontal="left" vertical="center" indent="3"/>
    </xf>
    <xf numFmtId="0" fontId="6" fillId="4" borderId="7">
      <alignment horizontal="left" vertical="center" indent="1"/>
    </xf>
    <xf numFmtId="3" fontId="6" fillId="4" borderId="7">
      <alignment horizontal="right" vertical="center" indent="1"/>
    </xf>
    <xf numFmtId="164" fontId="6" fillId="4" borderId="7">
      <alignment horizontal="right" vertical="center" indent="1"/>
    </xf>
    <xf numFmtId="4" fontId="6" fillId="4" borderId="7">
      <alignment horizontal="right" vertical="center" inden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7" borderId="1"/>
    <xf numFmtId="0" fontId="7" fillId="0" borderId="1"/>
  </cellStyleXfs>
  <cellXfs count="29">
    <xf numFmtId="0" fontId="0" fillId="0" borderId="0" xfId="0"/>
    <xf numFmtId="0" fontId="5" fillId="8" borderId="8" xfId="15" applyNumberFormat="1" applyFill="1" applyBorder="1" applyProtection="1">
      <alignment horizontal="left" vertical="center" indent="1"/>
    </xf>
    <xf numFmtId="3" fontId="5" fillId="8" borderId="8" xfId="16" applyNumberFormat="1" applyFill="1" applyBorder="1" applyProtection="1">
      <alignment horizontal="right" vertical="center" indent="1"/>
    </xf>
    <xf numFmtId="164" fontId="5" fillId="8" borderId="8" xfId="17" applyNumberFormat="1" applyFill="1" applyBorder="1" applyProtection="1">
      <alignment horizontal="right" vertical="center" indent="1"/>
    </xf>
    <xf numFmtId="0" fontId="1" fillId="8" borderId="1" xfId="1" applyNumberFormat="1" applyFill="1" applyProtection="1">
      <alignment horizontal="center" wrapText="1"/>
    </xf>
    <xf numFmtId="0" fontId="2" fillId="8" borderId="1" xfId="2" applyNumberFormat="1" applyFill="1" applyProtection="1"/>
    <xf numFmtId="0" fontId="0" fillId="8" borderId="0" xfId="0" applyFill="1" applyProtection="1">
      <protection locked="0"/>
    </xf>
    <xf numFmtId="0" fontId="10" fillId="8" borderId="1" xfId="2" applyNumberFormat="1" applyFont="1" applyFill="1" applyAlignment="1" applyProtection="1">
      <alignment horizontal="right"/>
    </xf>
    <xf numFmtId="0" fontId="1" fillId="8" borderId="1" xfId="3" applyNumberFormat="1" applyFill="1" applyAlignment="1" applyProtection="1">
      <alignment vertical="center" wrapText="1"/>
    </xf>
    <xf numFmtId="0" fontId="1" fillId="8" borderId="1" xfId="3" applyFill="1" applyAlignment="1">
      <alignment vertical="center" wrapText="1"/>
    </xf>
    <xf numFmtId="0" fontId="3" fillId="8" borderId="1" xfId="4" applyNumberFormat="1" applyFill="1" applyAlignment="1" applyProtection="1">
      <alignment vertical="center" wrapText="1"/>
    </xf>
    <xf numFmtId="0" fontId="3" fillId="8" borderId="1" xfId="4" applyFill="1" applyAlignment="1">
      <alignment vertical="center" wrapText="1"/>
    </xf>
    <xf numFmtId="0" fontId="5" fillId="8" borderId="8" xfId="7" applyNumberFormat="1" applyFill="1" applyBorder="1" applyProtection="1">
      <alignment horizontal="center" vertical="center" wrapText="1"/>
    </xf>
    <xf numFmtId="0" fontId="5" fillId="8" borderId="8" xfId="8" applyNumberFormat="1" applyFill="1" applyBorder="1" applyProtection="1">
      <alignment horizontal="center" vertical="center"/>
    </xf>
    <xf numFmtId="0" fontId="2" fillId="8" borderId="8" xfId="9" applyNumberFormat="1" applyFill="1" applyBorder="1" applyProtection="1">
      <alignment horizontal="left" vertical="center" indent="1"/>
    </xf>
    <xf numFmtId="3" fontId="2" fillId="8" borderId="8" xfId="10" applyNumberFormat="1" applyFill="1" applyBorder="1" applyProtection="1">
      <alignment horizontal="right" vertical="center" indent="1"/>
    </xf>
    <xf numFmtId="164" fontId="2" fillId="8" borderId="8" xfId="11" applyNumberFormat="1" applyFill="1" applyBorder="1" applyProtection="1">
      <alignment horizontal="right" vertical="center" indent="1"/>
    </xf>
    <xf numFmtId="164" fontId="2" fillId="8" borderId="8" xfId="12" applyNumberFormat="1" applyFill="1" applyBorder="1" applyProtection="1">
      <alignment horizontal="right" vertical="center" indent="1"/>
    </xf>
    <xf numFmtId="3" fontId="2" fillId="8" borderId="8" xfId="13" applyNumberFormat="1" applyFill="1" applyBorder="1" applyProtection="1">
      <alignment horizontal="right" vertical="center" indent="1"/>
    </xf>
    <xf numFmtId="164" fontId="5" fillId="8" borderId="8" xfId="14" applyNumberFormat="1" applyFill="1" applyBorder="1" applyProtection="1">
      <alignment horizontal="center" vertical="center"/>
    </xf>
    <xf numFmtId="164" fontId="5" fillId="8" borderId="8" xfId="12" applyNumberFormat="1" applyFont="1" applyFill="1" applyBorder="1" applyProtection="1">
      <alignment horizontal="right" vertical="center" indent="1"/>
    </xf>
    <xf numFmtId="3" fontId="5" fillId="8" borderId="8" xfId="13" applyNumberFormat="1" applyFont="1" applyFill="1" applyBorder="1" applyProtection="1">
      <alignment horizontal="right" vertical="center" indent="1"/>
    </xf>
    <xf numFmtId="4" fontId="2" fillId="8" borderId="1" xfId="2" applyNumberFormat="1" applyFill="1" applyProtection="1"/>
    <xf numFmtId="4" fontId="0" fillId="8" borderId="0" xfId="0" applyNumberFormat="1" applyFill="1" applyProtection="1">
      <protection locked="0"/>
    </xf>
    <xf numFmtId="0" fontId="2" fillId="8" borderId="8" xfId="9" applyNumberFormat="1" applyFill="1" applyBorder="1" applyAlignment="1" applyProtection="1">
      <alignment horizontal="left" vertical="center" wrapText="1" indent="1"/>
    </xf>
    <xf numFmtId="0" fontId="4" fillId="8" borderId="8" xfId="6" applyNumberFormat="1" applyFill="1" applyBorder="1" applyProtection="1">
      <alignment horizontal="center" vertical="center"/>
    </xf>
    <xf numFmtId="0" fontId="4" fillId="8" borderId="8" xfId="6" applyFill="1" applyBorder="1">
      <alignment horizontal="center" vertical="center"/>
    </xf>
    <xf numFmtId="0" fontId="5" fillId="8" borderId="8" xfId="7" applyNumberFormat="1" applyFill="1" applyBorder="1" applyAlignment="1" applyProtection="1">
      <alignment horizontal="center" vertical="center" wrapText="1"/>
    </xf>
    <xf numFmtId="0" fontId="1" fillId="8" borderId="1" xfId="3" applyFill="1" applyAlignment="1">
      <alignment horizontal="center" vertical="center" wrapText="1"/>
    </xf>
  </cellXfs>
  <cellStyles count="51">
    <cellStyle name="br" xfId="46"/>
    <cellStyle name="col" xfId="45"/>
    <cellStyle name="style0" xfId="47"/>
    <cellStyle name="td" xfId="48"/>
    <cellStyle name="tr" xfId="44"/>
    <cellStyle name="xl21" xfId="49"/>
    <cellStyle name="xl22" xfId="1"/>
    <cellStyle name="xl23" xfId="2"/>
    <cellStyle name="xl24" xfId="7"/>
    <cellStyle name="xl25" xfId="8"/>
    <cellStyle name="xl26" xfId="9"/>
    <cellStyle name="xl27" xfId="15"/>
    <cellStyle name="xl28" xfId="50"/>
    <cellStyle name="xl29" xfId="5"/>
    <cellStyle name="xl30" xfId="10"/>
    <cellStyle name="xl31" xfId="16"/>
    <cellStyle name="xl32" xfId="11"/>
    <cellStyle name="xl33" xfId="17"/>
    <cellStyle name="xl34" xfId="14"/>
    <cellStyle name="xl35" xfId="12"/>
    <cellStyle name="xl36" xfId="6"/>
    <cellStyle name="xl37" xfId="13"/>
    <cellStyle name="xl38" xfId="18"/>
    <cellStyle name="xl39" xfId="3"/>
    <cellStyle name="xl40" xfId="4"/>
    <cellStyle name="xl41" xfId="22"/>
    <cellStyle name="xl42" xfId="23"/>
    <cellStyle name="xl43" xfId="21"/>
    <cellStyle name="xl44" xfId="24"/>
    <cellStyle name="xl45" xfId="25"/>
    <cellStyle name="xl46" xfId="19"/>
    <cellStyle name="xl47" xfId="20"/>
    <cellStyle name="xl48" xfId="26"/>
    <cellStyle name="xl49" xfId="27"/>
    <cellStyle name="xl50" xfId="28"/>
    <cellStyle name="xl51" xfId="31"/>
    <cellStyle name="xl52" xfId="35"/>
    <cellStyle name="xl53" xfId="39"/>
    <cellStyle name="xl54" xfId="40"/>
    <cellStyle name="xl55" xfId="29"/>
    <cellStyle name="xl56" xfId="32"/>
    <cellStyle name="xl57" xfId="36"/>
    <cellStyle name="xl58" xfId="41"/>
    <cellStyle name="xl59" xfId="30"/>
    <cellStyle name="xl60" xfId="33"/>
    <cellStyle name="xl61" xfId="37"/>
    <cellStyle name="xl62" xfId="42"/>
    <cellStyle name="xl63" xfId="34"/>
    <cellStyle name="xl64" xfId="38"/>
    <cellStyle name="xl65" xfId="4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view="pageBreakPreview" zoomScale="78" zoomScaleNormal="100" zoomScaleSheetLayoutView="78" workbookViewId="0">
      <selection activeCell="B2" sqref="B2:M2"/>
    </sheetView>
  </sheetViews>
  <sheetFormatPr defaultRowHeight="15" x14ac:dyDescent="0.25"/>
  <cols>
    <col min="1" max="1" width="26.85546875" style="6" customWidth="1"/>
    <col min="2" max="2" width="14.42578125" style="6" customWidth="1"/>
    <col min="3" max="3" width="14.85546875" style="6" customWidth="1"/>
    <col min="4" max="8" width="16.5703125" style="6" customWidth="1"/>
    <col min="9" max="10" width="18.85546875" style="6" customWidth="1"/>
    <col min="11" max="11" width="16.42578125" style="6" customWidth="1"/>
    <col min="12" max="12" width="18.85546875" style="6" customWidth="1"/>
    <col min="13" max="15" width="16.5703125" style="6" customWidth="1"/>
    <col min="16" max="16" width="25.5703125" style="6" customWidth="1"/>
    <col min="17" max="17" width="21" style="6" customWidth="1"/>
    <col min="18" max="20" width="16.5703125" style="6" customWidth="1"/>
    <col min="21" max="21" width="29" style="6" customWidth="1"/>
    <col min="22" max="22" width="30.140625" style="6" customWidth="1"/>
    <col min="23" max="23" width="9" style="6" customWidth="1"/>
    <col min="24" max="16384" width="9.140625" style="6"/>
  </cols>
  <sheetData>
    <row r="1" spans="1:23" ht="17.25" customHeight="1" x14ac:dyDescent="0.25">
      <c r="A1" s="4"/>
      <c r="B1" s="4"/>
      <c r="C1" s="4"/>
      <c r="D1" s="4"/>
      <c r="E1" s="4"/>
      <c r="F1" s="4"/>
      <c r="G1" s="4"/>
      <c r="H1" s="5"/>
      <c r="I1" s="5"/>
      <c r="J1" s="5"/>
      <c r="K1" s="5"/>
      <c r="M1" s="7" t="s">
        <v>42</v>
      </c>
      <c r="N1" s="5"/>
      <c r="O1" s="5"/>
      <c r="P1" s="5"/>
      <c r="Q1" s="5"/>
      <c r="R1" s="5"/>
      <c r="S1" s="5"/>
      <c r="T1" s="5"/>
      <c r="U1" s="5"/>
      <c r="V1" s="7"/>
      <c r="W1" s="5"/>
    </row>
    <row r="2" spans="1:23" ht="36.75" customHeight="1" x14ac:dyDescent="0.25">
      <c r="A2" s="8"/>
      <c r="B2" s="28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9"/>
      <c r="O2" s="9"/>
      <c r="P2" s="9"/>
      <c r="Q2" s="9"/>
      <c r="R2" s="9"/>
      <c r="S2" s="9"/>
      <c r="T2" s="9"/>
      <c r="U2" s="9"/>
      <c r="V2" s="9"/>
      <c r="W2" s="5"/>
    </row>
    <row r="3" spans="1:23" ht="19.7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5"/>
    </row>
    <row r="4" spans="1:23" ht="12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34.700000000000003" customHeight="1" x14ac:dyDescent="0.25">
      <c r="A5" s="27" t="s">
        <v>2</v>
      </c>
      <c r="B5" s="27" t="s">
        <v>3</v>
      </c>
      <c r="C5" s="25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5" t="s">
        <v>1</v>
      </c>
      <c r="O5" s="26"/>
      <c r="P5" s="26"/>
      <c r="Q5" s="26"/>
      <c r="R5" s="26"/>
      <c r="S5" s="26"/>
      <c r="T5" s="26"/>
      <c r="U5" s="26"/>
      <c r="V5" s="26"/>
      <c r="W5" s="5"/>
    </row>
    <row r="6" spans="1:23" ht="127.7" customHeight="1" x14ac:dyDescent="0.25">
      <c r="A6" s="27"/>
      <c r="B6" s="27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4</v>
      </c>
      <c r="O6" s="12" t="s">
        <v>5</v>
      </c>
      <c r="P6" s="12" t="s">
        <v>15</v>
      </c>
      <c r="Q6" s="12" t="s">
        <v>16</v>
      </c>
      <c r="R6" s="12" t="s">
        <v>8</v>
      </c>
      <c r="S6" s="12" t="s">
        <v>9</v>
      </c>
      <c r="T6" s="12" t="s">
        <v>12</v>
      </c>
      <c r="U6" s="12" t="s">
        <v>17</v>
      </c>
      <c r="V6" s="12" t="s">
        <v>18</v>
      </c>
      <c r="W6" s="5"/>
    </row>
    <row r="7" spans="1:23" ht="20.8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5"/>
    </row>
    <row r="8" spans="1:23" ht="18.399999999999999" customHeight="1" x14ac:dyDescent="0.25">
      <c r="A8" s="14" t="s">
        <v>19</v>
      </c>
      <c r="B8" s="15">
        <v>49256</v>
      </c>
      <c r="C8" s="16">
        <v>814133</v>
      </c>
      <c r="D8" s="16">
        <v>135505.9</v>
      </c>
      <c r="E8" s="16">
        <v>83075.600000000006</v>
      </c>
      <c r="F8" s="16">
        <f>30860.2+2075.9</f>
        <v>32936.1</v>
      </c>
      <c r="G8" s="16">
        <v>680145.1</v>
      </c>
      <c r="H8" s="16">
        <v>806774.5</v>
      </c>
      <c r="I8" s="16">
        <v>105518.6</v>
      </c>
      <c r="J8" s="17">
        <f>H8-I8</f>
        <v>701255.9</v>
      </c>
      <c r="K8" s="16">
        <v>7716.9</v>
      </c>
      <c r="L8" s="16">
        <v>-18462</v>
      </c>
      <c r="M8" s="16">
        <v>2551404.9</v>
      </c>
      <c r="N8" s="18">
        <v>16529</v>
      </c>
      <c r="O8" s="18">
        <v>2751</v>
      </c>
      <c r="P8" s="18">
        <v>3829</v>
      </c>
      <c r="Q8" s="18">
        <f>ROUND(F8/B8*1000,0)</f>
        <v>669</v>
      </c>
      <c r="R8" s="18">
        <f>ROUND(G8/B8*1000,0)</f>
        <v>13808</v>
      </c>
      <c r="S8" s="18">
        <f>ROUND(H8/B8*1000,0)</f>
        <v>16379</v>
      </c>
      <c r="T8" s="18">
        <f>ROUND(K8/B8*1000,0)</f>
        <v>157</v>
      </c>
      <c r="U8" s="18">
        <v>52174</v>
      </c>
      <c r="V8" s="18">
        <v>37937</v>
      </c>
      <c r="W8" s="5"/>
    </row>
    <row r="9" spans="1:23" ht="18.399999999999999" customHeight="1" x14ac:dyDescent="0.25">
      <c r="A9" s="14" t="s">
        <v>20</v>
      </c>
      <c r="B9" s="15">
        <v>51668</v>
      </c>
      <c r="C9" s="16">
        <v>650339.69999999995</v>
      </c>
      <c r="D9" s="16">
        <v>127956.4</v>
      </c>
      <c r="E9" s="16">
        <v>76209.2</v>
      </c>
      <c r="F9" s="16">
        <v>7258.3</v>
      </c>
      <c r="G9" s="16">
        <v>562519.19999999995</v>
      </c>
      <c r="H9" s="16">
        <v>887818.9</v>
      </c>
      <c r="I9" s="16">
        <v>150415.70000000001</v>
      </c>
      <c r="J9" s="17">
        <f t="shared" ref="J9:J24" si="0">H9-I9</f>
        <v>737403.2</v>
      </c>
      <c r="K9" s="16">
        <v>19122.7</v>
      </c>
      <c r="L9" s="16">
        <v>-89352.2</v>
      </c>
      <c r="M9" s="16">
        <v>2254052</v>
      </c>
      <c r="N9" s="18">
        <v>12587</v>
      </c>
      <c r="O9" s="18">
        <v>2477</v>
      </c>
      <c r="P9" s="18">
        <v>4386</v>
      </c>
      <c r="Q9" s="18">
        <f t="shared" ref="Q9:Q26" si="1">ROUND(F9/B9*1000,0)</f>
        <v>140</v>
      </c>
      <c r="R9" s="18">
        <f t="shared" ref="R9:R26" si="2">ROUND(G9/B9*1000,0)</f>
        <v>10887</v>
      </c>
      <c r="S9" s="18">
        <f>ROUND(H9/B9*1000,0)</f>
        <v>17183</v>
      </c>
      <c r="T9" s="18">
        <f>ROUND(K9/B9*1000,0)</f>
        <v>370</v>
      </c>
      <c r="U9" s="18">
        <v>45355</v>
      </c>
      <c r="V9" s="18">
        <v>31083</v>
      </c>
      <c r="W9" s="5"/>
    </row>
    <row r="10" spans="1:23" ht="18.399999999999999" customHeight="1" x14ac:dyDescent="0.25">
      <c r="A10" s="14" t="s">
        <v>21</v>
      </c>
      <c r="B10" s="15">
        <v>89070</v>
      </c>
      <c r="C10" s="16">
        <v>1187120.7</v>
      </c>
      <c r="D10" s="16">
        <v>346948.3</v>
      </c>
      <c r="E10" s="16">
        <v>95579.8</v>
      </c>
      <c r="F10" s="16">
        <v>26452.5</v>
      </c>
      <c r="G10" s="16">
        <v>1009524.6</v>
      </c>
      <c r="H10" s="16">
        <v>1476433.1</v>
      </c>
      <c r="I10" s="16">
        <v>159964.4</v>
      </c>
      <c r="J10" s="17">
        <f t="shared" si="0"/>
        <v>1316468.7000000002</v>
      </c>
      <c r="K10" s="16">
        <v>19343.3</v>
      </c>
      <c r="L10" s="16">
        <v>-4822.8999999999996</v>
      </c>
      <c r="M10" s="16">
        <v>4167637.6</v>
      </c>
      <c r="N10" s="18">
        <v>13328</v>
      </c>
      <c r="O10" s="18">
        <v>3895</v>
      </c>
      <c r="P10" s="18">
        <v>2869</v>
      </c>
      <c r="Q10" s="18">
        <f t="shared" si="1"/>
        <v>297</v>
      </c>
      <c r="R10" s="18">
        <f t="shared" si="2"/>
        <v>11334</v>
      </c>
      <c r="S10" s="18">
        <f t="shared" ref="S10:S26" si="3">ROUND(H10/B10*1000,0)</f>
        <v>16576</v>
      </c>
      <c r="T10" s="18">
        <f>ROUND(K10/B10*1000,0)</f>
        <v>217</v>
      </c>
      <c r="U10" s="18">
        <v>46845</v>
      </c>
      <c r="V10" s="18">
        <v>32065</v>
      </c>
      <c r="W10" s="5"/>
    </row>
    <row r="11" spans="1:23" ht="18.399999999999999" customHeight="1" x14ac:dyDescent="0.25">
      <c r="A11" s="14" t="s">
        <v>22</v>
      </c>
      <c r="B11" s="15">
        <v>398896</v>
      </c>
      <c r="C11" s="16">
        <v>7380643.5999999996</v>
      </c>
      <c r="D11" s="16">
        <v>1005946.2</v>
      </c>
      <c r="E11" s="16">
        <v>394422.1</v>
      </c>
      <c r="F11" s="16">
        <v>7069</v>
      </c>
      <c r="G11" s="16">
        <v>4020044.9</v>
      </c>
      <c r="H11" s="16">
        <v>6184622.9000000004</v>
      </c>
      <c r="I11" s="16">
        <v>278833.09999999998</v>
      </c>
      <c r="J11" s="17">
        <f t="shared" si="0"/>
        <v>5905789.8000000007</v>
      </c>
      <c r="K11" s="16">
        <v>153698.70000000001</v>
      </c>
      <c r="L11" s="16">
        <v>-36652.6</v>
      </c>
      <c r="M11" s="16">
        <v>19158545.800000001</v>
      </c>
      <c r="N11" s="18">
        <v>18503</v>
      </c>
      <c r="O11" s="18">
        <v>2522</v>
      </c>
      <c r="P11" s="18">
        <v>1688</v>
      </c>
      <c r="Q11" s="18">
        <f t="shared" si="1"/>
        <v>18</v>
      </c>
      <c r="R11" s="18">
        <f t="shared" si="2"/>
        <v>10078</v>
      </c>
      <c r="S11" s="18">
        <f t="shared" si="3"/>
        <v>15504</v>
      </c>
      <c r="T11" s="18">
        <f t="shared" ref="T11:T26" si="4">ROUND(K11/B11*1000,0)</f>
        <v>385</v>
      </c>
      <c r="U11" s="18">
        <v>48121</v>
      </c>
      <c r="V11" s="18">
        <v>33315</v>
      </c>
      <c r="W11" s="5"/>
    </row>
    <row r="12" spans="1:23" ht="18.399999999999999" customHeight="1" x14ac:dyDescent="0.25">
      <c r="A12" s="14" t="s">
        <v>23</v>
      </c>
      <c r="B12" s="15">
        <v>199571</v>
      </c>
      <c r="C12" s="16">
        <v>2924986.3</v>
      </c>
      <c r="D12" s="16">
        <v>663293.5</v>
      </c>
      <c r="E12" s="16">
        <v>101191.7</v>
      </c>
      <c r="F12" s="16">
        <v>57041.1</v>
      </c>
      <c r="G12" s="16">
        <v>807505.2</v>
      </c>
      <c r="H12" s="16">
        <v>3095400.6</v>
      </c>
      <c r="I12" s="16">
        <v>152703.79999999999</v>
      </c>
      <c r="J12" s="17">
        <f t="shared" si="0"/>
        <v>2942696.8000000003</v>
      </c>
      <c r="K12" s="16">
        <v>92514.5</v>
      </c>
      <c r="L12" s="16">
        <v>-15611.6</v>
      </c>
      <c r="M12" s="16">
        <v>7732350.2999999998</v>
      </c>
      <c r="N12" s="18">
        <v>14656</v>
      </c>
      <c r="O12" s="18">
        <v>3324</v>
      </c>
      <c r="P12" s="18">
        <v>1272</v>
      </c>
      <c r="Q12" s="18">
        <f t="shared" si="1"/>
        <v>286</v>
      </c>
      <c r="R12" s="18">
        <f t="shared" si="2"/>
        <v>4046</v>
      </c>
      <c r="S12" s="18">
        <f t="shared" si="3"/>
        <v>15510</v>
      </c>
      <c r="T12" s="18">
        <f t="shared" si="4"/>
        <v>464</v>
      </c>
      <c r="U12" s="18">
        <v>38823</v>
      </c>
      <c r="V12" s="18">
        <v>24078</v>
      </c>
      <c r="W12" s="5"/>
    </row>
    <row r="13" spans="1:23" ht="18.399999999999999" customHeight="1" x14ac:dyDescent="0.25">
      <c r="A13" s="14" t="s">
        <v>24</v>
      </c>
      <c r="B13" s="15">
        <v>243156</v>
      </c>
      <c r="C13" s="16">
        <v>3303597.5</v>
      </c>
      <c r="D13" s="16">
        <v>666099.9</v>
      </c>
      <c r="E13" s="16">
        <v>151326.39999999999</v>
      </c>
      <c r="F13" s="16" t="s">
        <v>25</v>
      </c>
      <c r="G13" s="16">
        <v>2294890.9</v>
      </c>
      <c r="H13" s="16">
        <v>3683928.1</v>
      </c>
      <c r="I13" s="16">
        <v>323802.2</v>
      </c>
      <c r="J13" s="17">
        <f t="shared" si="0"/>
        <v>3360125.9</v>
      </c>
      <c r="K13" s="16">
        <v>102315.8</v>
      </c>
      <c r="L13" s="16">
        <v>-59710.3</v>
      </c>
      <c r="M13" s="16">
        <v>10199196.199999999</v>
      </c>
      <c r="N13" s="18">
        <v>13586</v>
      </c>
      <c r="O13" s="18">
        <v>2739</v>
      </c>
      <c r="P13" s="18">
        <v>1954</v>
      </c>
      <c r="Q13" s="18" t="s">
        <v>40</v>
      </c>
      <c r="R13" s="18">
        <f t="shared" si="2"/>
        <v>9438</v>
      </c>
      <c r="S13" s="18">
        <f t="shared" si="3"/>
        <v>15150</v>
      </c>
      <c r="T13" s="18">
        <f t="shared" si="4"/>
        <v>421</v>
      </c>
      <c r="U13" s="18">
        <v>42191</v>
      </c>
      <c r="V13" s="18">
        <v>28372</v>
      </c>
      <c r="W13" s="5"/>
    </row>
    <row r="14" spans="1:23" ht="18.399999999999999" customHeight="1" x14ac:dyDescent="0.25">
      <c r="A14" s="14" t="s">
        <v>26</v>
      </c>
      <c r="B14" s="15">
        <v>76182</v>
      </c>
      <c r="C14" s="16">
        <v>1596217.7</v>
      </c>
      <c r="D14" s="16">
        <v>297612.59999999998</v>
      </c>
      <c r="E14" s="16" t="s">
        <v>25</v>
      </c>
      <c r="F14" s="16" t="s">
        <v>25</v>
      </c>
      <c r="G14" s="16">
        <v>1421780</v>
      </c>
      <c r="H14" s="16">
        <v>1221374</v>
      </c>
      <c r="I14" s="16">
        <v>77335</v>
      </c>
      <c r="J14" s="17">
        <f t="shared" si="0"/>
        <v>1144039</v>
      </c>
      <c r="K14" s="16">
        <v>4540.8999999999996</v>
      </c>
      <c r="L14" s="16">
        <v>-9997.2999999999993</v>
      </c>
      <c r="M14" s="16">
        <v>4561401.2</v>
      </c>
      <c r="N14" s="18">
        <v>20953</v>
      </c>
      <c r="O14" s="18">
        <v>3907</v>
      </c>
      <c r="P14" s="18">
        <v>1015</v>
      </c>
      <c r="Q14" s="18" t="s">
        <v>40</v>
      </c>
      <c r="R14" s="18">
        <f t="shared" si="2"/>
        <v>18663</v>
      </c>
      <c r="S14" s="18">
        <f t="shared" si="3"/>
        <v>16032</v>
      </c>
      <c r="T14" s="18">
        <f t="shared" si="4"/>
        <v>60</v>
      </c>
      <c r="U14" s="18">
        <v>60006</v>
      </c>
      <c r="V14" s="18">
        <v>44989</v>
      </c>
      <c r="W14" s="5"/>
    </row>
    <row r="15" spans="1:23" ht="18.399999999999999" customHeight="1" x14ac:dyDescent="0.25">
      <c r="A15" s="14" t="s">
        <v>27</v>
      </c>
      <c r="B15" s="15">
        <v>62069</v>
      </c>
      <c r="C15" s="16">
        <v>988267.6</v>
      </c>
      <c r="D15" s="16">
        <v>277843.7</v>
      </c>
      <c r="E15" s="16" t="s">
        <v>25</v>
      </c>
      <c r="F15" s="16">
        <v>71697.3</v>
      </c>
      <c r="G15" s="16">
        <v>436226</v>
      </c>
      <c r="H15" s="16">
        <v>1145607.8999999999</v>
      </c>
      <c r="I15" s="16">
        <v>33839.699999999997</v>
      </c>
      <c r="J15" s="17">
        <f t="shared" si="0"/>
        <v>1111768.2</v>
      </c>
      <c r="K15" s="16">
        <v>4343.6000000000004</v>
      </c>
      <c r="L15" s="16">
        <v>-615.6</v>
      </c>
      <c r="M15" s="16">
        <v>2924370</v>
      </c>
      <c r="N15" s="18">
        <v>15922</v>
      </c>
      <c r="O15" s="18">
        <v>4476</v>
      </c>
      <c r="P15" s="18">
        <v>545</v>
      </c>
      <c r="Q15" s="18">
        <f t="shared" si="1"/>
        <v>1155</v>
      </c>
      <c r="R15" s="18">
        <f t="shared" si="2"/>
        <v>7028</v>
      </c>
      <c r="S15" s="18">
        <f t="shared" si="3"/>
        <v>18457</v>
      </c>
      <c r="T15" s="18">
        <f t="shared" si="4"/>
        <v>70</v>
      </c>
      <c r="U15" s="18">
        <v>47125</v>
      </c>
      <c r="V15" s="18">
        <v>29213</v>
      </c>
      <c r="W15" s="5"/>
    </row>
    <row r="16" spans="1:23" ht="18.399999999999999" customHeight="1" x14ac:dyDescent="0.25">
      <c r="A16" s="14" t="s">
        <v>28</v>
      </c>
      <c r="B16" s="15">
        <v>105936</v>
      </c>
      <c r="C16" s="16">
        <v>1433809</v>
      </c>
      <c r="D16" s="16">
        <v>435731.3</v>
      </c>
      <c r="E16" s="16">
        <v>75696.800000000003</v>
      </c>
      <c r="F16" s="16">
        <v>50383.199999999997</v>
      </c>
      <c r="G16" s="16">
        <v>811243.1</v>
      </c>
      <c r="H16" s="16">
        <v>1763333.8</v>
      </c>
      <c r="I16" s="16">
        <v>116364.7</v>
      </c>
      <c r="J16" s="17">
        <f t="shared" si="0"/>
        <v>1646969.1</v>
      </c>
      <c r="K16" s="16">
        <v>30612.9</v>
      </c>
      <c r="L16" s="16">
        <v>-5492.7</v>
      </c>
      <c r="M16" s="16">
        <v>4602790.3</v>
      </c>
      <c r="N16" s="18">
        <v>13535</v>
      </c>
      <c r="O16" s="18">
        <v>4113</v>
      </c>
      <c r="P16" s="18">
        <v>1813</v>
      </c>
      <c r="Q16" s="18">
        <f t="shared" si="1"/>
        <v>476</v>
      </c>
      <c r="R16" s="18">
        <f t="shared" si="2"/>
        <v>7658</v>
      </c>
      <c r="S16" s="18">
        <f t="shared" si="3"/>
        <v>16645</v>
      </c>
      <c r="T16" s="18">
        <f t="shared" si="4"/>
        <v>289</v>
      </c>
      <c r="U16" s="18">
        <v>43501</v>
      </c>
      <c r="V16" s="18">
        <v>27954</v>
      </c>
      <c r="W16" s="5"/>
    </row>
    <row r="17" spans="1:23" ht="18.399999999999999" customHeight="1" x14ac:dyDescent="0.25">
      <c r="A17" s="14" t="s">
        <v>29</v>
      </c>
      <c r="B17" s="15">
        <v>28530</v>
      </c>
      <c r="C17" s="16">
        <v>454779.3</v>
      </c>
      <c r="D17" s="16">
        <v>69417.2</v>
      </c>
      <c r="E17" s="16">
        <v>58829.5</v>
      </c>
      <c r="F17" s="16">
        <v>19591.7</v>
      </c>
      <c r="G17" s="16">
        <v>319715.20000000001</v>
      </c>
      <c r="H17" s="16">
        <v>590379.80000000005</v>
      </c>
      <c r="I17" s="16">
        <v>82958.8</v>
      </c>
      <c r="J17" s="17">
        <f t="shared" si="0"/>
        <v>507421.00000000006</v>
      </c>
      <c r="K17" s="16">
        <v>5038.3</v>
      </c>
      <c r="L17" s="16">
        <v>-2551.5</v>
      </c>
      <c r="M17" s="16">
        <v>1516211.5</v>
      </c>
      <c r="N17" s="18">
        <v>15940</v>
      </c>
      <c r="O17" s="18">
        <v>2433</v>
      </c>
      <c r="P17" s="18">
        <v>4970</v>
      </c>
      <c r="Q17" s="18">
        <f t="shared" si="1"/>
        <v>687</v>
      </c>
      <c r="R17" s="18">
        <f t="shared" si="2"/>
        <v>11206</v>
      </c>
      <c r="S17" s="18">
        <f t="shared" si="3"/>
        <v>20693</v>
      </c>
      <c r="T17" s="18">
        <f t="shared" si="4"/>
        <v>177</v>
      </c>
      <c r="U17" s="18">
        <v>53234</v>
      </c>
      <c r="V17" s="18">
        <v>35448</v>
      </c>
      <c r="W17" s="5"/>
    </row>
    <row r="18" spans="1:23" ht="18.399999999999999" customHeight="1" x14ac:dyDescent="0.25">
      <c r="A18" s="14" t="s">
        <v>30</v>
      </c>
      <c r="B18" s="15">
        <v>73475</v>
      </c>
      <c r="C18" s="16">
        <v>1748835.4</v>
      </c>
      <c r="D18" s="16">
        <v>235501</v>
      </c>
      <c r="E18" s="16" t="s">
        <v>25</v>
      </c>
      <c r="F18" s="16">
        <v>35897.5</v>
      </c>
      <c r="G18" s="16">
        <v>1691866.2</v>
      </c>
      <c r="H18" s="16">
        <v>1115294.2</v>
      </c>
      <c r="I18" s="16">
        <v>63294.3</v>
      </c>
      <c r="J18" s="17">
        <f t="shared" si="0"/>
        <v>1051999.8999999999</v>
      </c>
      <c r="K18" s="16">
        <v>23132.9</v>
      </c>
      <c r="L18" s="16">
        <v>-38294.199999999997</v>
      </c>
      <c r="M18" s="16">
        <v>4842444</v>
      </c>
      <c r="N18" s="18">
        <v>23802</v>
      </c>
      <c r="O18" s="18">
        <v>3205</v>
      </c>
      <c r="P18" s="18">
        <v>861</v>
      </c>
      <c r="Q18" s="18">
        <f t="shared" si="1"/>
        <v>489</v>
      </c>
      <c r="R18" s="18">
        <f t="shared" si="2"/>
        <v>23026</v>
      </c>
      <c r="S18" s="18">
        <f t="shared" si="3"/>
        <v>15179</v>
      </c>
      <c r="T18" s="18">
        <f t="shared" si="4"/>
        <v>315</v>
      </c>
      <c r="U18" s="18">
        <v>66427</v>
      </c>
      <c r="V18" s="18">
        <v>52109</v>
      </c>
      <c r="W18" s="5"/>
    </row>
    <row r="19" spans="1:23" ht="18.399999999999999" customHeight="1" x14ac:dyDescent="0.25">
      <c r="A19" s="14" t="s">
        <v>31</v>
      </c>
      <c r="B19" s="15">
        <v>72035</v>
      </c>
      <c r="C19" s="16">
        <v>1046573.9</v>
      </c>
      <c r="D19" s="16">
        <v>149976.20000000001</v>
      </c>
      <c r="E19" s="16">
        <v>90851.4</v>
      </c>
      <c r="F19" s="16">
        <v>59389.7</v>
      </c>
      <c r="G19" s="16">
        <v>841370.9</v>
      </c>
      <c r="H19" s="16">
        <v>1109558.7</v>
      </c>
      <c r="I19" s="16">
        <v>137976.20000000001</v>
      </c>
      <c r="J19" s="17">
        <f t="shared" si="0"/>
        <v>971582.5</v>
      </c>
      <c r="K19" s="16">
        <v>86815.7</v>
      </c>
      <c r="L19" s="16">
        <v>-78759.5</v>
      </c>
      <c r="M19" s="16">
        <v>3306733.5</v>
      </c>
      <c r="N19" s="18">
        <v>14529</v>
      </c>
      <c r="O19" s="18">
        <v>2082</v>
      </c>
      <c r="P19" s="18">
        <v>3177</v>
      </c>
      <c r="Q19" s="18">
        <f t="shared" si="1"/>
        <v>824</v>
      </c>
      <c r="R19" s="18">
        <f t="shared" si="2"/>
        <v>11680</v>
      </c>
      <c r="S19" s="18">
        <f t="shared" si="3"/>
        <v>15403</v>
      </c>
      <c r="T19" s="18">
        <f t="shared" si="4"/>
        <v>1205</v>
      </c>
      <c r="U19" s="18">
        <v>46998</v>
      </c>
      <c r="V19" s="18">
        <v>33510</v>
      </c>
      <c r="W19" s="5"/>
    </row>
    <row r="20" spans="1:23" ht="18.399999999999999" customHeight="1" x14ac:dyDescent="0.25">
      <c r="A20" s="14" t="s">
        <v>32</v>
      </c>
      <c r="B20" s="15">
        <v>28263</v>
      </c>
      <c r="C20" s="16">
        <v>502924.79999999999</v>
      </c>
      <c r="D20" s="16">
        <v>75461.5</v>
      </c>
      <c r="E20" s="16">
        <v>73208.100000000006</v>
      </c>
      <c r="F20" s="16">
        <v>20328.099999999999</v>
      </c>
      <c r="G20" s="16">
        <v>565062.6</v>
      </c>
      <c r="H20" s="16">
        <v>540758.6</v>
      </c>
      <c r="I20" s="16">
        <v>80913.600000000006</v>
      </c>
      <c r="J20" s="17">
        <f t="shared" si="0"/>
        <v>459845</v>
      </c>
      <c r="K20" s="16">
        <v>5479.2</v>
      </c>
      <c r="L20" s="16">
        <v>-83890.1</v>
      </c>
      <c r="M20" s="16">
        <v>1699858.1</v>
      </c>
      <c r="N20" s="18">
        <v>17794</v>
      </c>
      <c r="O20" s="18">
        <v>2670</v>
      </c>
      <c r="P20" s="18">
        <v>5453</v>
      </c>
      <c r="Q20" s="18">
        <f t="shared" si="1"/>
        <v>719</v>
      </c>
      <c r="R20" s="18">
        <f t="shared" si="2"/>
        <v>19993</v>
      </c>
      <c r="S20" s="18">
        <f t="shared" si="3"/>
        <v>19133</v>
      </c>
      <c r="T20" s="18">
        <f t="shared" si="4"/>
        <v>194</v>
      </c>
      <c r="U20" s="18">
        <v>63112</v>
      </c>
      <c r="V20" s="18">
        <v>46842</v>
      </c>
      <c r="W20" s="5"/>
    </row>
    <row r="21" spans="1:23" ht="18.399999999999999" customHeight="1" x14ac:dyDescent="0.25">
      <c r="A21" s="14" t="s">
        <v>33</v>
      </c>
      <c r="B21" s="15">
        <v>61028</v>
      </c>
      <c r="C21" s="16">
        <v>903035.7</v>
      </c>
      <c r="D21" s="16">
        <v>242348.9</v>
      </c>
      <c r="E21" s="16">
        <v>205798.9</v>
      </c>
      <c r="F21" s="16">
        <v>22300.6</v>
      </c>
      <c r="G21" s="16">
        <v>848355.8</v>
      </c>
      <c r="H21" s="16">
        <v>1017382.5</v>
      </c>
      <c r="I21" s="16">
        <v>90086</v>
      </c>
      <c r="J21" s="17">
        <f t="shared" si="0"/>
        <v>927296.5</v>
      </c>
      <c r="K21" s="16">
        <v>14424.9</v>
      </c>
      <c r="L21" s="16">
        <v>-5664.1</v>
      </c>
      <c r="M21" s="16">
        <v>3248435.2000000002</v>
      </c>
      <c r="N21" s="18">
        <v>14797</v>
      </c>
      <c r="O21" s="18">
        <v>3971</v>
      </c>
      <c r="P21" s="18">
        <v>4848</v>
      </c>
      <c r="Q21" s="18">
        <f t="shared" si="1"/>
        <v>365</v>
      </c>
      <c r="R21" s="18">
        <f t="shared" si="2"/>
        <v>13901</v>
      </c>
      <c r="S21" s="18">
        <f t="shared" si="3"/>
        <v>16671</v>
      </c>
      <c r="T21" s="18">
        <f t="shared" si="4"/>
        <v>236</v>
      </c>
      <c r="U21" s="18">
        <v>53321</v>
      </c>
      <c r="V21" s="18">
        <v>38127</v>
      </c>
      <c r="W21" s="5"/>
    </row>
    <row r="22" spans="1:23" ht="18.399999999999999" customHeight="1" x14ac:dyDescent="0.25">
      <c r="A22" s="14" t="s">
        <v>34</v>
      </c>
      <c r="B22" s="15">
        <v>42494</v>
      </c>
      <c r="C22" s="16">
        <v>523148.4</v>
      </c>
      <c r="D22" s="16">
        <v>160604.20000000001</v>
      </c>
      <c r="E22" s="16">
        <v>54951</v>
      </c>
      <c r="F22" s="16" t="s">
        <v>25</v>
      </c>
      <c r="G22" s="16">
        <v>418887.9</v>
      </c>
      <c r="H22" s="16">
        <v>691561.5</v>
      </c>
      <c r="I22" s="16">
        <v>125201.7</v>
      </c>
      <c r="J22" s="17">
        <f t="shared" si="0"/>
        <v>566359.80000000005</v>
      </c>
      <c r="K22" s="16">
        <v>16388.599999999999</v>
      </c>
      <c r="L22" s="16">
        <v>-119.7</v>
      </c>
      <c r="M22" s="16">
        <v>1865977.8</v>
      </c>
      <c r="N22" s="18">
        <v>12311</v>
      </c>
      <c r="O22" s="18">
        <v>3779</v>
      </c>
      <c r="P22" s="18">
        <v>4239</v>
      </c>
      <c r="Q22" s="18" t="s">
        <v>40</v>
      </c>
      <c r="R22" s="18">
        <f t="shared" si="2"/>
        <v>9858</v>
      </c>
      <c r="S22" s="18">
        <f t="shared" si="3"/>
        <v>16274</v>
      </c>
      <c r="T22" s="18">
        <f t="shared" si="4"/>
        <v>386</v>
      </c>
      <c r="U22" s="18">
        <v>43914</v>
      </c>
      <c r="V22" s="18">
        <v>30586</v>
      </c>
      <c r="W22" s="5"/>
    </row>
    <row r="23" spans="1:23" ht="18.399999999999999" customHeight="1" x14ac:dyDescent="0.25">
      <c r="A23" s="14" t="s">
        <v>35</v>
      </c>
      <c r="B23" s="15">
        <v>69567</v>
      </c>
      <c r="C23" s="16">
        <v>1004553.2</v>
      </c>
      <c r="D23" s="16">
        <v>166474.70000000001</v>
      </c>
      <c r="E23" s="16">
        <v>66537.2</v>
      </c>
      <c r="F23" s="16">
        <v>65266.1</v>
      </c>
      <c r="G23" s="16">
        <v>445080.5</v>
      </c>
      <c r="H23" s="16">
        <v>1234422.5</v>
      </c>
      <c r="I23" s="16">
        <v>79373.7</v>
      </c>
      <c r="J23" s="17">
        <f t="shared" si="0"/>
        <v>1155048.8</v>
      </c>
      <c r="K23" s="16">
        <v>10704.7</v>
      </c>
      <c r="L23" s="16">
        <v>-7229.3</v>
      </c>
      <c r="M23" s="16">
        <v>2995457.3</v>
      </c>
      <c r="N23" s="18">
        <v>14440</v>
      </c>
      <c r="O23" s="18">
        <v>2393</v>
      </c>
      <c r="P23" s="18">
        <v>2097</v>
      </c>
      <c r="Q23" s="18">
        <f t="shared" si="1"/>
        <v>938</v>
      </c>
      <c r="R23" s="18">
        <f t="shared" si="2"/>
        <v>6398</v>
      </c>
      <c r="S23" s="18">
        <f t="shared" si="3"/>
        <v>17744</v>
      </c>
      <c r="T23" s="18">
        <f t="shared" si="4"/>
        <v>154</v>
      </c>
      <c r="U23" s="18">
        <v>43163</v>
      </c>
      <c r="V23" s="18">
        <v>26559</v>
      </c>
      <c r="W23" s="5"/>
    </row>
    <row r="24" spans="1:23" ht="18.399999999999999" customHeight="1" x14ac:dyDescent="0.25">
      <c r="A24" s="14" t="s">
        <v>36</v>
      </c>
      <c r="B24" s="15">
        <v>128327</v>
      </c>
      <c r="C24" s="16">
        <v>1741116.6</v>
      </c>
      <c r="D24" s="16">
        <v>327412.09999999998</v>
      </c>
      <c r="E24" s="16">
        <v>98017.8</v>
      </c>
      <c r="F24" s="16">
        <v>62532.4</v>
      </c>
      <c r="G24" s="16">
        <v>941680.8</v>
      </c>
      <c r="H24" s="16">
        <v>1811131.6</v>
      </c>
      <c r="I24" s="16">
        <v>141404.20000000001</v>
      </c>
      <c r="J24" s="17">
        <f t="shared" si="0"/>
        <v>1669727.4000000001</v>
      </c>
      <c r="K24" s="16">
        <v>7805.5</v>
      </c>
      <c r="L24" s="16">
        <v>-132619.29999999999</v>
      </c>
      <c r="M24" s="16">
        <v>4866871.5</v>
      </c>
      <c r="N24" s="18">
        <v>13568</v>
      </c>
      <c r="O24" s="18">
        <v>2551</v>
      </c>
      <c r="P24" s="18">
        <v>1866</v>
      </c>
      <c r="Q24" s="18">
        <f t="shared" si="1"/>
        <v>487</v>
      </c>
      <c r="R24" s="18">
        <f t="shared" si="2"/>
        <v>7338</v>
      </c>
      <c r="S24" s="18">
        <f t="shared" si="3"/>
        <v>14113</v>
      </c>
      <c r="T24" s="18">
        <f t="shared" si="4"/>
        <v>61</v>
      </c>
      <c r="U24" s="18">
        <v>38959</v>
      </c>
      <c r="V24" s="18">
        <v>25947</v>
      </c>
      <c r="W24" s="5"/>
    </row>
    <row r="25" spans="1:23" ht="25.5" x14ac:dyDescent="0.25">
      <c r="A25" s="24" t="s">
        <v>37</v>
      </c>
      <c r="B25" s="15">
        <v>68344</v>
      </c>
      <c r="C25" s="16">
        <v>1306031.7</v>
      </c>
      <c r="D25" s="16">
        <v>469780.6</v>
      </c>
      <c r="E25" s="16" t="s">
        <v>25</v>
      </c>
      <c r="F25" s="16" t="s">
        <v>25</v>
      </c>
      <c r="G25" s="16">
        <v>149236.9</v>
      </c>
      <c r="H25" s="16">
        <v>996610.5</v>
      </c>
      <c r="I25" s="19" t="s">
        <v>38</v>
      </c>
      <c r="J25" s="17">
        <v>996610.5</v>
      </c>
      <c r="K25" s="16">
        <v>98348.1</v>
      </c>
      <c r="L25" s="16">
        <v>-41315.599999999999</v>
      </c>
      <c r="M25" s="16">
        <v>2987758.1</v>
      </c>
      <c r="N25" s="18">
        <v>19110</v>
      </c>
      <c r="O25" s="18">
        <v>6874</v>
      </c>
      <c r="P25" s="18" t="s">
        <v>25</v>
      </c>
      <c r="Q25" s="18" t="s">
        <v>40</v>
      </c>
      <c r="R25" s="18">
        <f t="shared" si="2"/>
        <v>2184</v>
      </c>
      <c r="S25" s="18">
        <f t="shared" si="3"/>
        <v>14582</v>
      </c>
      <c r="T25" s="18">
        <f t="shared" si="4"/>
        <v>1439</v>
      </c>
      <c r="U25" s="18">
        <v>44321</v>
      </c>
      <c r="V25" s="18">
        <v>29739</v>
      </c>
      <c r="W25" s="5"/>
    </row>
    <row r="26" spans="1:23" ht="18.399999999999999" customHeight="1" x14ac:dyDescent="0.25">
      <c r="A26" s="1" t="s">
        <v>39</v>
      </c>
      <c r="B26" s="2">
        <v>1847867</v>
      </c>
      <c r="C26" s="3">
        <f t="shared" ref="C26:H26" si="5">SUM(C8:C25)</f>
        <v>29510114.099999998</v>
      </c>
      <c r="D26" s="3">
        <f t="shared" si="5"/>
        <v>5853914.2000000002</v>
      </c>
      <c r="E26" s="3">
        <f t="shared" si="5"/>
        <v>1625695.5</v>
      </c>
      <c r="F26" s="3">
        <f t="shared" si="5"/>
        <v>538143.6</v>
      </c>
      <c r="G26" s="3">
        <f t="shared" si="5"/>
        <v>18265135.800000001</v>
      </c>
      <c r="H26" s="3">
        <f t="shared" si="5"/>
        <v>29372393.700000003</v>
      </c>
      <c r="I26" s="3">
        <v>2199985.7000000002</v>
      </c>
      <c r="J26" s="20">
        <f>H26-I26</f>
        <v>27172408.000000004</v>
      </c>
      <c r="K26" s="3">
        <f>SUM(K8:K25)</f>
        <v>702347.19999999984</v>
      </c>
      <c r="L26" s="3">
        <v>-631160.5</v>
      </c>
      <c r="M26" s="3">
        <f>SUM(M8:M25)</f>
        <v>85481495.299999982</v>
      </c>
      <c r="N26" s="21">
        <v>15970</v>
      </c>
      <c r="O26" s="21">
        <v>3168</v>
      </c>
      <c r="P26" s="21">
        <v>2070</v>
      </c>
      <c r="Q26" s="21">
        <f t="shared" si="1"/>
        <v>291</v>
      </c>
      <c r="R26" s="21">
        <f t="shared" si="2"/>
        <v>9884</v>
      </c>
      <c r="S26" s="21">
        <f t="shared" si="3"/>
        <v>15895</v>
      </c>
      <c r="T26" s="21">
        <f t="shared" si="4"/>
        <v>380</v>
      </c>
      <c r="U26" s="21">
        <v>46601</v>
      </c>
      <c r="V26" s="21">
        <v>31896</v>
      </c>
      <c r="W26" s="5"/>
    </row>
    <row r="27" spans="1:23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/>
      <c r="P28" s="22"/>
      <c r="Q28" s="5"/>
      <c r="R28" s="5"/>
      <c r="S28" s="22"/>
      <c r="T28" s="5"/>
      <c r="U28" s="5"/>
      <c r="V28" s="22"/>
      <c r="W28" s="22"/>
    </row>
    <row r="29" spans="1:23" x14ac:dyDescent="0.25">
      <c r="N29" s="5"/>
      <c r="O29" s="22"/>
      <c r="P29" s="22"/>
      <c r="Q29" s="5"/>
      <c r="R29" s="5"/>
      <c r="S29" s="22"/>
      <c r="U29" s="5"/>
      <c r="V29" s="22"/>
      <c r="W29" s="22"/>
    </row>
    <row r="30" spans="1:23" x14ac:dyDescent="0.25">
      <c r="N30" s="5"/>
      <c r="O30" s="22"/>
      <c r="P30" s="22"/>
      <c r="Q30" s="5"/>
      <c r="R30" s="5"/>
      <c r="S30" s="22"/>
      <c r="U30" s="5"/>
      <c r="V30" s="22"/>
      <c r="W30" s="22"/>
    </row>
    <row r="31" spans="1:23" x14ac:dyDescent="0.25">
      <c r="N31" s="5"/>
      <c r="O31" s="22"/>
      <c r="P31" s="22"/>
      <c r="Q31" s="5"/>
      <c r="R31" s="5"/>
      <c r="S31" s="22"/>
      <c r="U31" s="5"/>
      <c r="V31" s="22"/>
      <c r="W31" s="22"/>
    </row>
    <row r="32" spans="1:23" x14ac:dyDescent="0.25">
      <c r="N32" s="5"/>
      <c r="O32" s="22"/>
      <c r="P32" s="22"/>
      <c r="Q32" s="5"/>
      <c r="R32" s="5"/>
      <c r="S32" s="22"/>
      <c r="U32" s="5"/>
      <c r="V32" s="22"/>
      <c r="W32" s="22"/>
    </row>
    <row r="33" spans="14:23" x14ac:dyDescent="0.25">
      <c r="N33" s="5"/>
      <c r="O33" s="22"/>
      <c r="P33" s="22"/>
      <c r="Q33" s="5"/>
      <c r="R33" s="5"/>
      <c r="S33" s="22"/>
      <c r="U33" s="5"/>
      <c r="V33" s="22"/>
      <c r="W33" s="22"/>
    </row>
    <row r="34" spans="14:23" x14ac:dyDescent="0.25">
      <c r="N34" s="5"/>
      <c r="O34" s="22"/>
      <c r="P34" s="22"/>
      <c r="Q34" s="5"/>
      <c r="R34" s="5"/>
      <c r="S34" s="22"/>
      <c r="U34" s="5"/>
      <c r="V34" s="22"/>
      <c r="W34" s="22"/>
    </row>
    <row r="35" spans="14:23" x14ac:dyDescent="0.25">
      <c r="N35" s="5"/>
      <c r="O35" s="22"/>
      <c r="P35" s="22"/>
      <c r="Q35" s="5"/>
      <c r="R35" s="5"/>
      <c r="S35" s="22"/>
      <c r="U35" s="5"/>
      <c r="V35" s="22"/>
      <c r="W35" s="22"/>
    </row>
    <row r="36" spans="14:23" x14ac:dyDescent="0.25">
      <c r="N36" s="5"/>
      <c r="O36" s="22"/>
      <c r="P36" s="22"/>
      <c r="Q36" s="5"/>
      <c r="R36" s="5"/>
      <c r="S36" s="22"/>
      <c r="U36" s="5"/>
      <c r="V36" s="22"/>
      <c r="W36" s="22"/>
    </row>
    <row r="37" spans="14:23" x14ac:dyDescent="0.25">
      <c r="N37" s="5"/>
      <c r="O37" s="22"/>
      <c r="P37" s="22"/>
      <c r="Q37" s="5"/>
      <c r="R37" s="5"/>
      <c r="S37" s="22"/>
      <c r="U37" s="5"/>
      <c r="V37" s="22"/>
      <c r="W37" s="22"/>
    </row>
    <row r="38" spans="14:23" x14ac:dyDescent="0.25">
      <c r="N38" s="5"/>
      <c r="O38" s="22"/>
      <c r="P38" s="22"/>
      <c r="Q38" s="5"/>
      <c r="R38" s="5"/>
      <c r="S38" s="22"/>
      <c r="U38" s="5"/>
      <c r="V38" s="22"/>
      <c r="W38" s="22"/>
    </row>
    <row r="39" spans="14:23" x14ac:dyDescent="0.25">
      <c r="N39" s="5"/>
      <c r="O39" s="22"/>
      <c r="P39" s="22"/>
      <c r="Q39" s="5"/>
      <c r="R39" s="5"/>
      <c r="S39" s="22"/>
      <c r="U39" s="5"/>
      <c r="V39" s="22"/>
      <c r="W39" s="22"/>
    </row>
    <row r="40" spans="14:23" x14ac:dyDescent="0.25">
      <c r="N40" s="5"/>
      <c r="O40" s="22"/>
      <c r="P40" s="22"/>
      <c r="Q40" s="5"/>
      <c r="R40" s="5"/>
      <c r="S40" s="22"/>
      <c r="U40" s="5"/>
      <c r="V40" s="22"/>
      <c r="W40" s="22"/>
    </row>
    <row r="41" spans="14:23" x14ac:dyDescent="0.25">
      <c r="N41" s="5"/>
      <c r="O41" s="22"/>
      <c r="P41" s="22"/>
      <c r="Q41" s="5"/>
      <c r="R41" s="5"/>
      <c r="S41" s="22"/>
      <c r="U41" s="5"/>
      <c r="V41" s="22"/>
      <c r="W41" s="22"/>
    </row>
    <row r="42" spans="14:23" x14ac:dyDescent="0.25">
      <c r="N42" s="5"/>
      <c r="O42" s="22"/>
      <c r="P42" s="22"/>
      <c r="Q42" s="5"/>
      <c r="R42" s="5"/>
      <c r="S42" s="22"/>
      <c r="U42" s="5"/>
      <c r="V42" s="22"/>
      <c r="W42" s="22"/>
    </row>
    <row r="43" spans="14:23" x14ac:dyDescent="0.25">
      <c r="N43" s="5"/>
      <c r="O43" s="22"/>
      <c r="P43" s="22"/>
      <c r="Q43" s="5"/>
      <c r="R43" s="5"/>
      <c r="S43" s="22"/>
      <c r="U43" s="5"/>
      <c r="V43" s="22"/>
      <c r="W43" s="22"/>
    </row>
    <row r="44" spans="14:23" x14ac:dyDescent="0.25">
      <c r="N44" s="5"/>
      <c r="O44" s="22"/>
      <c r="P44" s="22"/>
      <c r="Q44" s="5"/>
      <c r="R44" s="5"/>
      <c r="S44" s="22"/>
      <c r="U44" s="5"/>
      <c r="V44" s="22"/>
      <c r="W44" s="22"/>
    </row>
    <row r="45" spans="14:23" x14ac:dyDescent="0.25">
      <c r="N45" s="5"/>
      <c r="O45" s="22"/>
      <c r="P45" s="22"/>
      <c r="Q45" s="5"/>
      <c r="R45" s="5"/>
      <c r="S45" s="22"/>
      <c r="U45" s="5"/>
      <c r="V45" s="22"/>
      <c r="W45" s="22"/>
    </row>
    <row r="46" spans="14:23" x14ac:dyDescent="0.25">
      <c r="N46" s="5"/>
      <c r="O46" s="22"/>
      <c r="P46" s="22"/>
      <c r="Q46" s="5"/>
      <c r="R46" s="5"/>
      <c r="S46" s="22"/>
      <c r="U46" s="5"/>
      <c r="V46" s="22"/>
      <c r="W46" s="22"/>
    </row>
    <row r="47" spans="14:23" x14ac:dyDescent="0.25">
      <c r="N47" s="23"/>
      <c r="O47" s="22"/>
      <c r="P47" s="22"/>
      <c r="Q47" s="5"/>
      <c r="R47" s="5"/>
      <c r="U47" s="5"/>
      <c r="V47" s="22"/>
    </row>
    <row r="48" spans="14:23" x14ac:dyDescent="0.25">
      <c r="N48" s="23"/>
      <c r="O48" s="22"/>
      <c r="P48" s="22"/>
      <c r="Q48" s="5"/>
      <c r="R48" s="5"/>
      <c r="U48" s="5"/>
      <c r="V48" s="22"/>
    </row>
    <row r="49" spans="14:22" x14ac:dyDescent="0.25">
      <c r="N49" s="23"/>
      <c r="O49" s="22"/>
      <c r="P49" s="22"/>
      <c r="Q49" s="5"/>
      <c r="R49" s="5"/>
      <c r="U49" s="5"/>
      <c r="V49" s="22"/>
    </row>
    <row r="50" spans="14:22" x14ac:dyDescent="0.25">
      <c r="N50" s="23"/>
      <c r="O50" s="22"/>
      <c r="P50" s="22"/>
      <c r="Q50" s="5"/>
      <c r="R50" s="5"/>
      <c r="U50" s="5"/>
      <c r="V50" s="22"/>
    </row>
    <row r="51" spans="14:22" x14ac:dyDescent="0.25">
      <c r="N51" s="23"/>
      <c r="O51" s="22"/>
      <c r="P51" s="22"/>
      <c r="Q51" s="5"/>
      <c r="R51" s="5"/>
      <c r="U51" s="5"/>
      <c r="V51" s="22"/>
    </row>
    <row r="52" spans="14:22" x14ac:dyDescent="0.25">
      <c r="N52" s="23"/>
      <c r="O52" s="22"/>
      <c r="P52" s="22"/>
      <c r="Q52" s="5"/>
      <c r="R52" s="5"/>
      <c r="U52" s="5"/>
      <c r="V52" s="22"/>
    </row>
    <row r="53" spans="14:22" x14ac:dyDescent="0.25">
      <c r="N53" s="23"/>
      <c r="O53" s="22"/>
      <c r="P53" s="22"/>
      <c r="Q53" s="5"/>
      <c r="R53" s="5"/>
      <c r="U53" s="5"/>
      <c r="V53" s="22"/>
    </row>
    <row r="54" spans="14:22" x14ac:dyDescent="0.25">
      <c r="N54" s="23"/>
      <c r="O54" s="22"/>
      <c r="P54" s="22"/>
      <c r="Q54" s="5"/>
      <c r="R54" s="5"/>
      <c r="U54" s="5"/>
      <c r="V54" s="22"/>
    </row>
    <row r="55" spans="14:22" x14ac:dyDescent="0.25">
      <c r="N55" s="23"/>
      <c r="O55" s="22"/>
      <c r="P55" s="22"/>
      <c r="Q55" s="5"/>
      <c r="R55" s="5"/>
      <c r="U55" s="5"/>
      <c r="V55" s="22"/>
    </row>
    <row r="56" spans="14:22" x14ac:dyDescent="0.25">
      <c r="N56" s="23"/>
      <c r="O56" s="22"/>
      <c r="P56" s="22"/>
      <c r="Q56" s="5"/>
      <c r="R56" s="5"/>
      <c r="U56" s="5"/>
      <c r="V56" s="22"/>
    </row>
    <row r="57" spans="14:22" x14ac:dyDescent="0.25">
      <c r="N57" s="23"/>
      <c r="O57" s="22"/>
      <c r="P57" s="22"/>
      <c r="Q57" s="5"/>
      <c r="R57" s="5"/>
      <c r="U57" s="5"/>
      <c r="V57" s="22"/>
    </row>
    <row r="58" spans="14:22" x14ac:dyDescent="0.25">
      <c r="N58" s="23"/>
      <c r="O58" s="22"/>
      <c r="P58" s="22"/>
      <c r="Q58" s="5"/>
      <c r="R58" s="5"/>
      <c r="U58" s="5"/>
      <c r="V58" s="22"/>
    </row>
    <row r="59" spans="14:22" x14ac:dyDescent="0.25">
      <c r="N59" s="23"/>
      <c r="O59" s="22"/>
      <c r="P59" s="22"/>
      <c r="Q59" s="5"/>
      <c r="R59" s="5"/>
      <c r="U59" s="5"/>
      <c r="V59" s="22"/>
    </row>
    <row r="60" spans="14:22" x14ac:dyDescent="0.25">
      <c r="N60" s="23"/>
      <c r="O60" s="22"/>
      <c r="P60" s="22"/>
      <c r="Q60" s="5"/>
      <c r="R60" s="5"/>
      <c r="U60" s="5"/>
      <c r="V60" s="22"/>
    </row>
    <row r="61" spans="14:22" x14ac:dyDescent="0.25">
      <c r="N61" s="23"/>
      <c r="O61" s="22"/>
      <c r="P61" s="22"/>
      <c r="R61" s="5"/>
      <c r="U61" s="5"/>
      <c r="V61" s="22"/>
    </row>
    <row r="62" spans="14:22" x14ac:dyDescent="0.25">
      <c r="N62" s="23"/>
      <c r="O62" s="22"/>
      <c r="P62" s="22"/>
      <c r="R62" s="5"/>
      <c r="U62" s="5"/>
      <c r="V62" s="22"/>
    </row>
    <row r="63" spans="14:22" x14ac:dyDescent="0.25">
      <c r="N63" s="23"/>
      <c r="O63" s="22"/>
      <c r="P63" s="22"/>
      <c r="R63" s="5"/>
      <c r="U63" s="5"/>
      <c r="V63" s="22"/>
    </row>
    <row r="64" spans="14:22" x14ac:dyDescent="0.25">
      <c r="N64" s="23"/>
      <c r="O64" s="22"/>
      <c r="P64" s="22"/>
      <c r="R64" s="5"/>
      <c r="U64" s="5"/>
      <c r="V64" s="22"/>
    </row>
    <row r="65" spans="14:22" x14ac:dyDescent="0.25">
      <c r="N65" s="23"/>
      <c r="O65" s="22"/>
      <c r="P65" s="22"/>
      <c r="R65" s="5"/>
      <c r="U65" s="5"/>
      <c r="V65" s="22"/>
    </row>
    <row r="66" spans="14:22" x14ac:dyDescent="0.25">
      <c r="N66" s="23"/>
      <c r="O66" s="22"/>
      <c r="P66" s="22"/>
      <c r="R66" s="5"/>
      <c r="U66" s="5"/>
      <c r="V66" s="22"/>
    </row>
    <row r="67" spans="14:22" x14ac:dyDescent="0.25">
      <c r="N67" s="23"/>
      <c r="O67" s="22"/>
      <c r="P67" s="22"/>
      <c r="R67" s="5"/>
      <c r="U67" s="5"/>
      <c r="V67" s="22"/>
    </row>
    <row r="68" spans="14:22" x14ac:dyDescent="0.25">
      <c r="N68" s="23"/>
      <c r="O68" s="22"/>
      <c r="P68" s="22"/>
      <c r="R68" s="5"/>
      <c r="U68" s="5"/>
      <c r="V68" s="22"/>
    </row>
    <row r="69" spans="14:22" x14ac:dyDescent="0.25">
      <c r="N69" s="23"/>
      <c r="O69" s="22"/>
      <c r="P69" s="22"/>
      <c r="U69" s="5"/>
      <c r="V69" s="22"/>
    </row>
    <row r="70" spans="14:22" x14ac:dyDescent="0.25">
      <c r="N70" s="23"/>
      <c r="O70" s="22"/>
      <c r="P70" s="22"/>
      <c r="U70" s="5"/>
      <c r="V70" s="22"/>
    </row>
    <row r="71" spans="14:22" x14ac:dyDescent="0.25">
      <c r="N71" s="23"/>
      <c r="O71" s="22"/>
      <c r="P71" s="22"/>
      <c r="U71" s="5"/>
      <c r="V71" s="22"/>
    </row>
    <row r="72" spans="14:22" x14ac:dyDescent="0.25">
      <c r="N72" s="23"/>
      <c r="O72" s="22"/>
      <c r="P72" s="22"/>
      <c r="U72" s="5"/>
      <c r="V72" s="22"/>
    </row>
    <row r="73" spans="14:22" x14ac:dyDescent="0.25">
      <c r="N73" s="23"/>
      <c r="O73" s="22"/>
      <c r="P73" s="22"/>
      <c r="U73" s="5"/>
      <c r="V73" s="22"/>
    </row>
    <row r="74" spans="14:22" x14ac:dyDescent="0.25">
      <c r="N74" s="23"/>
      <c r="O74" s="22"/>
      <c r="P74" s="22"/>
      <c r="U74" s="5"/>
      <c r="V74" s="22"/>
    </row>
    <row r="75" spans="14:22" x14ac:dyDescent="0.25">
      <c r="N75" s="23"/>
      <c r="O75" s="22"/>
      <c r="P75" s="22"/>
      <c r="U75" s="5"/>
      <c r="V75" s="22"/>
    </row>
    <row r="76" spans="14:22" x14ac:dyDescent="0.25">
      <c r="N76" s="23"/>
      <c r="P76" s="22"/>
      <c r="U76" s="5"/>
    </row>
    <row r="77" spans="14:22" x14ac:dyDescent="0.25">
      <c r="N77" s="23"/>
      <c r="P77" s="22"/>
      <c r="U77" s="5"/>
    </row>
    <row r="78" spans="14:22" x14ac:dyDescent="0.25">
      <c r="N78" s="23"/>
    </row>
    <row r="79" spans="14:22" x14ac:dyDescent="0.25">
      <c r="N79" s="23"/>
    </row>
    <row r="80" spans="14:22" x14ac:dyDescent="0.25">
      <c r="N80" s="23"/>
    </row>
    <row r="81" spans="14:14" x14ac:dyDescent="0.25">
      <c r="N81" s="23"/>
    </row>
  </sheetData>
  <mergeCells count="5">
    <mergeCell ref="C5:M5"/>
    <mergeCell ref="N5:V5"/>
    <mergeCell ref="A5:A6"/>
    <mergeCell ref="B5:B6"/>
    <mergeCell ref="B2:M2"/>
  </mergeCells>
  <pageMargins left="0" right="0" top="0.15748031496062992" bottom="0.78740157480314965" header="0.31496062992125984" footer="0.39370078740157483"/>
  <pageSetup paperSize="9" scale="63" pageOrder="overThenDown" orientation="landscape" r:id="rId1"/>
  <headerFooter>
    <oddFooter>&amp;C&amp;P</oddFooter>
  </headerFooter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B07DC3F-8610-4065-B587-9827BD4A54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</vt:lpstr>
      <vt:lpstr>'2020 год'!Заголовки_для_печати</vt:lpstr>
      <vt:lpstr>'2020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Васютина Ольга Валерьевна</cp:lastModifiedBy>
  <cp:lastPrinted>2021-03-17T13:31:04Z</cp:lastPrinted>
  <dcterms:created xsi:type="dcterms:W3CDTF">2021-03-09T07:57:32Z</dcterms:created>
  <dcterms:modified xsi:type="dcterms:W3CDTF">2021-03-19T07:32:01Z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(ОМО)_Информация_о_доходах_жителей.xlsx</vt:lpwstr>
  </property>
  <property fmtid="{D5CDD505-2E9C-101B-9397-08002B2CF9AE}" pid="3" name="Название отчета">
    <vt:lpwstr>(ОМО)_Информация_о_доходах_жителей.xlsx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(ОМО)_Информация_о_доходах_жителей.xlt</vt:lpwstr>
  </property>
  <property fmtid="{D5CDD505-2E9C-101B-9397-08002B2CF9AE}" pid="11" name="Локальная база">
    <vt:lpwstr>не используется</vt:lpwstr>
  </property>
</Properties>
</file>