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23250" windowHeight="10680"/>
  </bookViews>
  <sheets>
    <sheet name="14" sheetId="1" r:id="rId1"/>
  </sheets>
  <calcPr calcId="145621"/>
</workbook>
</file>

<file path=xl/calcChain.xml><?xml version="1.0" encoding="utf-8"?>
<calcChain xmlns="http://schemas.openxmlformats.org/spreadsheetml/2006/main">
  <c r="K29" i="1" l="1"/>
  <c r="K27" i="1"/>
  <c r="K26" i="1"/>
  <c r="K25" i="1"/>
  <c r="K24" i="1"/>
  <c r="K23" i="1"/>
  <c r="K22" i="1"/>
  <c r="K20" i="1"/>
  <c r="K19" i="1"/>
  <c r="K16" i="1"/>
  <c r="K15" i="1"/>
  <c r="K14" i="1"/>
  <c r="K13" i="1"/>
  <c r="K12" i="1"/>
  <c r="K11" i="1"/>
  <c r="I29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J29" i="1"/>
  <c r="H29" i="1"/>
  <c r="G29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F28" i="1" l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E29" i="1" l="1"/>
  <c r="D29" i="1"/>
  <c r="F29" i="1" l="1"/>
  <c r="C29" i="1"/>
</calcChain>
</file>

<file path=xl/sharedStrings.xml><?xml version="1.0" encoding="utf-8"?>
<sst xmlns="http://schemas.openxmlformats.org/spreadsheetml/2006/main" count="41" uniqueCount="35">
  <si>
    <t>(тысяч рублей)</t>
  </si>
  <si>
    <t>№ п/п</t>
  </si>
  <si>
    <t>Наименование муниципального образования</t>
  </si>
  <si>
    <t>Исполнено</t>
  </si>
  <si>
    <t>% исполнения</t>
  </si>
  <si>
    <t>Бокситогорский муниципальный район</t>
  </si>
  <si>
    <t>Волосовский муниципальный район</t>
  </si>
  <si>
    <t>Волховский муниципальный район</t>
  </si>
  <si>
    <t>Всеволожский муниципальный район</t>
  </si>
  <si>
    <t>Выборгский район</t>
  </si>
  <si>
    <t>Гатчинский муниципальный район</t>
  </si>
  <si>
    <t>Кингисеппский муниципальный район</t>
  </si>
  <si>
    <t>Киришский муниципальный район</t>
  </si>
  <si>
    <t>Кировский муниципальный район</t>
  </si>
  <si>
    <t>Лодейнопольский муниципальный район</t>
  </si>
  <si>
    <t>Ломоносовский муниципальный район</t>
  </si>
  <si>
    <t>Лужский муниципальный район</t>
  </si>
  <si>
    <t>Подпорожский муниципальный район</t>
  </si>
  <si>
    <t>Приозерский муниципальный район</t>
  </si>
  <si>
    <t>Сланцевский муниципальный район</t>
  </si>
  <si>
    <t>Тихвинский муниципальный район</t>
  </si>
  <si>
    <t>Тосненский район</t>
  </si>
  <si>
    <t>Сосновоборский городской округ</t>
  </si>
  <si>
    <t>Итого</t>
  </si>
  <si>
    <t>Исполнение в 2020 году приложения 14 к областному закону 
«Об областном бюджете Ленинградской области на 2020 год и на плановый период 2021 и 2022 годов»</t>
  </si>
  <si>
    <t>Таблица ___</t>
  </si>
  <si>
    <t>Утверждено областным законом об областном бюджете на 2020 год</t>
  </si>
  <si>
    <t>дотации на выравнивание бюджетной обеспеченности муниципальных районов (городских округов)</t>
  </si>
  <si>
    <t>в том числе</t>
  </si>
  <si>
    <t xml:space="preserve">заменяемые дополнительными нормативами отчислений от налога на доходы физических лиц в бюджеты муниципальных районов (городских округов
</t>
  </si>
  <si>
    <t xml:space="preserve">подлежащие перечислению в бюджеты муниципальных районов (городских округов)
</t>
  </si>
  <si>
    <t>Пояснение</t>
  </si>
  <si>
    <t xml:space="preserve">Поступление в бюджеты муниципальных районов налоговых доходов по дополнительным нормативам отчислений от налога на доходы физических лиц, установленных взамен дотации (части дотации) на выравнивание бюджетной обеспеченности, по состоянию на 01.01.2021 составило  4 905 714,7 тыс.руб. (98,6% расчетных объемов), в том числе  по 5-ти муниципальным районам (Бокситогорский, Всеволожский, Гатчинский, Кингисеппский, Ломоносовский)  средства получены сверх расчетного объема (от 4,9 до 22,3%) в основном в связи с ростом фонда заработной платы выше запланированного показателя по прогнозу социально-экономического развития Ленинградской области (6,4%), по 10-ти муниципальным районам (Волховский, Выборгский, Киришский, Кировский, Лодейнопольский, Лужский, Приозерский, Тихвинский, Тосненский) средства поступили в местный бюджет  в объеме ниже расчетного показателя (от 1,8 до 13,1%), что обусловлено снижением налогооблагаемой базы налога на доходы физических лиц в связи со спадом деловой активности ряда предприятий и организаций в условиях сложной эпидемиологической обстановки 2020 года.
</t>
  </si>
  <si>
    <t>Таблица 10</t>
  </si>
  <si>
    <t xml:space="preserve">Распределение дотаций на выравнивание бюджетной обеспеченности муниципальных районов (городских округов), в том числе заменяемых дополнительными нормативами отчислений от налога на доходы физических лиц в бюджеты муниципальных районов (городских округов), 
на 2020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</si>
</sst>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1" fillId="0" borderId="0"/>
  </cellStyleXfs>
  <cellXfs count="53">
    <xf numFmtId="0" fontId="0" fillId="0" borderId="0" xfId="0"/>
    <xf numFmtId="0" fontId="2" fillId="0" borderId="0" xfId="0" applyFont="1" applyAlignment="1">
      <alignment vertical="top" wrapText="1"/>
    </xf>
    <xf numFmtId="164" fontId="2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/>
    </xf>
    <xf numFmtId="164" fontId="2" fillId="0" borderId="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4" fontId="8" fillId="0" borderId="1" xfId="1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0" fontId="8" fillId="0" borderId="0" xfId="0" applyFont="1"/>
    <xf numFmtId="164" fontId="2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164" fontId="2" fillId="0" borderId="6" xfId="0" applyNumberFormat="1" applyFont="1" applyBorder="1" applyAlignment="1">
      <alignment horizontal="center"/>
    </xf>
    <xf numFmtId="0" fontId="9" fillId="0" borderId="7" xfId="0" applyFont="1" applyBorder="1" applyAlignment="1">
      <alignment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164" fontId="8" fillId="0" borderId="0" xfId="1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6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right" vertical="top" wrapText="1"/>
    </xf>
    <xf numFmtId="0" fontId="0" fillId="0" borderId="13" xfId="0" applyBorder="1" applyAlignment="1">
      <alignment horizontal="right"/>
    </xf>
  </cellXfs>
  <cellStyles count="4">
    <cellStyle name="Обычный" xfId="0" builtinId="0"/>
    <cellStyle name="Обычный 2" xfId="3"/>
    <cellStyle name="Обычный_24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32"/>
  <sheetViews>
    <sheetView tabSelected="1" workbookViewId="0">
      <selection activeCell="A5" sqref="A5:K5"/>
    </sheetView>
  </sheetViews>
  <sheetFormatPr defaultColWidth="9.140625" defaultRowHeight="15.75" x14ac:dyDescent="0.25"/>
  <cols>
    <col min="1" max="1" width="8" style="6" customWidth="1"/>
    <col min="2" max="2" width="43" style="3" bestFit="1" customWidth="1"/>
    <col min="3" max="3" width="20.28515625" style="3" customWidth="1"/>
    <col min="4" max="4" width="23.7109375" style="3" customWidth="1"/>
    <col min="5" max="5" width="19.85546875" style="3" customWidth="1"/>
    <col min="6" max="6" width="19.5703125" style="2" customWidth="1"/>
    <col min="7" max="7" width="15.140625" style="2" customWidth="1"/>
    <col min="8" max="8" width="22.85546875" style="2" customWidth="1"/>
    <col min="9" max="9" width="14.28515625" style="2" customWidth="1"/>
    <col min="10" max="10" width="16.42578125" style="2" customWidth="1"/>
    <col min="11" max="11" width="13.140625" style="16" customWidth="1"/>
    <col min="12" max="16384" width="9.140625" style="3"/>
  </cols>
  <sheetData>
    <row r="1" spans="1:15" ht="15.75" customHeight="1" x14ac:dyDescent="0.25">
      <c r="A1" s="1"/>
      <c r="B1" s="1"/>
      <c r="C1" s="1"/>
      <c r="D1" s="1"/>
      <c r="E1" s="1"/>
      <c r="J1" s="37" t="s">
        <v>33</v>
      </c>
      <c r="K1" s="38" t="s">
        <v>25</v>
      </c>
    </row>
    <row r="2" spans="1:15" ht="15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5" ht="57" customHeight="1" x14ac:dyDescent="0.25">
      <c r="A3" s="40" t="s">
        <v>24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"/>
      <c r="M3" s="4"/>
      <c r="N3" s="4"/>
      <c r="O3" s="4"/>
    </row>
    <row r="4" spans="1:15" ht="15.75" customHeigh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5" ht="69.75" customHeight="1" x14ac:dyDescent="0.25">
      <c r="A5" s="41" t="s">
        <v>34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7" spans="1:15" x14ac:dyDescent="0.25">
      <c r="J7" s="51" t="s">
        <v>0</v>
      </c>
      <c r="K7" s="52"/>
    </row>
    <row r="8" spans="1:15" ht="96.75" customHeight="1" x14ac:dyDescent="0.25">
      <c r="A8" s="47" t="s">
        <v>1</v>
      </c>
      <c r="B8" s="47" t="s">
        <v>2</v>
      </c>
      <c r="C8" s="42" t="s">
        <v>26</v>
      </c>
      <c r="D8" s="43"/>
      <c r="E8" s="44"/>
      <c r="F8" s="42" t="s">
        <v>3</v>
      </c>
      <c r="G8" s="43"/>
      <c r="H8" s="43"/>
      <c r="I8" s="43"/>
      <c r="J8" s="43"/>
      <c r="K8" s="44"/>
    </row>
    <row r="9" spans="1:15" ht="20.45" customHeight="1" x14ac:dyDescent="0.25">
      <c r="A9" s="47"/>
      <c r="B9" s="47"/>
      <c r="C9" s="45" t="s">
        <v>27</v>
      </c>
      <c r="D9" s="42" t="s">
        <v>28</v>
      </c>
      <c r="E9" s="44"/>
      <c r="F9" s="45" t="s">
        <v>27</v>
      </c>
      <c r="G9" s="45" t="s">
        <v>4</v>
      </c>
      <c r="H9" s="48" t="s">
        <v>28</v>
      </c>
      <c r="I9" s="49"/>
      <c r="J9" s="49"/>
      <c r="K9" s="50"/>
    </row>
    <row r="10" spans="1:15" ht="166.15" customHeight="1" x14ac:dyDescent="0.25">
      <c r="A10" s="47"/>
      <c r="B10" s="47"/>
      <c r="C10" s="46"/>
      <c r="D10" s="23" t="s">
        <v>29</v>
      </c>
      <c r="E10" s="23" t="s">
        <v>30</v>
      </c>
      <c r="F10" s="46"/>
      <c r="G10" s="46"/>
      <c r="H10" s="7" t="s">
        <v>29</v>
      </c>
      <c r="I10" s="7" t="s">
        <v>4</v>
      </c>
      <c r="J10" s="7" t="s">
        <v>30</v>
      </c>
      <c r="K10" s="8" t="s">
        <v>4</v>
      </c>
    </row>
    <row r="11" spans="1:15" ht="15.75" customHeight="1" x14ac:dyDescent="0.25">
      <c r="A11" s="9">
        <v>1</v>
      </c>
      <c r="B11" s="17" t="s">
        <v>5</v>
      </c>
      <c r="C11" s="21">
        <v>415605.8</v>
      </c>
      <c r="D11" s="24">
        <v>332530.2</v>
      </c>
      <c r="E11" s="27">
        <v>83075.599999999977</v>
      </c>
      <c r="F11" s="21">
        <f>SUM(H11,J11)</f>
        <v>436443.99999999994</v>
      </c>
      <c r="G11" s="19">
        <f>F11/C11*100</f>
        <v>105.01393387676494</v>
      </c>
      <c r="H11" s="19">
        <v>353368.39999999997</v>
      </c>
      <c r="I11" s="19">
        <f>H11/D11*100</f>
        <v>106.26655864640261</v>
      </c>
      <c r="J11" s="19">
        <v>83075.599999999977</v>
      </c>
      <c r="K11" s="10">
        <f>J11/E11*100</f>
        <v>100</v>
      </c>
    </row>
    <row r="12" spans="1:15" x14ac:dyDescent="0.25">
      <c r="A12" s="9">
        <v>2</v>
      </c>
      <c r="B12" s="17" t="s">
        <v>6</v>
      </c>
      <c r="C12" s="22">
        <v>381113.3</v>
      </c>
      <c r="D12" s="25">
        <v>304904.09999999998</v>
      </c>
      <c r="E12" s="26">
        <v>76209.200000000012</v>
      </c>
      <c r="F12" s="22">
        <f t="shared" ref="F12:F28" si="0">SUM(H12,J12)</f>
        <v>379380.9</v>
      </c>
      <c r="G12" s="19">
        <f t="shared" ref="G12:G29" si="1">F12/C12*100</f>
        <v>99.545437013087721</v>
      </c>
      <c r="H12" s="19">
        <v>303171.7</v>
      </c>
      <c r="I12" s="19">
        <f t="shared" ref="I12:I27" si="2">H12/D12*100</f>
        <v>99.431821349729319</v>
      </c>
      <c r="J12" s="19">
        <v>76209.200000000012</v>
      </c>
      <c r="K12" s="10">
        <f t="shared" ref="K12:K29" si="3">J12/E12*100</f>
        <v>100</v>
      </c>
    </row>
    <row r="13" spans="1:15" x14ac:dyDescent="0.25">
      <c r="A13" s="9">
        <v>3</v>
      </c>
      <c r="B13" s="17" t="s">
        <v>7</v>
      </c>
      <c r="C13" s="22">
        <v>477729.3</v>
      </c>
      <c r="D13" s="25">
        <v>382149.5</v>
      </c>
      <c r="E13" s="26">
        <v>95579.799999999988</v>
      </c>
      <c r="F13" s="22">
        <f t="shared" si="0"/>
        <v>470936.8</v>
      </c>
      <c r="G13" s="19">
        <f t="shared" si="1"/>
        <v>98.578169687310364</v>
      </c>
      <c r="H13" s="19">
        <v>375357</v>
      </c>
      <c r="I13" s="19">
        <f t="shared" si="2"/>
        <v>98.222554262140861</v>
      </c>
      <c r="J13" s="19">
        <v>95579.799999999988</v>
      </c>
      <c r="K13" s="10">
        <f t="shared" si="3"/>
        <v>100</v>
      </c>
    </row>
    <row r="14" spans="1:15" x14ac:dyDescent="0.25">
      <c r="A14" s="9">
        <v>4</v>
      </c>
      <c r="B14" s="17" t="s">
        <v>8</v>
      </c>
      <c r="C14" s="22">
        <v>813446.9</v>
      </c>
      <c r="D14" s="25">
        <v>419024.8</v>
      </c>
      <c r="E14" s="26">
        <v>394422.10000000003</v>
      </c>
      <c r="F14" s="22">
        <f t="shared" si="0"/>
        <v>843463.2</v>
      </c>
      <c r="G14" s="19">
        <f t="shared" si="1"/>
        <v>103.69001344771243</v>
      </c>
      <c r="H14" s="19">
        <v>449041.1</v>
      </c>
      <c r="I14" s="19">
        <f t="shared" si="2"/>
        <v>107.16337075991684</v>
      </c>
      <c r="J14" s="19">
        <v>394422.10000000003</v>
      </c>
      <c r="K14" s="10">
        <f t="shared" si="3"/>
        <v>100</v>
      </c>
    </row>
    <row r="15" spans="1:15" x14ac:dyDescent="0.25">
      <c r="A15" s="9">
        <v>5</v>
      </c>
      <c r="B15" s="17" t="s">
        <v>9</v>
      </c>
      <c r="C15" s="22">
        <v>505064</v>
      </c>
      <c r="D15" s="25">
        <v>403872.3</v>
      </c>
      <c r="E15" s="26">
        <v>101191.70000000001</v>
      </c>
      <c r="F15" s="22">
        <f t="shared" si="0"/>
        <v>452343</v>
      </c>
      <c r="G15" s="19">
        <f t="shared" si="1"/>
        <v>89.561520916161115</v>
      </c>
      <c r="H15" s="19">
        <v>351151.3</v>
      </c>
      <c r="I15" s="19">
        <f t="shared" si="2"/>
        <v>86.946121335877706</v>
      </c>
      <c r="J15" s="19">
        <v>101191.70000000001</v>
      </c>
      <c r="K15" s="10">
        <f t="shared" si="3"/>
        <v>100</v>
      </c>
    </row>
    <row r="16" spans="1:15" x14ac:dyDescent="0.25">
      <c r="A16" s="9">
        <v>6</v>
      </c>
      <c r="B16" s="17" t="s">
        <v>10</v>
      </c>
      <c r="C16" s="22">
        <v>757269.2</v>
      </c>
      <c r="D16" s="25">
        <v>605942.80000000005</v>
      </c>
      <c r="E16" s="26">
        <v>151326.39999999991</v>
      </c>
      <c r="F16" s="22">
        <f t="shared" si="0"/>
        <v>787094.39999999991</v>
      </c>
      <c r="G16" s="19">
        <f t="shared" si="1"/>
        <v>103.93852014580811</v>
      </c>
      <c r="H16" s="19">
        <v>635768</v>
      </c>
      <c r="I16" s="19">
        <f t="shared" si="2"/>
        <v>104.92211476066717</v>
      </c>
      <c r="J16" s="19">
        <v>151326.39999999991</v>
      </c>
      <c r="K16" s="10">
        <f t="shared" si="3"/>
        <v>100</v>
      </c>
    </row>
    <row r="17" spans="1:11" x14ac:dyDescent="0.25">
      <c r="A17" s="9">
        <v>7</v>
      </c>
      <c r="B17" s="17" t="s">
        <v>11</v>
      </c>
      <c r="C17" s="11">
        <v>102633.7</v>
      </c>
      <c r="D17" s="19">
        <v>102633.7</v>
      </c>
      <c r="E17" s="28">
        <v>0</v>
      </c>
      <c r="F17" s="22">
        <f t="shared" si="0"/>
        <v>125547.1</v>
      </c>
      <c r="G17" s="19">
        <f t="shared" si="1"/>
        <v>122.32541553115594</v>
      </c>
      <c r="H17" s="19">
        <v>125547.1</v>
      </c>
      <c r="I17" s="19">
        <f t="shared" si="2"/>
        <v>122.32541553115594</v>
      </c>
      <c r="J17" s="19">
        <v>0</v>
      </c>
      <c r="K17" s="10"/>
    </row>
    <row r="18" spans="1:11" x14ac:dyDescent="0.25">
      <c r="A18" s="9">
        <v>8</v>
      </c>
      <c r="B18" s="17" t="s">
        <v>12</v>
      </c>
      <c r="C18" s="11">
        <v>97996.2</v>
      </c>
      <c r="D18" s="19">
        <v>97996.2</v>
      </c>
      <c r="E18" s="28">
        <v>0</v>
      </c>
      <c r="F18" s="22">
        <f t="shared" si="0"/>
        <v>89483.1</v>
      </c>
      <c r="G18" s="19">
        <f t="shared" si="1"/>
        <v>91.312826415718177</v>
      </c>
      <c r="H18" s="19">
        <v>89483.1</v>
      </c>
      <c r="I18" s="19">
        <f t="shared" si="2"/>
        <v>91.312826415718177</v>
      </c>
      <c r="J18" s="19">
        <v>0</v>
      </c>
      <c r="K18" s="10"/>
    </row>
    <row r="19" spans="1:11" x14ac:dyDescent="0.25">
      <c r="A19" s="9">
        <v>9</v>
      </c>
      <c r="B19" s="17" t="s">
        <v>13</v>
      </c>
      <c r="C19" s="22">
        <v>378474.6</v>
      </c>
      <c r="D19" s="25">
        <v>302777.8</v>
      </c>
      <c r="E19" s="26">
        <v>75696.799999999988</v>
      </c>
      <c r="F19" s="22">
        <f t="shared" si="0"/>
        <v>354635.3</v>
      </c>
      <c r="G19" s="19">
        <f t="shared" si="1"/>
        <v>93.701215352364471</v>
      </c>
      <c r="H19" s="19">
        <v>278938.5</v>
      </c>
      <c r="I19" s="19">
        <f t="shared" si="2"/>
        <v>92.126470302644378</v>
      </c>
      <c r="J19" s="19">
        <v>75696.799999999988</v>
      </c>
      <c r="K19" s="10">
        <f t="shared" si="3"/>
        <v>100</v>
      </c>
    </row>
    <row r="20" spans="1:11" x14ac:dyDescent="0.25">
      <c r="A20" s="9">
        <v>10</v>
      </c>
      <c r="B20" s="17" t="s">
        <v>14</v>
      </c>
      <c r="C20" s="22">
        <v>294127.40000000002</v>
      </c>
      <c r="D20" s="25">
        <v>235297.9</v>
      </c>
      <c r="E20" s="26">
        <v>58829.500000000029</v>
      </c>
      <c r="F20" s="22">
        <f t="shared" si="0"/>
        <v>289844.5</v>
      </c>
      <c r="G20" s="19">
        <f t="shared" si="1"/>
        <v>98.5438622855266</v>
      </c>
      <c r="H20" s="19">
        <v>231015</v>
      </c>
      <c r="I20" s="19">
        <f t="shared" si="2"/>
        <v>98.179796759767086</v>
      </c>
      <c r="J20" s="19">
        <v>58829.500000000029</v>
      </c>
      <c r="K20" s="10">
        <f t="shared" si="3"/>
        <v>100</v>
      </c>
    </row>
    <row r="21" spans="1:11" x14ac:dyDescent="0.25">
      <c r="A21" s="9">
        <v>11</v>
      </c>
      <c r="B21" s="17" t="s">
        <v>15</v>
      </c>
      <c r="C21" s="11">
        <v>78884.100000000006</v>
      </c>
      <c r="D21" s="19">
        <v>78884.100000000006</v>
      </c>
      <c r="E21" s="28">
        <v>0</v>
      </c>
      <c r="F21" s="22">
        <f t="shared" si="0"/>
        <v>84495.8</v>
      </c>
      <c r="G21" s="19">
        <f t="shared" si="1"/>
        <v>107.11385437623045</v>
      </c>
      <c r="H21" s="19">
        <v>84495.8</v>
      </c>
      <c r="I21" s="19">
        <f t="shared" si="2"/>
        <v>107.11385437623045</v>
      </c>
      <c r="J21" s="19">
        <v>0</v>
      </c>
      <c r="K21" s="10"/>
    </row>
    <row r="22" spans="1:11" x14ac:dyDescent="0.25">
      <c r="A22" s="9">
        <v>12</v>
      </c>
      <c r="B22" s="17" t="s">
        <v>16</v>
      </c>
      <c r="C22" s="22">
        <v>454493.9</v>
      </c>
      <c r="D22" s="25">
        <v>363642.5</v>
      </c>
      <c r="E22" s="26">
        <v>90851.400000000023</v>
      </c>
      <c r="F22" s="22">
        <f t="shared" si="0"/>
        <v>433997</v>
      </c>
      <c r="G22" s="19">
        <f t="shared" si="1"/>
        <v>95.490170495137548</v>
      </c>
      <c r="H22" s="19">
        <v>343145.6</v>
      </c>
      <c r="I22" s="19">
        <f t="shared" si="2"/>
        <v>94.36344761682146</v>
      </c>
      <c r="J22" s="19">
        <v>90851.400000000023</v>
      </c>
      <c r="K22" s="10">
        <f t="shared" si="3"/>
        <v>100</v>
      </c>
    </row>
    <row r="23" spans="1:11" x14ac:dyDescent="0.25">
      <c r="A23" s="9">
        <v>13</v>
      </c>
      <c r="B23" s="17" t="s">
        <v>17</v>
      </c>
      <c r="C23" s="22">
        <v>365937.6</v>
      </c>
      <c r="D23" s="25">
        <v>292729.5</v>
      </c>
      <c r="E23" s="26">
        <v>73208.099999999977</v>
      </c>
      <c r="F23" s="22">
        <f t="shared" si="0"/>
        <v>367202.5</v>
      </c>
      <c r="G23" s="19">
        <f t="shared" si="1"/>
        <v>100.34566002509717</v>
      </c>
      <c r="H23" s="19">
        <v>293994.40000000002</v>
      </c>
      <c r="I23" s="19">
        <f t="shared" si="2"/>
        <v>100.43210540789364</v>
      </c>
      <c r="J23" s="19">
        <v>73208.099999999977</v>
      </c>
      <c r="K23" s="10">
        <f t="shared" si="3"/>
        <v>100</v>
      </c>
    </row>
    <row r="24" spans="1:11" x14ac:dyDescent="0.25">
      <c r="A24" s="9">
        <v>14</v>
      </c>
      <c r="B24" s="17" t="s">
        <v>18</v>
      </c>
      <c r="C24" s="22">
        <v>383830.4</v>
      </c>
      <c r="D24" s="25">
        <v>178031.5</v>
      </c>
      <c r="E24" s="26">
        <v>205798.90000000002</v>
      </c>
      <c r="F24" s="22">
        <f t="shared" si="0"/>
        <v>373846.2</v>
      </c>
      <c r="G24" s="19">
        <f t="shared" si="1"/>
        <v>97.398799052915024</v>
      </c>
      <c r="H24" s="19">
        <v>168047.3</v>
      </c>
      <c r="I24" s="19">
        <f t="shared" si="2"/>
        <v>94.391891322603016</v>
      </c>
      <c r="J24" s="19">
        <v>205798.90000000002</v>
      </c>
      <c r="K24" s="10">
        <f t="shared" si="3"/>
        <v>100</v>
      </c>
    </row>
    <row r="25" spans="1:11" x14ac:dyDescent="0.25">
      <c r="A25" s="9">
        <v>15</v>
      </c>
      <c r="B25" s="17" t="s">
        <v>19</v>
      </c>
      <c r="C25" s="22">
        <v>274881</v>
      </c>
      <c r="D25" s="25">
        <v>219930</v>
      </c>
      <c r="E25" s="26">
        <v>54951</v>
      </c>
      <c r="F25" s="22">
        <f t="shared" si="0"/>
        <v>275006.59999999998</v>
      </c>
      <c r="G25" s="19">
        <f t="shared" si="1"/>
        <v>100.04569249966349</v>
      </c>
      <c r="H25" s="19">
        <v>220055.6</v>
      </c>
      <c r="I25" s="19">
        <f t="shared" si="2"/>
        <v>100.05710908016188</v>
      </c>
      <c r="J25" s="19">
        <v>54951</v>
      </c>
      <c r="K25" s="10">
        <f t="shared" si="3"/>
        <v>100</v>
      </c>
    </row>
    <row r="26" spans="1:11" x14ac:dyDescent="0.25">
      <c r="A26" s="9">
        <v>16</v>
      </c>
      <c r="B26" s="17" t="s">
        <v>20</v>
      </c>
      <c r="C26" s="22">
        <v>332297.3</v>
      </c>
      <c r="D26" s="25">
        <v>265760.09999999998</v>
      </c>
      <c r="E26" s="26">
        <v>66537.200000000012</v>
      </c>
      <c r="F26" s="22">
        <f t="shared" si="0"/>
        <v>307009</v>
      </c>
      <c r="G26" s="19">
        <f t="shared" si="1"/>
        <v>92.389856914275256</v>
      </c>
      <c r="H26" s="19">
        <v>240471.8</v>
      </c>
      <c r="I26" s="19">
        <f t="shared" si="2"/>
        <v>90.484538499195338</v>
      </c>
      <c r="J26" s="19">
        <v>66537.200000000012</v>
      </c>
      <c r="K26" s="10">
        <f t="shared" si="3"/>
        <v>100</v>
      </c>
    </row>
    <row r="27" spans="1:11" x14ac:dyDescent="0.25">
      <c r="A27" s="9">
        <v>17</v>
      </c>
      <c r="B27" s="17" t="s">
        <v>21</v>
      </c>
      <c r="C27" s="22">
        <v>489667.4</v>
      </c>
      <c r="D27" s="25">
        <v>391649.6</v>
      </c>
      <c r="E27" s="26">
        <v>98017.800000000047</v>
      </c>
      <c r="F27" s="22">
        <f t="shared" si="0"/>
        <v>460680.80000000005</v>
      </c>
      <c r="G27" s="19">
        <f t="shared" si="1"/>
        <v>94.080349232969169</v>
      </c>
      <c r="H27" s="19">
        <v>362663</v>
      </c>
      <c r="I27" s="19">
        <f t="shared" si="2"/>
        <v>92.598843455987193</v>
      </c>
      <c r="J27" s="19">
        <v>98017.800000000047</v>
      </c>
      <c r="K27" s="10">
        <f t="shared" si="3"/>
        <v>100</v>
      </c>
    </row>
    <row r="28" spans="1:11" x14ac:dyDescent="0.25">
      <c r="A28" s="9">
        <v>18</v>
      </c>
      <c r="B28" s="18" t="s">
        <v>22</v>
      </c>
      <c r="C28" s="11">
        <v>0</v>
      </c>
      <c r="D28" s="19">
        <v>0</v>
      </c>
      <c r="E28" s="28">
        <v>0</v>
      </c>
      <c r="F28" s="29">
        <f t="shared" si="0"/>
        <v>0</v>
      </c>
      <c r="G28" s="19"/>
      <c r="H28" s="19"/>
      <c r="I28" s="19"/>
      <c r="J28" s="19">
        <v>0</v>
      </c>
      <c r="K28" s="10"/>
    </row>
    <row r="29" spans="1:11" s="15" customFormat="1" x14ac:dyDescent="0.25">
      <c r="A29" s="12"/>
      <c r="B29" s="20" t="s">
        <v>23</v>
      </c>
      <c r="C29" s="13">
        <f>SUM(C11:C28)</f>
        <v>6603452.1000000006</v>
      </c>
      <c r="D29" s="13">
        <f t="shared" ref="D29:E29" si="4">SUM(D11:D28)</f>
        <v>4977756.5999999996</v>
      </c>
      <c r="E29" s="13">
        <f t="shared" si="4"/>
        <v>1625695.5</v>
      </c>
      <c r="F29" s="13">
        <f>SUM(F11:F28)</f>
        <v>6531410.1999999993</v>
      </c>
      <c r="G29" s="30">
        <f t="shared" si="1"/>
        <v>98.909026689237265</v>
      </c>
      <c r="H29" s="13">
        <f t="shared" ref="H29" si="5">SUM(H11:H28)</f>
        <v>4905714.6999999993</v>
      </c>
      <c r="I29" s="30">
        <f>H29/D29*100</f>
        <v>98.552723530113937</v>
      </c>
      <c r="J29" s="13">
        <f t="shared" ref="J29" si="6">SUM(J11:J28)</f>
        <v>1625695.5</v>
      </c>
      <c r="K29" s="14">
        <f t="shared" si="3"/>
        <v>100</v>
      </c>
    </row>
    <row r="30" spans="1:11" s="15" customFormat="1" x14ac:dyDescent="0.25">
      <c r="A30" s="31"/>
      <c r="B30" s="32"/>
      <c r="C30" s="33"/>
      <c r="D30" s="33"/>
      <c r="E30" s="33"/>
      <c r="F30" s="33"/>
      <c r="G30" s="34"/>
      <c r="H30" s="33"/>
      <c r="I30" s="34"/>
      <c r="J30" s="33"/>
      <c r="K30" s="35"/>
    </row>
    <row r="31" spans="1:11" x14ac:dyDescent="0.25">
      <c r="B31" s="36" t="s">
        <v>31</v>
      </c>
    </row>
    <row r="32" spans="1:11" ht="131.44999999999999" customHeight="1" x14ac:dyDescent="0.25">
      <c r="B32" s="39" t="s">
        <v>32</v>
      </c>
      <c r="C32" s="39"/>
      <c r="D32" s="39"/>
      <c r="E32" s="39"/>
      <c r="F32" s="39"/>
      <c r="G32" s="39"/>
      <c r="H32" s="39"/>
      <c r="I32" s="39"/>
      <c r="J32" s="39"/>
      <c r="K32" s="39"/>
    </row>
  </sheetData>
  <mergeCells count="14">
    <mergeCell ref="J1:K1"/>
    <mergeCell ref="B32:K32"/>
    <mergeCell ref="A3:K3"/>
    <mergeCell ref="A5:K5"/>
    <mergeCell ref="C8:E8"/>
    <mergeCell ref="C9:C10"/>
    <mergeCell ref="D9:E9"/>
    <mergeCell ref="B8:B10"/>
    <mergeCell ref="A8:A10"/>
    <mergeCell ref="F9:F10"/>
    <mergeCell ref="G9:G10"/>
    <mergeCell ref="F8:K8"/>
    <mergeCell ref="H9:K9"/>
    <mergeCell ref="J7:K7"/>
  </mergeCells>
  <pageMargins left="0.78740157480314965" right="0.39370078740157483" top="0.39370078740157483" bottom="0.78740157480314965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Екатерина Сергеевна</dc:creator>
  <cp:lastModifiedBy>Васютина Ольга Валерьевна</cp:lastModifiedBy>
  <cp:lastPrinted>2021-03-11T09:08:01Z</cp:lastPrinted>
  <dcterms:created xsi:type="dcterms:W3CDTF">2019-02-28T08:12:14Z</dcterms:created>
  <dcterms:modified xsi:type="dcterms:W3CDTF">2021-03-11T09:10:04Z</dcterms:modified>
</cp:coreProperties>
</file>