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tabRatio="502" activeTab="1"/>
  </bookViews>
  <sheets>
    <sheet name="стр.1" sheetId="1" r:id="rId1"/>
    <sheet name="стр.3_4" sheetId="2" r:id="rId2"/>
    <sheet name="Лист2" sheetId="3" r:id="rId3"/>
  </sheets>
  <definedNames>
    <definedName name="_xlnm.Print_Area" localSheetId="0">'стр.1'!$B$1:$FJ$29</definedName>
  </definedNames>
  <calcPr fullCalcOnLoad="1"/>
</workbook>
</file>

<file path=xl/comments2.xml><?xml version="1.0" encoding="utf-8"?>
<comments xmlns="http://schemas.openxmlformats.org/spreadsheetml/2006/main">
  <authors>
    <author>PaygusovA</author>
  </authors>
  <commentList>
    <comment ref="EE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контрольный счет
</t>
        </r>
      </text>
    </comment>
    <comment ref="ET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контрольный счет
</t>
        </r>
      </text>
    </comment>
    <comment ref="CF51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Надо брать разницу остатков Главной книги 12100200 и 121002610</t>
        </r>
      </text>
    </comment>
    <comment ref="CW51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Сумма возрата депозитов сч 121002610</t>
        </r>
      </text>
    </comment>
    <comment ref="CF53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Надо брать разницу оборотов с начала года 130405000 и 130405510</t>
        </r>
      </text>
    </comment>
    <comment ref="CW53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сумма размещенная на депозиты 130405510
</t>
        </r>
      </text>
    </comment>
    <comment ref="CW55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должна равняться по счету 130404000 общая сумма размещенных и возвращенных депозитов (стр 811+812)</t>
        </r>
      </text>
    </comment>
    <comment ref="CW57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должна равняться по счету 130404000 общая сумма размещенных и возвращенных депозитов (стр 811+812)</t>
        </r>
      </text>
    </comment>
    <comment ref="BL1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включено в бюджетную роспись</t>
        </r>
      </text>
    </comment>
  </commentList>
</comments>
</file>

<file path=xl/sharedStrings.xml><?xml version="1.0" encoding="utf-8"?>
<sst xmlns="http://schemas.openxmlformats.org/spreadsheetml/2006/main" count="455" uniqueCount="253">
  <si>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</si>
  <si>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</si>
  <si>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</si>
  <si>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</si>
  <si>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</si>
  <si>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</si>
  <si>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</si>
  <si>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</si>
  <si>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</si>
  <si>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</si>
  <si>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</si>
  <si>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</si>
  <si>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</si>
  <si>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</si>
  <si>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</si>
  <si>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</si>
  <si>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</si>
  <si>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</si>
  <si>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</si>
  <si>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</si>
  <si>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</si>
  <si>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</si>
  <si>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</si>
  <si>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</si>
  <si>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</si>
  <si>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</si>
  <si>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</si>
  <si>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</si>
  <si>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</si>
  <si>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</si>
  <si>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</si>
  <si>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</si>
  <si>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</si>
  <si>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</si>
  <si>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</si>
  <si>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</si>
  <si>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</si>
  <si>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</si>
  <si>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</si>
  <si>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х</t>
  </si>
  <si>
    <t>710</t>
  </si>
  <si>
    <t>720</t>
  </si>
  <si>
    <t>800</t>
  </si>
  <si>
    <t>811</t>
  </si>
  <si>
    <t>812</t>
  </si>
  <si>
    <t>820</t>
  </si>
  <si>
    <t>821</t>
  </si>
  <si>
    <t>822</t>
  </si>
  <si>
    <t>810</t>
  </si>
  <si>
    <t>Утвержденные бюджетные назначения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</si>
  <si>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</si>
  <si>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</si>
  <si>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</si>
  <si>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</si>
  <si>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</si>
  <si>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</si>
  <si>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</si>
  <si>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</si>
  <si>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</si>
  <si>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</si>
  <si>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</si>
  <si>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</si>
  <si>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</si>
  <si>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</si>
  <si>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</si>
  <si>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</si>
  <si>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</si>
  <si>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</si>
  <si>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</si>
  <si>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</si>
  <si>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</si>
  <si>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</si>
  <si>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</si>
  <si>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</si>
  <si>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через 
финансовые 
органы</t>
  </si>
  <si>
    <t>увеличение остатков средств, всего</t>
  </si>
  <si>
    <t>уменьшение остатков средств, всего</t>
  </si>
  <si>
    <t xml:space="preserve">на 01 </t>
  </si>
  <si>
    <t>02288703</t>
  </si>
  <si>
    <t>985</t>
  </si>
  <si>
    <t>Комитет финансов Ленинградской области</t>
  </si>
  <si>
    <t>Областной бюджет Ленинградской области</t>
  </si>
  <si>
    <t>985 1110302002 0000 120</t>
  </si>
  <si>
    <t>985 1170102002 0000 180</t>
  </si>
  <si>
    <t>-</t>
  </si>
  <si>
    <t>Периодичность: квартальная</t>
  </si>
  <si>
    <t>Код 
расхода
по бюджетной классификации</t>
  </si>
  <si>
    <t>по
ассигнованиям</t>
  </si>
  <si>
    <t>985 01 02 00 00 02 0000 810</t>
  </si>
  <si>
    <t>985 01 03 01 00 02 0000 810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</si>
  <si>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</si>
  <si>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985 01 06 04 01 02 0000 810</t>
  </si>
  <si>
    <t>985 01 06 05 02 02 0012 640</t>
  </si>
  <si>
    <t>Возврат бюджетных кредитов, предоставленных бюджетам муниципальных образований на частичное покрытие дефицитов местных бюджетов</t>
  </si>
  <si>
    <t>985 01 06 05 02 02 0014  640</t>
  </si>
  <si>
    <t>985 01 06 05 02 02 0012 540</t>
  </si>
  <si>
    <t xml:space="preserve">Изменение остатков средств </t>
  </si>
  <si>
    <t>Иные финансовые активы в собственности субъектов Российской Федерации</t>
  </si>
  <si>
    <t>985 01 06 06 00 02 0000 000</t>
  </si>
  <si>
    <t>985 01 06 10 01 02 0001 510</t>
  </si>
  <si>
    <t>985 01 06 10 01 02 0001 610</t>
  </si>
  <si>
    <t>казначейского исполнения бюджета-</t>
  </si>
  <si>
    <t>увеличение остатков по внутренним расчетам</t>
  </si>
  <si>
    <t>уменьшение остатков по внутренним расчетам</t>
  </si>
  <si>
    <t>источники внутреннего финансирования дефицита бюджета</t>
  </si>
  <si>
    <t>Погашение бюджетами субъектов Российской Федерации кредитов от кредитных организаций в валюте Российской Федерации</t>
  </si>
  <si>
    <t xml:space="preserve">Погашение бюджетами субьектов Российской Федерации кредитов от других бюджетов бюджетной системы Российской Федерации в валюте Российской Федерации </t>
  </si>
  <si>
    <t>41000000</t>
  </si>
  <si>
    <t>985 1110202002 0000 120</t>
  </si>
  <si>
    <t>по ОКТМО</t>
  </si>
  <si>
    <t>Периодичность: месячная, квартальная, годовая</t>
  </si>
  <si>
    <t>985 01 06 10 01 02 0000 510</t>
  </si>
  <si>
    <t>985 01 06 10 01 02 0000 610</t>
  </si>
  <si>
    <t>Обслуживание государственного долга субъекта Российской Федерации.  Обслуживание внутреннего долга.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</si>
  <si>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</si>
  <si>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</si>
  <si>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>985 0111 6890110050 000 000</t>
  </si>
  <si>
    <t xml:space="preserve">Резервные фонды. Резервный фонд Правительства Ленинградской области. </t>
  </si>
  <si>
    <t>985 0111 6890110060 000 000</t>
  </si>
  <si>
    <t xml:space="preserve">Резервные фонды. 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актов. </t>
  </si>
  <si>
    <t>985 0113 6420210030 244 226</t>
  </si>
  <si>
    <t>985 0113 6420210030 000 000</t>
  </si>
  <si>
    <t>985 0113 6420310040 244 226</t>
  </si>
  <si>
    <t>985 0113 6420310040 000 000</t>
  </si>
  <si>
    <t>985 1301 6420110010 720 231</t>
  </si>
  <si>
    <t>985 1301 6420110010 000 000</t>
  </si>
  <si>
    <t xml:space="preserve">Обслуживание государственного внутреннего и муниципального долга. Процентные платежи по государственному долгу Ленинградской области.  </t>
  </si>
  <si>
    <t>985 1401 6410270050 511 251</t>
  </si>
  <si>
    <t>985 1401 6410270050 000 000</t>
  </si>
  <si>
    <t>985 1402 6410370010 512 251</t>
  </si>
  <si>
    <t>985 1402 6410370010 000 000</t>
  </si>
  <si>
    <t>Иные дотации. 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области.</t>
  </si>
  <si>
    <t>Иные дотации. Дотации на поощрение достижения наилучших показателей оценки качества управления муниципальными финансами.</t>
  </si>
  <si>
    <t>985 1403 6410271010 530 251</t>
  </si>
  <si>
    <t>985 1403 6410271010 000 000</t>
  </si>
  <si>
    <t>985 1403 6890172030 540 251</t>
  </si>
  <si>
    <t>985 1403 6890172030 000 000</t>
  </si>
  <si>
    <t xml:space="preserve">Прочие межбюджетные трансферты общего характера. Иные межбюджетные трансферты на подготовку и проведение мероприятий, посвященных Дню образования Ленинградской области. </t>
  </si>
  <si>
    <t>985 1402 6410570060 512 251</t>
  </si>
  <si>
    <t>985 1402 6410570060 000 000</t>
  </si>
  <si>
    <t xml:space="preserve">Другие общегосударственные вопросы. Государственные функции в сфере управления и распоряжения государственным имуществом. </t>
  </si>
  <si>
    <t>985 0113 6890113790 000 000</t>
  </si>
  <si>
    <t>Дотации на выравнивание бюджетной обеспеченности субъектов Российской Федерации и муниципальных образований. Дотации на выравнивание бюджетной обеспеченности муниципальных районов (городских округов).</t>
  </si>
  <si>
    <t>Прочие межбюджетные трансферты общего характера. Субвенции по расчету и предоставлению дотаций на выравнивание бюджетной обеспеченности поселений за счет средств областного бюджета.</t>
  </si>
  <si>
    <t>Единая субвенция бюджетам субъектов Российской Федерации и бюджету г. Байконура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</si>
  <si>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</si>
  <si>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Государственные (муниципальные) ценные бумаги, номинальная стоимость которых указана в валюте Российской Федерации</t>
  </si>
  <si>
    <t>985 01 01 00 00 00 0000 000</t>
  </si>
  <si>
    <t>Кредиты кредитных организаций в валюте Российской Федерации</t>
  </si>
  <si>
    <t>985 01 02 00 00 00 0000 000</t>
  </si>
  <si>
    <t xml:space="preserve">Бюджетные кредиты от других бюджетов бюджетной системы Российской Федерации </t>
  </si>
  <si>
    <t>985 01 03 00 00 00 0000 000</t>
  </si>
  <si>
    <t>Бюджетные кредиты от других бюджетов бюджетной системы Российской Федерации в валюте Российской Федерации</t>
  </si>
  <si>
    <t>985 01 03 01 00 00 0000 000</t>
  </si>
  <si>
    <t>Исполнение государственных и муниципальных гарантий</t>
  </si>
  <si>
    <t>985 01 06 04 00 00 0000 000</t>
  </si>
  <si>
    <t>Исполнение государственных и муниципальных гарантий в валюте Российской Федерации</t>
  </si>
  <si>
    <t>985 01 06 04 01 00 0000 000</t>
  </si>
  <si>
    <t xml:space="preserve">Бюджетные кредиты, предоставленные внутри страны в валюте Российской Федерации </t>
  </si>
  <si>
    <t>985 01 06 05 00 00 0000 000</t>
  </si>
  <si>
    <t>ГРБС</t>
  </si>
  <si>
    <t>Научно-исследовательские и опытно-конструкторские работы. Прочие работы, услуги.</t>
  </si>
  <si>
    <t>Прочая закупка товаров, работ и услуг. Прочие работы, услуги.</t>
  </si>
  <si>
    <t>985 0113 6890110070 000 000</t>
  </si>
  <si>
    <t>985 0113 6890113790 831 291</t>
  </si>
  <si>
    <t>Исполнение судебных актов Российской Федерации и мировых соглашений по возмещению причиненного вреда. Налоги, пошлины и сборы.</t>
  </si>
  <si>
    <t>Другие вопросы в области национальной экономики. Мероприятия и проекты.</t>
  </si>
  <si>
    <t>985 01 02 00 00 00 0000 800</t>
  </si>
  <si>
    <t xml:space="preserve">Погашение кредитов, предоставленных кредитными организациями в валюте Российской Федерации
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</si>
  <si>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</si>
  <si>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Возврат бюджетных кредитов, предоставленных бюджетам муниципальных образований на покрытие временных кассовых разрывов, возникающих при исполнении местных бюджетов</t>
  </si>
  <si>
    <t>985 1402 6410370040 000 000</t>
  </si>
  <si>
    <t>985 1402 6410370040 512 251</t>
  </si>
  <si>
    <t>Иные дотации. 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округов).</t>
  </si>
  <si>
    <t>Начальник департамента</t>
  </si>
  <si>
    <t>главный бухгалтер</t>
  </si>
  <si>
    <t xml:space="preserve">В.А. Николаева </t>
  </si>
  <si>
    <t>985 2022552702 0000 150</t>
  </si>
  <si>
    <t>985 2023590002 0000 150</t>
  </si>
  <si>
    <t>985 2186001002 0000 150</t>
  </si>
  <si>
    <t>985 01 01 00 00 00 0000 800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</si>
  <si>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</si>
  <si>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985 01 03 01 00 00 0000 800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</si>
  <si>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</si>
  <si>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Иные источники внутреннего финансирования дефицитов бюджетов</t>
  </si>
  <si>
    <t>985 01 06 00 00 00 0000 000</t>
  </si>
  <si>
    <t>985 01 06 04 01 00 0000 800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</si>
  <si>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</si>
  <si>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985 01 06 05 00 00 0000 500</t>
  </si>
  <si>
    <t>985 01 06 05 02 00 0000 500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</si>
  <si>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</si>
  <si>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985 01 06 05 02 02 0000 540 </t>
  </si>
  <si>
    <t xml:space="preserve"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
</t>
  </si>
  <si>
    <t>985 0111 6890110050 870 200</t>
  </si>
  <si>
    <t>985 0111 6890110060 870 200</t>
  </si>
  <si>
    <t>985 1403 6890172500 000 000</t>
  </si>
  <si>
    <t>985 1403 6890172500 540 251</t>
  </si>
  <si>
    <t>Увеличение финансовых активов в собственности Ленинградской области за счет средств областного бюджета Ленинградской области, размещенных на депозитах в валюте Российской Федерации и в иностранной валюте</t>
  </si>
  <si>
    <t>Уменьшение финансовых активов в собственности Ленинградской области за счет средств областного бюджета Ленинградской области, размещенных на депозитах в валюте Российской Федерации и в иностранной валюте</t>
  </si>
  <si>
    <t>985 2193590002 0000 150</t>
  </si>
  <si>
    <t>Возврат остатков единой субвенции из бюджетов субъектов Российской Федерации</t>
  </si>
  <si>
    <t>Увеличение финансовых активов в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</si>
  <si>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985 01 06 10 02 02 0002  550</t>
  </si>
  <si>
    <t>20</t>
  </si>
  <si>
    <t>985 0113 6890110070 831 297</t>
  </si>
  <si>
    <t>Исполнение судебных актов Российской Федерации и мировых соглашений по возмещению причиненного вреда. Иные выплаты текущего характера организациям.</t>
  </si>
  <si>
    <t xml:space="preserve">Начальник отдела </t>
  </si>
  <si>
    <t>учета бюджетных операций</t>
  </si>
  <si>
    <t>М.В. Ивакина</t>
  </si>
  <si>
    <t>апреля</t>
  </si>
  <si>
    <t>01.04.2020</t>
  </si>
  <si>
    <t xml:space="preserve">Предоставление бюджетных кредитов внутри страны в валюте Российской Федерации
</t>
  </si>
  <si>
    <t>Доходы от размещения временно свободных средств бюджетов субъектов Российской Федерации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</si>
  <si>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</si>
  <si>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985 1161010002 0000 140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</si>
  <si>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</si>
  <si>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Невыясненные поступления, зачисляемые в бюджеты субъектов Российской Федерации</t>
  </si>
  <si>
    <t>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</t>
  </si>
  <si>
    <t>985 2194555002 0000 150</t>
  </si>
  <si>
    <t>Возврат остатков иных межбюджетных трансфертов за достижение показателей деятельности органов исполнительной власти субъектов Российской Федерации из бюджетов субъектов Российской Федераци</t>
  </si>
  <si>
    <t>Резервные средства. Расходы.</t>
  </si>
  <si>
    <t>Прикладные научные исследования в области общегосударственных вопросов. Расходы по оплате научно-исследовательских работ по научно-методическому сопровождению мероприятий по повышению эффективности управления общественными финансами</t>
  </si>
  <si>
    <t>985 0112 6430113870 000 000</t>
  </si>
  <si>
    <t>985 0112 6430113870 241 226</t>
  </si>
  <si>
    <t>Другие общегосударственные вопросы. Поддержание рейтингов кредитоспособности Ленинградской области</t>
  </si>
  <si>
    <t>Другие общегосударственные вопросы. Выплата агентских комиссий и вознаграждений в целях управления государственным долгом</t>
  </si>
  <si>
    <t>Закупка товаров, работ, услуг в сфере информационно-коммуникационных технологий. Прочие работы, услуги.</t>
  </si>
  <si>
    <t>985 0113 6420310040 242 226</t>
  </si>
  <si>
    <t>Другие общегосударственные вопросы. Исполнение судебных актов Российской Федерации и мировых соглашений по возмещению вреда</t>
  </si>
  <si>
    <t xml:space="preserve">Другие общегосударственные вопросы. 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№597. </t>
  </si>
  <si>
    <t>985 0113 6890114100 000 000</t>
  </si>
  <si>
    <t>985 0113 6890114100 870 200</t>
  </si>
  <si>
    <t>Другие общегосударственные вопросы. 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</si>
  <si>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985 0113 6890114340 000 000</t>
  </si>
  <si>
    <t>985 0412 6430113760 000 000</t>
  </si>
  <si>
    <t>985 0412 6430113760 244 226</t>
  </si>
  <si>
    <t>985 0412 6430213760 000 000</t>
  </si>
  <si>
    <t>985 0412 6430213760 244 226</t>
  </si>
  <si>
    <t>Прочая закупка товаров, работ и услуг. Увеличение стоимости прочих оборотных запасов (материалов)</t>
  </si>
  <si>
    <t>985 0412 6430213760 244 346</t>
  </si>
  <si>
    <t>Дотации на выравнивание бюджетной обеспеченности. Перечисления другим бюджетам бюджетной системы Российской Федерации.</t>
  </si>
  <si>
    <t>Иные дотации. Перечисления другим бюджетам бюджетной системы  Российской Федерации.</t>
  </si>
  <si>
    <t>Прочие межбюджетные трансферты общего характера. Субсидии на поддержку развития общественной инфраструктуры муниципального значения</t>
  </si>
  <si>
    <t>985 1403 6630474840 000 000</t>
  </si>
  <si>
    <t>Субсидии, за исключением субсидий на софинансирование капитальных вложений в объекты государственной (муниципальной) собственности. Перечисления другим бюджетам бюджетной системы Российской Федерации.</t>
  </si>
  <si>
    <t>985 1403 6630474840 521 251</t>
  </si>
  <si>
    <t>Иные межбюджетные трансферты. Перечисления другим бюджетам бюджетной системы Российской Федерации.</t>
  </si>
  <si>
    <t>Прочие межбюджетные трансферты общего характера. 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значения.</t>
  </si>
  <si>
    <t>985 0113 6890114340 870 200</t>
  </si>
  <si>
    <t>Первый заместитель Председателя</t>
  </si>
  <si>
    <t xml:space="preserve">Правительства Ленинградской области - </t>
  </si>
  <si>
    <t>председатель комитета финансов</t>
  </si>
  <si>
    <t>Р.И.Марков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</si>
</sst>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51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9"/>
      <name val="Arial Cyr"/>
      <family val="0"/>
    </font>
    <font>
      <b/>
      <i/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12" xfId="0" applyFont="1" applyFill="1" applyBorder="1" applyAlignment="1">
      <alignment horizontal="left" wrapText="1" indent="2"/>
    </xf>
    <xf numFmtId="171" fontId="5" fillId="0" borderId="13" xfId="58" applyFont="1" applyFill="1" applyBorder="1" applyAlignment="1">
      <alignment horizontal="center"/>
    </xf>
    <xf numFmtId="171" fontId="2" fillId="0" borderId="13" xfId="58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 indent="2"/>
    </xf>
    <xf numFmtId="0" fontId="4" fillId="0" borderId="15" xfId="0" applyFont="1" applyFill="1" applyBorder="1" applyAlignment="1">
      <alignment horizontal="left" wrapText="1" indent="2"/>
    </xf>
    <xf numFmtId="0" fontId="4" fillId="0" borderId="0" xfId="0" applyFont="1" applyFill="1" applyBorder="1" applyAlignment="1">
      <alignment horizontal="left" wrapText="1" indent="2"/>
    </xf>
    <xf numFmtId="171" fontId="5" fillId="0" borderId="16" xfId="58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 indent="2"/>
    </xf>
    <xf numFmtId="0" fontId="1" fillId="0" borderId="18" xfId="0" applyFont="1" applyFill="1" applyBorder="1" applyAlignment="1">
      <alignment horizontal="left" wrapText="1" indent="2"/>
    </xf>
    <xf numFmtId="49" fontId="1" fillId="0" borderId="19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171" fontId="5" fillId="0" borderId="13" xfId="58" applyFont="1" applyFill="1" applyBorder="1" applyAlignment="1">
      <alignment horizontal="center"/>
    </xf>
    <xf numFmtId="171" fontId="5" fillId="0" borderId="13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indent="2"/>
    </xf>
    <xf numFmtId="0" fontId="2" fillId="0" borderId="10" xfId="0" applyFont="1" applyFill="1" applyBorder="1" applyAlignment="1">
      <alignment horizontal="left"/>
    </xf>
    <xf numFmtId="43" fontId="5" fillId="0" borderId="24" xfId="0" applyNumberFormat="1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171" fontId="5" fillId="0" borderId="24" xfId="0" applyNumberFormat="1" applyFont="1" applyFill="1" applyBorder="1" applyAlignment="1">
      <alignment horizontal="center"/>
    </xf>
    <xf numFmtId="0" fontId="5" fillId="0" borderId="4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171" fontId="2" fillId="0" borderId="20" xfId="58" applyFont="1" applyFill="1" applyBorder="1" applyAlignment="1">
      <alignment horizontal="center" vertical="center"/>
    </xf>
    <xf numFmtId="171" fontId="2" fillId="0" borderId="21" xfId="58" applyFont="1" applyFill="1" applyBorder="1" applyAlignment="1">
      <alignment horizontal="center" vertical="center"/>
    </xf>
    <xf numFmtId="171" fontId="2" fillId="0" borderId="22" xfId="58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171" fontId="5" fillId="0" borderId="13" xfId="58" applyFont="1" applyFill="1" applyBorder="1" applyAlignment="1">
      <alignment horizontal="center" vertical="center"/>
    </xf>
    <xf numFmtId="171" fontId="2" fillId="0" borderId="13" xfId="58" applyFont="1" applyFill="1" applyBorder="1" applyAlignment="1">
      <alignment horizontal="center" vertical="center"/>
    </xf>
    <xf numFmtId="171" fontId="2" fillId="0" borderId="17" xfId="58" applyFont="1" applyFill="1" applyBorder="1" applyAlignment="1">
      <alignment horizontal="center" vertical="center"/>
    </xf>
    <xf numFmtId="171" fontId="13" fillId="0" borderId="21" xfId="58" applyFont="1" applyBorder="1" applyAlignment="1">
      <alignment horizontal="center" vertical="center"/>
    </xf>
    <xf numFmtId="171" fontId="13" fillId="0" borderId="22" xfId="58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171" fontId="5" fillId="0" borderId="17" xfId="58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171" fontId="5" fillId="0" borderId="49" xfId="58" applyFont="1" applyFill="1" applyBorder="1" applyAlignment="1">
      <alignment horizontal="center" vertical="center"/>
    </xf>
    <xf numFmtId="4" fontId="5" fillId="0" borderId="3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25" xfId="0" applyNumberFormat="1" applyFont="1" applyFill="1" applyBorder="1" applyAlignment="1">
      <alignment horizontal="center" vertical="center"/>
    </xf>
    <xf numFmtId="4" fontId="5" fillId="0" borderId="3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26" xfId="0" applyNumberFormat="1" applyFont="1" applyFill="1" applyBorder="1" applyAlignment="1">
      <alignment horizontal="center" vertical="center"/>
    </xf>
    <xf numFmtId="4" fontId="5" fillId="0" borderId="44" xfId="0" applyNumberFormat="1" applyFont="1" applyFill="1" applyBorder="1" applyAlignment="1">
      <alignment horizontal="center" vertical="center"/>
    </xf>
    <xf numFmtId="4" fontId="5" fillId="0" borderId="32" xfId="0" applyNumberFormat="1" applyFont="1" applyFill="1" applyBorder="1" applyAlignment="1">
      <alignment horizontal="center" vertical="center"/>
    </xf>
    <xf numFmtId="4" fontId="5" fillId="0" borderId="45" xfId="0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4" fontId="5" fillId="0" borderId="46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4" fontId="5" fillId="0" borderId="49" xfId="0" applyNumberFormat="1" applyFont="1" applyFill="1" applyBorder="1" applyAlignment="1">
      <alignment horizontal="center" vertical="center"/>
    </xf>
    <xf numFmtId="4" fontId="5" fillId="0" borderId="50" xfId="0" applyNumberFormat="1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4" fontId="5" fillId="0" borderId="35" xfId="0" applyNumberFormat="1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center" vertical="center"/>
    </xf>
    <xf numFmtId="4" fontId="5" fillId="0" borderId="47" xfId="0" applyNumberFormat="1" applyFont="1" applyFill="1" applyBorder="1" applyAlignment="1">
      <alignment horizontal="center" vertical="center"/>
    </xf>
    <xf numFmtId="4" fontId="5" fillId="0" borderId="48" xfId="0" applyNumberFormat="1" applyFont="1" applyFill="1" applyBorder="1" applyAlignment="1">
      <alignment horizontal="center" vertical="center"/>
    </xf>
    <xf numFmtId="4" fontId="5" fillId="0" borderId="51" xfId="0" applyNumberFormat="1" applyFont="1" applyFill="1" applyBorder="1" applyAlignment="1">
      <alignment horizontal="center" vertical="center"/>
    </xf>
    <xf numFmtId="171" fontId="5" fillId="0" borderId="30" xfId="58" applyFont="1" applyFill="1" applyBorder="1" applyAlignment="1">
      <alignment horizontal="center" vertical="center"/>
    </xf>
    <xf numFmtId="171" fontId="5" fillId="0" borderId="11" xfId="58" applyFont="1" applyFill="1" applyBorder="1" applyAlignment="1">
      <alignment horizontal="center" vertical="center"/>
    </xf>
    <xf numFmtId="171" fontId="5" fillId="0" borderId="25" xfId="58" applyFont="1" applyFill="1" applyBorder="1" applyAlignment="1">
      <alignment horizontal="center" vertical="center"/>
    </xf>
    <xf numFmtId="171" fontId="5" fillId="0" borderId="39" xfId="58" applyFont="1" applyFill="1" applyBorder="1" applyAlignment="1">
      <alignment horizontal="center" vertical="center"/>
    </xf>
    <xf numFmtId="171" fontId="5" fillId="0" borderId="10" xfId="58" applyFont="1" applyFill="1" applyBorder="1" applyAlignment="1">
      <alignment horizontal="center" vertical="center"/>
    </xf>
    <xf numFmtId="171" fontId="5" fillId="0" borderId="26" xfId="58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49" fontId="1" fillId="0" borderId="53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0" fontId="1" fillId="0" borderId="54" xfId="0" applyFont="1" applyFill="1" applyBorder="1" applyAlignment="1">
      <alignment wrapText="1"/>
    </xf>
    <xf numFmtId="0" fontId="1" fillId="0" borderId="54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49" fontId="1" fillId="0" borderId="56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0" fontId="1" fillId="0" borderId="54" xfId="0" applyFont="1" applyBorder="1" applyAlignment="1">
      <alignment horizontal="left" indent="2"/>
    </xf>
    <xf numFmtId="0" fontId="1" fillId="0" borderId="55" xfId="0" applyFont="1" applyBorder="1" applyAlignment="1">
      <alignment horizontal="left" indent="2"/>
    </xf>
    <xf numFmtId="49" fontId="1" fillId="0" borderId="3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1" fillId="0" borderId="57" xfId="0" applyFont="1" applyFill="1" applyBorder="1" applyAlignment="1">
      <alignment horizontal="left" wrapText="1"/>
    </xf>
    <xf numFmtId="0" fontId="1" fillId="0" borderId="58" xfId="0" applyFont="1" applyFill="1" applyBorder="1" applyAlignment="1">
      <alignment horizontal="left" wrapText="1"/>
    </xf>
    <xf numFmtId="4" fontId="5" fillId="0" borderId="59" xfId="0" applyNumberFormat="1" applyFont="1" applyFill="1" applyBorder="1" applyAlignment="1">
      <alignment horizontal="center" vertical="center"/>
    </xf>
    <xf numFmtId="4" fontId="5" fillId="0" borderId="6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49" fontId="1" fillId="0" borderId="43" xfId="0" applyNumberFormat="1" applyFont="1" applyFill="1" applyBorder="1" applyAlignment="1">
      <alignment horizontal="center"/>
    </xf>
    <xf numFmtId="171" fontId="5" fillId="0" borderId="24" xfId="58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wrapText="1"/>
    </xf>
    <xf numFmtId="0" fontId="1" fillId="0" borderId="57" xfId="0" applyFont="1" applyFill="1" applyBorder="1" applyAlignment="1">
      <alignment/>
    </xf>
    <xf numFmtId="0" fontId="1" fillId="0" borderId="61" xfId="0" applyFont="1" applyFill="1" applyBorder="1" applyAlignment="1">
      <alignment wrapText="1"/>
    </xf>
    <xf numFmtId="0" fontId="1" fillId="0" borderId="61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49" fontId="1" fillId="0" borderId="63" xfId="0" applyNumberFormat="1" applyFont="1" applyFill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4" fontId="5" fillId="0" borderId="64" xfId="0" applyNumberFormat="1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65" xfId="0" applyNumberFormat="1" applyFont="1" applyFill="1" applyBorder="1" applyAlignment="1">
      <alignment horizontal="center" vertical="center"/>
    </xf>
    <xf numFmtId="4" fontId="5" fillId="0" borderId="66" xfId="0" applyNumberFormat="1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left" indent="2"/>
    </xf>
    <xf numFmtId="0" fontId="1" fillId="0" borderId="55" xfId="0" applyFont="1" applyFill="1" applyBorder="1" applyAlignment="1">
      <alignment horizontal="left" indent="2"/>
    </xf>
    <xf numFmtId="0" fontId="1" fillId="0" borderId="58" xfId="0" applyFont="1" applyFill="1" applyBorder="1" applyAlignment="1">
      <alignment wrapText="1"/>
    </xf>
    <xf numFmtId="49" fontId="1" fillId="0" borderId="31" xfId="0" applyNumberFormat="1" applyFont="1" applyFill="1" applyBorder="1" applyAlignment="1">
      <alignment horizontal="center"/>
    </xf>
    <xf numFmtId="4" fontId="5" fillId="0" borderId="33" xfId="0" applyNumberFormat="1" applyFont="1" applyFill="1" applyBorder="1" applyAlignment="1">
      <alignment horizontal="center" vertical="center"/>
    </xf>
    <xf numFmtId="49" fontId="1" fillId="0" borderId="63" xfId="0" applyNumberFormat="1" applyFont="1" applyFill="1" applyBorder="1" applyAlignment="1">
      <alignment horizontal="center" vertical="center"/>
    </xf>
    <xf numFmtId="49" fontId="1" fillId="0" borderId="59" xfId="0" applyNumberFormat="1" applyFont="1" applyFill="1" applyBorder="1" applyAlignment="1">
      <alignment horizontal="center" vertical="center"/>
    </xf>
    <xf numFmtId="49" fontId="6" fillId="0" borderId="59" xfId="0" applyNumberFormat="1" applyFont="1" applyFill="1" applyBorder="1" applyAlignment="1">
      <alignment horizontal="center"/>
    </xf>
    <xf numFmtId="49" fontId="6" fillId="0" borderId="64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49" fontId="6" fillId="0" borderId="65" xfId="0" applyNumberFormat="1" applyFont="1" applyFill="1" applyBorder="1" applyAlignment="1">
      <alignment horizontal="center"/>
    </xf>
    <xf numFmtId="4" fontId="2" fillId="0" borderId="59" xfId="0" applyNumberFormat="1" applyFont="1" applyFill="1" applyBorder="1" applyAlignment="1">
      <alignment horizontal="center" vertical="center"/>
    </xf>
    <xf numFmtId="171" fontId="2" fillId="0" borderId="59" xfId="58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171" fontId="5" fillId="0" borderId="20" xfId="58" applyFont="1" applyFill="1" applyBorder="1" applyAlignment="1">
      <alignment horizontal="center" vertical="center"/>
    </xf>
    <xf numFmtId="171" fontId="5" fillId="0" borderId="21" xfId="58" applyFont="1" applyFill="1" applyBorder="1" applyAlignment="1">
      <alignment horizontal="center" vertical="center"/>
    </xf>
    <xf numFmtId="171" fontId="5" fillId="0" borderId="22" xfId="58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indent="2"/>
    </xf>
    <xf numFmtId="49" fontId="1" fillId="0" borderId="25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46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/>
    </xf>
    <xf numFmtId="4" fontId="2" fillId="0" borderId="3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39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171" fontId="2" fillId="0" borderId="30" xfId="58" applyFont="1" applyFill="1" applyBorder="1" applyAlignment="1">
      <alignment horizontal="center" vertical="center"/>
    </xf>
    <xf numFmtId="171" fontId="2" fillId="0" borderId="11" xfId="58" applyFont="1" applyFill="1" applyBorder="1" applyAlignment="1">
      <alignment horizontal="center" vertical="center"/>
    </xf>
    <xf numFmtId="171" fontId="2" fillId="0" borderId="25" xfId="58" applyFont="1" applyFill="1" applyBorder="1" applyAlignment="1">
      <alignment horizontal="center" vertical="center"/>
    </xf>
    <xf numFmtId="171" fontId="2" fillId="0" borderId="39" xfId="58" applyFont="1" applyFill="1" applyBorder="1" applyAlignment="1">
      <alignment horizontal="center" vertical="center"/>
    </xf>
    <xf numFmtId="171" fontId="2" fillId="0" borderId="10" xfId="58" applyFont="1" applyFill="1" applyBorder="1" applyAlignment="1">
      <alignment horizontal="center" vertical="center"/>
    </xf>
    <xf numFmtId="171" fontId="2" fillId="0" borderId="26" xfId="58" applyFont="1" applyFill="1" applyBorder="1" applyAlignment="1">
      <alignment horizontal="center" vertical="center"/>
    </xf>
    <xf numFmtId="4" fontId="2" fillId="0" borderId="35" xfId="0" applyNumberFormat="1" applyFont="1" applyFill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0" fontId="1" fillId="0" borderId="67" xfId="0" applyFont="1" applyBorder="1" applyAlignment="1">
      <alignment wrapText="1"/>
    </xf>
    <xf numFmtId="171" fontId="2" fillId="0" borderId="24" xfId="58" applyFont="1" applyFill="1" applyBorder="1" applyAlignment="1">
      <alignment horizontal="center" vertical="center"/>
    </xf>
    <xf numFmtId="171" fontId="2" fillId="0" borderId="44" xfId="58" applyFont="1" applyFill="1" applyBorder="1" applyAlignment="1">
      <alignment horizontal="center" vertical="center"/>
    </xf>
    <xf numFmtId="171" fontId="2" fillId="0" borderId="32" xfId="58" applyFont="1" applyFill="1" applyBorder="1" applyAlignment="1">
      <alignment horizontal="center" vertical="center"/>
    </xf>
    <xf numFmtId="171" fontId="2" fillId="0" borderId="45" xfId="58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68" xfId="0" applyFont="1" applyBorder="1" applyAlignment="1">
      <alignment/>
    </xf>
    <xf numFmtId="0" fontId="4" fillId="0" borderId="69" xfId="0" applyFont="1" applyBorder="1" applyAlignment="1">
      <alignment/>
    </xf>
    <xf numFmtId="0" fontId="4" fillId="0" borderId="70" xfId="0" applyFont="1" applyBorder="1" applyAlignment="1">
      <alignment/>
    </xf>
    <xf numFmtId="49" fontId="7" fillId="0" borderId="45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171" fontId="2" fillId="0" borderId="44" xfId="0" applyNumberFormat="1" applyFont="1" applyFill="1" applyBorder="1" applyAlignment="1">
      <alignment horizontal="center"/>
    </xf>
    <xf numFmtId="171" fontId="2" fillId="0" borderId="32" xfId="0" applyNumberFormat="1" applyFont="1" applyFill="1" applyBorder="1" applyAlignment="1">
      <alignment horizontal="center"/>
    </xf>
    <xf numFmtId="171" fontId="2" fillId="0" borderId="45" xfId="0" applyNumberFormat="1" applyFont="1" applyFill="1" applyBorder="1" applyAlignment="1">
      <alignment horizontal="center"/>
    </xf>
    <xf numFmtId="171" fontId="2" fillId="0" borderId="24" xfId="58" applyFont="1" applyFill="1" applyBorder="1" applyAlignment="1">
      <alignment horizontal="center"/>
    </xf>
    <xf numFmtId="171" fontId="2" fillId="0" borderId="24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1" fillId="0" borderId="14" xfId="0" applyFont="1" applyBorder="1" applyAlignment="1">
      <alignment horizontal="left" indent="2"/>
    </xf>
    <xf numFmtId="0" fontId="1" fillId="0" borderId="18" xfId="0" applyFont="1" applyBorder="1" applyAlignment="1">
      <alignment horizontal="left" indent="2"/>
    </xf>
    <xf numFmtId="0" fontId="5" fillId="0" borderId="1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wrapText="1" indent="2"/>
    </xf>
    <xf numFmtId="0" fontId="4" fillId="0" borderId="12" xfId="0" applyFont="1" applyFill="1" applyBorder="1" applyAlignment="1">
      <alignment horizontal="left" wrapText="1" indent="2"/>
    </xf>
    <xf numFmtId="0" fontId="4" fillId="0" borderId="18" xfId="0" applyFont="1" applyFill="1" applyBorder="1" applyAlignment="1">
      <alignment horizontal="left" wrapText="1" indent="2"/>
    </xf>
    <xf numFmtId="49" fontId="7" fillId="0" borderId="2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71" fontId="2" fillId="0" borderId="13" xfId="58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2" fontId="2" fillId="0" borderId="13" xfId="58" applyNumberFormat="1" applyFont="1" applyFill="1" applyBorder="1" applyAlignment="1">
      <alignment horizontal="center"/>
    </xf>
    <xf numFmtId="2" fontId="2" fillId="0" borderId="17" xfId="58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 indent="2"/>
    </xf>
    <xf numFmtId="4" fontId="49" fillId="0" borderId="13" xfId="0" applyNumberFormat="1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71" fontId="5" fillId="0" borderId="17" xfId="58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4" fontId="5" fillId="0" borderId="20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171" fontId="5" fillId="0" borderId="20" xfId="58" applyFont="1" applyFill="1" applyBorder="1" applyAlignment="1">
      <alignment horizontal="center"/>
    </xf>
    <xf numFmtId="171" fontId="5" fillId="0" borderId="21" xfId="58" applyFont="1" applyFill="1" applyBorder="1" applyAlignment="1">
      <alignment horizontal="center"/>
    </xf>
    <xf numFmtId="171" fontId="5" fillId="0" borderId="22" xfId="58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49" fontId="7" fillId="0" borderId="2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171" fontId="2" fillId="0" borderId="20" xfId="58" applyFont="1" applyFill="1" applyBorder="1" applyAlignment="1">
      <alignment horizontal="center"/>
    </xf>
    <xf numFmtId="171" fontId="2" fillId="0" borderId="21" xfId="58" applyFont="1" applyFill="1" applyBorder="1" applyAlignment="1">
      <alignment horizontal="center"/>
    </xf>
    <xf numFmtId="171" fontId="2" fillId="0" borderId="22" xfId="58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4" fillId="0" borderId="61" xfId="0" applyFont="1" applyFill="1" applyBorder="1" applyAlignment="1">
      <alignment horizontal="center" wrapText="1"/>
    </xf>
    <xf numFmtId="0" fontId="4" fillId="0" borderId="61" xfId="0" applyFont="1" applyFill="1" applyBorder="1" applyAlignment="1">
      <alignment horizontal="left" wrapText="1"/>
    </xf>
    <xf numFmtId="0" fontId="4" fillId="0" borderId="62" xfId="0" applyFont="1" applyFill="1" applyBorder="1" applyAlignment="1">
      <alignment horizontal="left" wrapText="1"/>
    </xf>
    <xf numFmtId="171" fontId="2" fillId="0" borderId="71" xfId="58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38" xfId="0" applyFont="1" applyFill="1" applyBorder="1" applyAlignment="1">
      <alignment horizontal="left" wrapText="1"/>
    </xf>
    <xf numFmtId="49" fontId="6" fillId="0" borderId="48" xfId="0" applyNumberFormat="1" applyFont="1" applyFill="1" applyBorder="1" applyAlignment="1">
      <alignment horizontal="center"/>
    </xf>
    <xf numFmtId="49" fontId="6" fillId="0" borderId="51" xfId="0" applyNumberFormat="1" applyFont="1" applyFill="1" applyBorder="1" applyAlignment="1">
      <alignment horizontal="center"/>
    </xf>
    <xf numFmtId="4" fontId="5" fillId="0" borderId="47" xfId="0" applyNumberFormat="1" applyFont="1" applyFill="1" applyBorder="1" applyAlignment="1">
      <alignment horizontal="center"/>
    </xf>
    <xf numFmtId="4" fontId="5" fillId="0" borderId="48" xfId="0" applyNumberFormat="1" applyFont="1" applyFill="1" applyBorder="1" applyAlignment="1">
      <alignment horizontal="center"/>
    </xf>
    <xf numFmtId="4" fontId="5" fillId="0" borderId="51" xfId="0" applyNumberFormat="1" applyFont="1" applyFill="1" applyBorder="1" applyAlignment="1">
      <alignment horizontal="center"/>
    </xf>
    <xf numFmtId="171" fontId="5" fillId="0" borderId="47" xfId="58" applyFont="1" applyFill="1" applyBorder="1" applyAlignment="1">
      <alignment horizontal="center"/>
    </xf>
    <xf numFmtId="171" fontId="5" fillId="0" borderId="48" xfId="58" applyFont="1" applyFill="1" applyBorder="1" applyAlignment="1">
      <alignment horizontal="center"/>
    </xf>
    <xf numFmtId="171" fontId="5" fillId="0" borderId="51" xfId="58" applyFont="1" applyFill="1" applyBorder="1" applyAlignment="1">
      <alignment horizontal="center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49" fontId="6" fillId="0" borderId="72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5" fillId="0" borderId="71" xfId="0" applyNumberFormat="1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/>
    </xf>
    <xf numFmtId="4" fontId="2" fillId="0" borderId="71" xfId="0" applyNumberFormat="1" applyFont="1" applyFill="1" applyBorder="1" applyAlignment="1">
      <alignment horizontal="center"/>
    </xf>
    <xf numFmtId="0" fontId="2" fillId="0" borderId="71" xfId="0" applyNumberFormat="1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29"/>
  <sheetViews>
    <sheetView zoomScale="110" zoomScaleNormal="110" zoomScaleSheetLayoutView="110" zoomScalePageLayoutView="0" workbookViewId="0" topLeftCell="L7">
      <selection activeCell="CW19" sqref="CW19:DM19"/>
    </sheetView>
  </sheetViews>
  <sheetFormatPr defaultColWidth="0.875" defaultRowHeight="12.75"/>
  <cols>
    <col min="1" max="1" width="0.875" style="1" hidden="1" customWidth="1"/>
    <col min="2" max="18" width="0.875" style="1" customWidth="1"/>
    <col min="19" max="19" width="2.25390625" style="1" customWidth="1"/>
    <col min="20" max="20" width="0.875" style="1" customWidth="1"/>
    <col min="21" max="21" width="1.37890625" style="1" customWidth="1"/>
    <col min="22" max="38" width="0.875" style="1" customWidth="1"/>
    <col min="39" max="39" width="5.375" style="1" customWidth="1"/>
    <col min="40" max="56" width="0.875" style="1" customWidth="1"/>
    <col min="57" max="57" width="3.00390625" style="1" customWidth="1"/>
    <col min="58" max="60" width="0.875" style="1" customWidth="1"/>
    <col min="61" max="61" width="8.375" style="1" customWidth="1"/>
    <col min="62" max="85" width="0.875" style="1" customWidth="1"/>
    <col min="86" max="86" width="3.625" style="1" customWidth="1"/>
    <col min="87" max="99" width="0.875" style="1" customWidth="1"/>
    <col min="100" max="100" width="2.75390625" style="1" customWidth="1"/>
    <col min="101" max="133" width="0.875" style="1" customWidth="1"/>
    <col min="134" max="134" width="0.37109375" style="1" customWidth="1"/>
    <col min="135" max="137" width="0.875" style="1" customWidth="1"/>
    <col min="138" max="138" width="4.75390625" style="1" customWidth="1"/>
    <col min="139" max="148" width="0.875" style="1" customWidth="1"/>
    <col min="149" max="149" width="2.75390625" style="1" customWidth="1"/>
    <col min="150" max="165" width="0.875" style="1" customWidth="1"/>
    <col min="166" max="166" width="4.875" style="1" customWidth="1"/>
    <col min="167" max="16384" width="0.875" style="1" customWidth="1"/>
  </cols>
  <sheetData>
    <row r="1" ht="3" customHeight="1"/>
    <row r="2" spans="1:149" ht="12" customHeight="1">
      <c r="A2" s="52" t="s">
        <v>12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</row>
    <row r="3" spans="1:149" ht="12" customHeight="1">
      <c r="A3" s="52" t="s">
        <v>71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</row>
    <row r="4" spans="1:149" ht="12" customHeight="1">
      <c r="A4" s="52" t="s">
        <v>58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</row>
    <row r="5" spans="1:166" ht="12" customHeight="1" thickBot="1">
      <c r="A5" s="52" t="s">
        <v>69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3"/>
      <c r="ET5" s="70" t="s">
        <v>0</v>
      </c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2"/>
    </row>
    <row r="6" spans="2:166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73" t="s">
        <v>30</v>
      </c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5"/>
    </row>
    <row r="7" spans="62:166" ht="15" customHeight="1">
      <c r="BJ7" s="2" t="s">
        <v>77</v>
      </c>
      <c r="BK7" s="82" t="s">
        <v>209</v>
      </c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3">
        <v>20</v>
      </c>
      <c r="CG7" s="83"/>
      <c r="CH7" s="83"/>
      <c r="CI7" s="83"/>
      <c r="CJ7" s="84" t="s">
        <v>203</v>
      </c>
      <c r="CK7" s="84"/>
      <c r="CL7" s="84"/>
      <c r="CM7" s="1" t="s">
        <v>59</v>
      </c>
      <c r="ER7" s="2" t="s">
        <v>1</v>
      </c>
      <c r="ET7" s="59" t="s">
        <v>210</v>
      </c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1"/>
    </row>
    <row r="8" spans="1:166" ht="18" customHeight="1">
      <c r="A8" s="1" t="s">
        <v>60</v>
      </c>
      <c r="B8" s="1" t="s">
        <v>60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76" t="s">
        <v>160</v>
      </c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8"/>
    </row>
    <row r="9" spans="1:166" ht="11.25">
      <c r="A9" s="1" t="s">
        <v>61</v>
      </c>
      <c r="B9" s="1" t="s">
        <v>61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79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1"/>
    </row>
    <row r="10" spans="1:166" ht="11.25">
      <c r="A10" s="1" t="s">
        <v>62</v>
      </c>
      <c r="B10" s="1" t="s">
        <v>62</v>
      </c>
      <c r="ER10" s="2" t="s">
        <v>13</v>
      </c>
      <c r="ET10" s="59" t="s">
        <v>78</v>
      </c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1"/>
    </row>
    <row r="11" spans="1:166" ht="12.75">
      <c r="A11" s="1" t="s">
        <v>63</v>
      </c>
      <c r="B11" s="1" t="s">
        <v>63</v>
      </c>
      <c r="AU11" s="88" t="s">
        <v>80</v>
      </c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R11" s="2" t="s">
        <v>64</v>
      </c>
      <c r="ET11" s="85" t="s">
        <v>79</v>
      </c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7"/>
    </row>
    <row r="12" spans="1:166" ht="15" customHeight="1">
      <c r="A12" s="1" t="s">
        <v>3</v>
      </c>
      <c r="B12" s="1" t="s">
        <v>3</v>
      </c>
      <c r="V12" s="64" t="s">
        <v>81</v>
      </c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R12" s="2" t="s">
        <v>109</v>
      </c>
      <c r="ET12" s="59" t="s">
        <v>107</v>
      </c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1"/>
    </row>
    <row r="13" spans="1:166" ht="15" customHeight="1">
      <c r="A13" s="1" t="s">
        <v>85</v>
      </c>
      <c r="B13" s="1" t="s">
        <v>110</v>
      </c>
      <c r="ET13" s="59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1"/>
    </row>
    <row r="14" spans="1:166" ht="15" customHeight="1" thickBot="1">
      <c r="A14" s="1" t="s">
        <v>4</v>
      </c>
      <c r="B14" s="1" t="s">
        <v>4</v>
      </c>
      <c r="ER14" s="2" t="s">
        <v>5</v>
      </c>
      <c r="ET14" s="99">
        <v>383</v>
      </c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1"/>
    </row>
    <row r="15" spans="1:166" ht="19.5" customHeight="1">
      <c r="A15" s="62" t="s">
        <v>14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</row>
    <row r="16" spans="1:166" ht="11.25" customHeight="1">
      <c r="A16" s="55" t="s">
        <v>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6"/>
      <c r="AN16" s="94" t="s">
        <v>17</v>
      </c>
      <c r="AO16" s="55"/>
      <c r="AP16" s="55"/>
      <c r="AQ16" s="55"/>
      <c r="AR16" s="55"/>
      <c r="AS16" s="56"/>
      <c r="AT16" s="94" t="s">
        <v>65</v>
      </c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6"/>
      <c r="BJ16" s="94" t="s">
        <v>53</v>
      </c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6"/>
      <c r="CF16" s="108" t="s">
        <v>18</v>
      </c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3"/>
      <c r="ET16" s="94" t="s">
        <v>22</v>
      </c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</row>
    <row r="17" spans="1:166" ht="32.2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8"/>
      <c r="AN17" s="95"/>
      <c r="AO17" s="57"/>
      <c r="AP17" s="57"/>
      <c r="AQ17" s="57"/>
      <c r="AR17" s="57"/>
      <c r="AS17" s="58"/>
      <c r="AT17" s="95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8"/>
      <c r="BJ17" s="95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8"/>
      <c r="CF17" s="92" t="s">
        <v>74</v>
      </c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3"/>
      <c r="CW17" s="108" t="s">
        <v>19</v>
      </c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3"/>
      <c r="DN17" s="108" t="s">
        <v>20</v>
      </c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3"/>
      <c r="EE17" s="108" t="s">
        <v>21</v>
      </c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3"/>
      <c r="ET17" s="95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</row>
    <row r="18" spans="1:166" ht="12" thickBot="1">
      <c r="A18" s="67">
        <v>1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8"/>
      <c r="AN18" s="96">
        <v>2</v>
      </c>
      <c r="AO18" s="97"/>
      <c r="AP18" s="97"/>
      <c r="AQ18" s="97"/>
      <c r="AR18" s="97"/>
      <c r="AS18" s="98"/>
      <c r="AT18" s="96">
        <v>3</v>
      </c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8"/>
      <c r="BJ18" s="96">
        <v>4</v>
      </c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8"/>
      <c r="CF18" s="96">
        <v>5</v>
      </c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8"/>
      <c r="CW18" s="96">
        <v>6</v>
      </c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8"/>
      <c r="DN18" s="96">
        <v>7</v>
      </c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8"/>
      <c r="EE18" s="96">
        <v>8</v>
      </c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8"/>
      <c r="ET18" s="96">
        <v>9</v>
      </c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</row>
    <row r="19" spans="1:166" ht="15.75" customHeight="1">
      <c r="A19" s="69" t="s">
        <v>15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102" t="s">
        <v>31</v>
      </c>
      <c r="AO19" s="103"/>
      <c r="AP19" s="103"/>
      <c r="AQ19" s="103"/>
      <c r="AR19" s="103"/>
      <c r="AS19" s="103"/>
      <c r="AT19" s="104" t="s">
        <v>39</v>
      </c>
      <c r="AU19" s="104"/>
      <c r="AV19" s="104"/>
      <c r="AW19" s="104"/>
      <c r="AX19" s="104"/>
      <c r="AY19" s="104"/>
      <c r="AZ19" s="104"/>
      <c r="BA19" s="104"/>
      <c r="BB19" s="104"/>
      <c r="BC19" s="105"/>
      <c r="BD19" s="106"/>
      <c r="BE19" s="106"/>
      <c r="BF19" s="106"/>
      <c r="BG19" s="106"/>
      <c r="BH19" s="106"/>
      <c r="BI19" s="107"/>
      <c r="BJ19" s="65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109">
        <f>CF21+CF22+CF23+CF24+CF25+CF26+CF27+CF28+CF29</f>
        <v>1809065691.06</v>
      </c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54" t="s">
        <v>84</v>
      </c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 t="s">
        <v>84</v>
      </c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109">
        <f>SUM(EE21:ES29)</f>
        <v>1809065691.06</v>
      </c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109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110"/>
    </row>
    <row r="20" spans="1:166" ht="15" customHeight="1">
      <c r="A20" s="63" t="s">
        <v>16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41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89"/>
      <c r="BD20" s="90"/>
      <c r="BE20" s="90"/>
      <c r="BF20" s="90"/>
      <c r="BG20" s="90"/>
      <c r="BH20" s="90"/>
      <c r="BI20" s="91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111"/>
    </row>
    <row r="21" spans="1:166" ht="41.25" customHeight="1">
      <c r="A21" s="39" t="s">
        <v>212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40"/>
      <c r="AN21" s="41" t="s">
        <v>31</v>
      </c>
      <c r="AO21" s="42"/>
      <c r="AP21" s="42"/>
      <c r="AQ21" s="42"/>
      <c r="AR21" s="42"/>
      <c r="AS21" s="42"/>
      <c r="AT21" s="43" t="s">
        <v>108</v>
      </c>
      <c r="AU21" s="43"/>
      <c r="AV21" s="43"/>
      <c r="AW21" s="43"/>
      <c r="AX21" s="43"/>
      <c r="AY21" s="43"/>
      <c r="AZ21" s="43"/>
      <c r="BA21" s="43"/>
      <c r="BB21" s="43"/>
      <c r="BC21" s="44"/>
      <c r="BD21" s="45"/>
      <c r="BE21" s="45"/>
      <c r="BF21" s="45"/>
      <c r="BG21" s="45"/>
      <c r="BH21" s="45"/>
      <c r="BI21" s="46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36">
        <v>230521712.55</v>
      </c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5" t="s">
        <v>84</v>
      </c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 t="s">
        <v>84</v>
      </c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6">
        <f aca="true" t="shared" si="0" ref="EE21:EE29">SUM(CF21)</f>
        <v>230521712.55</v>
      </c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48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8"/>
    </row>
    <row r="22" spans="1:166" ht="49.5" customHeight="1">
      <c r="A22" s="39" t="s">
        <v>213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40"/>
      <c r="AN22" s="41" t="s">
        <v>31</v>
      </c>
      <c r="AO22" s="42"/>
      <c r="AP22" s="42"/>
      <c r="AQ22" s="42"/>
      <c r="AR22" s="42"/>
      <c r="AS22" s="42"/>
      <c r="AT22" s="43" t="s">
        <v>82</v>
      </c>
      <c r="AU22" s="43"/>
      <c r="AV22" s="43"/>
      <c r="AW22" s="43"/>
      <c r="AX22" s="43"/>
      <c r="AY22" s="43"/>
      <c r="AZ22" s="43"/>
      <c r="BA22" s="43"/>
      <c r="BB22" s="43"/>
      <c r="BC22" s="44"/>
      <c r="BD22" s="45"/>
      <c r="BE22" s="45"/>
      <c r="BF22" s="45"/>
      <c r="BG22" s="45"/>
      <c r="BH22" s="45"/>
      <c r="BI22" s="46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36">
        <v>380901.48</v>
      </c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5" t="s">
        <v>84</v>
      </c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 t="s">
        <v>84</v>
      </c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6">
        <f t="shared" si="0"/>
        <v>380901.48</v>
      </c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48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8"/>
    </row>
    <row r="23" spans="1:166" ht="64.5" customHeight="1">
      <c r="A23" s="39" t="s">
        <v>215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40"/>
      <c r="AN23" s="41" t="s">
        <v>31</v>
      </c>
      <c r="AO23" s="42"/>
      <c r="AP23" s="42"/>
      <c r="AQ23" s="42"/>
      <c r="AR23" s="42"/>
      <c r="AS23" s="42"/>
      <c r="AT23" s="43" t="s">
        <v>214</v>
      </c>
      <c r="AU23" s="43"/>
      <c r="AV23" s="43"/>
      <c r="AW23" s="43"/>
      <c r="AX23" s="43"/>
      <c r="AY23" s="43"/>
      <c r="AZ23" s="43"/>
      <c r="BA23" s="43"/>
      <c r="BB23" s="43"/>
      <c r="BC23" s="44"/>
      <c r="BD23" s="45"/>
      <c r="BE23" s="45"/>
      <c r="BF23" s="45"/>
      <c r="BG23" s="45"/>
      <c r="BH23" s="45"/>
      <c r="BI23" s="46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36">
        <v>88178.43</v>
      </c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5" t="s">
        <v>84</v>
      </c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 t="s">
        <v>84</v>
      </c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6">
        <f t="shared" si="0"/>
        <v>88178.43</v>
      </c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8"/>
    </row>
    <row r="24" spans="1:166" ht="27" customHeight="1">
      <c r="A24" s="39" t="s">
        <v>216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40"/>
      <c r="AN24" s="41" t="s">
        <v>31</v>
      </c>
      <c r="AO24" s="42"/>
      <c r="AP24" s="42"/>
      <c r="AQ24" s="42"/>
      <c r="AR24" s="42"/>
      <c r="AS24" s="42"/>
      <c r="AT24" s="43" t="s">
        <v>83</v>
      </c>
      <c r="AU24" s="43"/>
      <c r="AV24" s="43"/>
      <c r="AW24" s="43"/>
      <c r="AX24" s="43"/>
      <c r="AY24" s="43"/>
      <c r="AZ24" s="43"/>
      <c r="BA24" s="43"/>
      <c r="BB24" s="43"/>
      <c r="BC24" s="44"/>
      <c r="BD24" s="45"/>
      <c r="BE24" s="45"/>
      <c r="BF24" s="45"/>
      <c r="BG24" s="45"/>
      <c r="BH24" s="45"/>
      <c r="BI24" s="46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36">
        <v>1487050186.33</v>
      </c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5" t="s">
        <v>84</v>
      </c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 t="s">
        <v>84</v>
      </c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6">
        <f t="shared" si="0"/>
        <v>1487050186.33</v>
      </c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8"/>
    </row>
    <row r="25" spans="1:166" ht="55.5" customHeight="1">
      <c r="A25" s="39" t="s">
        <v>217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40"/>
      <c r="AN25" s="41" t="s">
        <v>31</v>
      </c>
      <c r="AO25" s="42"/>
      <c r="AP25" s="42"/>
      <c r="AQ25" s="42"/>
      <c r="AR25" s="42"/>
      <c r="AS25" s="42"/>
      <c r="AT25" s="43" t="s">
        <v>177</v>
      </c>
      <c r="AU25" s="43"/>
      <c r="AV25" s="43"/>
      <c r="AW25" s="43"/>
      <c r="AX25" s="43"/>
      <c r="AY25" s="43"/>
      <c r="AZ25" s="43"/>
      <c r="BA25" s="43"/>
      <c r="BB25" s="43"/>
      <c r="BC25" s="44"/>
      <c r="BD25" s="45"/>
      <c r="BE25" s="45"/>
      <c r="BF25" s="45"/>
      <c r="BG25" s="45"/>
      <c r="BH25" s="45"/>
      <c r="BI25" s="46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>
        <v>58540000</v>
      </c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35" t="s">
        <v>84</v>
      </c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 t="s">
        <v>84</v>
      </c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47">
        <f t="shared" si="0"/>
        <v>58540000</v>
      </c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8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8"/>
    </row>
    <row r="26" spans="1:166" ht="33" customHeight="1">
      <c r="A26" s="39" t="s">
        <v>144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40"/>
      <c r="AN26" s="41" t="s">
        <v>31</v>
      </c>
      <c r="AO26" s="42"/>
      <c r="AP26" s="42"/>
      <c r="AQ26" s="42"/>
      <c r="AR26" s="42"/>
      <c r="AS26" s="42"/>
      <c r="AT26" s="43" t="s">
        <v>178</v>
      </c>
      <c r="AU26" s="43"/>
      <c r="AV26" s="43"/>
      <c r="AW26" s="43"/>
      <c r="AX26" s="43"/>
      <c r="AY26" s="43"/>
      <c r="AZ26" s="43"/>
      <c r="BA26" s="43"/>
      <c r="BB26" s="43"/>
      <c r="BC26" s="44"/>
      <c r="BD26" s="45"/>
      <c r="BE26" s="45"/>
      <c r="BF26" s="45"/>
      <c r="BG26" s="45"/>
      <c r="BH26" s="45"/>
      <c r="BI26" s="46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36">
        <v>31808910.22</v>
      </c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49" t="s">
        <v>84</v>
      </c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1"/>
      <c r="DN26" s="35" t="s">
        <v>84</v>
      </c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6">
        <f t="shared" si="0"/>
        <v>31808910.22</v>
      </c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48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8"/>
    </row>
    <row r="27" spans="1:166" ht="75" customHeight="1">
      <c r="A27" s="39" t="s">
        <v>145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40"/>
      <c r="AN27" s="41" t="s">
        <v>31</v>
      </c>
      <c r="AO27" s="42"/>
      <c r="AP27" s="42"/>
      <c r="AQ27" s="42"/>
      <c r="AR27" s="42"/>
      <c r="AS27" s="42"/>
      <c r="AT27" s="43" t="s">
        <v>179</v>
      </c>
      <c r="AU27" s="43"/>
      <c r="AV27" s="43"/>
      <c r="AW27" s="43"/>
      <c r="AX27" s="43"/>
      <c r="AY27" s="43"/>
      <c r="AZ27" s="43"/>
      <c r="BA27" s="43"/>
      <c r="BB27" s="43"/>
      <c r="BC27" s="44"/>
      <c r="BD27" s="45"/>
      <c r="BE27" s="45"/>
      <c r="BF27" s="45"/>
      <c r="BG27" s="45"/>
      <c r="BH27" s="45"/>
      <c r="BI27" s="46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36">
        <v>915123</v>
      </c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5" t="s">
        <v>84</v>
      </c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 t="s">
        <v>84</v>
      </c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6">
        <f>SUM(CF27)</f>
        <v>915123</v>
      </c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8"/>
    </row>
    <row r="28" spans="1:166" ht="30.75" customHeight="1">
      <c r="A28" s="39" t="s">
        <v>200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40"/>
      <c r="AN28" s="41" t="s">
        <v>31</v>
      </c>
      <c r="AO28" s="42"/>
      <c r="AP28" s="42"/>
      <c r="AQ28" s="42"/>
      <c r="AR28" s="42"/>
      <c r="AS28" s="42"/>
      <c r="AT28" s="43" t="s">
        <v>199</v>
      </c>
      <c r="AU28" s="43"/>
      <c r="AV28" s="43"/>
      <c r="AW28" s="43"/>
      <c r="AX28" s="43"/>
      <c r="AY28" s="43"/>
      <c r="AZ28" s="43"/>
      <c r="BA28" s="43"/>
      <c r="BB28" s="43"/>
      <c r="BC28" s="44"/>
      <c r="BD28" s="45"/>
      <c r="BE28" s="45"/>
      <c r="BF28" s="45"/>
      <c r="BG28" s="45"/>
      <c r="BH28" s="45"/>
      <c r="BI28" s="46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36">
        <v>-165933.51</v>
      </c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5" t="s">
        <v>84</v>
      </c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 t="s">
        <v>84</v>
      </c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6">
        <f>SUM(CF28)</f>
        <v>-165933.51</v>
      </c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8"/>
    </row>
    <row r="29" spans="1:166" ht="66.75" customHeight="1">
      <c r="A29" s="39" t="s">
        <v>219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40"/>
      <c r="AN29" s="41" t="s">
        <v>31</v>
      </c>
      <c r="AO29" s="42"/>
      <c r="AP29" s="42"/>
      <c r="AQ29" s="42"/>
      <c r="AR29" s="42"/>
      <c r="AS29" s="42"/>
      <c r="AT29" s="43" t="s">
        <v>218</v>
      </c>
      <c r="AU29" s="43"/>
      <c r="AV29" s="43"/>
      <c r="AW29" s="43"/>
      <c r="AX29" s="43"/>
      <c r="AY29" s="43"/>
      <c r="AZ29" s="43"/>
      <c r="BA29" s="43"/>
      <c r="BB29" s="43"/>
      <c r="BC29" s="44"/>
      <c r="BD29" s="45"/>
      <c r="BE29" s="45"/>
      <c r="BF29" s="45"/>
      <c r="BG29" s="45"/>
      <c r="BH29" s="45"/>
      <c r="BI29" s="46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36">
        <v>-73387.44</v>
      </c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5" t="s">
        <v>84</v>
      </c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 t="s">
        <v>84</v>
      </c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6">
        <f t="shared" si="0"/>
        <v>-73387.44</v>
      </c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8"/>
    </row>
    <row r="30" ht="80.25" customHeight="1"/>
  </sheetData>
  <sheetProtection/>
  <mergeCells count="137">
    <mergeCell ref="DN28:ED28"/>
    <mergeCell ref="EE28:ES28"/>
    <mergeCell ref="ET28:FJ28"/>
    <mergeCell ref="A28:AM28"/>
    <mergeCell ref="AN28:AS28"/>
    <mergeCell ref="AT28:BI28"/>
    <mergeCell ref="BJ28:CE28"/>
    <mergeCell ref="CF28:CV28"/>
    <mergeCell ref="CW28:DM28"/>
    <mergeCell ref="CW25:DM25"/>
    <mergeCell ref="DN25:ED25"/>
    <mergeCell ref="EE29:ES29"/>
    <mergeCell ref="ET29:FJ29"/>
    <mergeCell ref="A29:AM29"/>
    <mergeCell ref="AN29:AS29"/>
    <mergeCell ref="AT29:BI29"/>
    <mergeCell ref="BJ29:CE29"/>
    <mergeCell ref="CF29:CV29"/>
    <mergeCell ref="CW29:DM29"/>
    <mergeCell ref="DN29:ED29"/>
    <mergeCell ref="BJ25:CE25"/>
    <mergeCell ref="AT24:BI24"/>
    <mergeCell ref="ET23:FJ23"/>
    <mergeCell ref="CF24:CV24"/>
    <mergeCell ref="CW24:DM24"/>
    <mergeCell ref="DN24:ED24"/>
    <mergeCell ref="EE24:ES24"/>
    <mergeCell ref="EE25:ES25"/>
    <mergeCell ref="ET25:FJ25"/>
    <mergeCell ref="CF25:CV25"/>
    <mergeCell ref="CF23:CV23"/>
    <mergeCell ref="CW23:DM23"/>
    <mergeCell ref="DN23:ED23"/>
    <mergeCell ref="CF19:CV19"/>
    <mergeCell ref="A22:AM22"/>
    <mergeCell ref="BJ24:CE24"/>
    <mergeCell ref="BJ23:CE23"/>
    <mergeCell ref="A24:AM24"/>
    <mergeCell ref="AN24:AS24"/>
    <mergeCell ref="ET22:FJ22"/>
    <mergeCell ref="ET18:FJ18"/>
    <mergeCell ref="DN18:ED18"/>
    <mergeCell ref="CW17:DM17"/>
    <mergeCell ref="DN17:ED17"/>
    <mergeCell ref="AN16:AS17"/>
    <mergeCell ref="AT16:BI17"/>
    <mergeCell ref="BJ16:CE17"/>
    <mergeCell ref="AN18:AS18"/>
    <mergeCell ref="AT18:BI18"/>
    <mergeCell ref="ET24:FJ24"/>
    <mergeCell ref="EE23:ES23"/>
    <mergeCell ref="ET19:FJ19"/>
    <mergeCell ref="ET20:FJ20"/>
    <mergeCell ref="CF16:ES16"/>
    <mergeCell ref="DN20:ED20"/>
    <mergeCell ref="CW21:DM21"/>
    <mergeCell ref="EE19:ES19"/>
    <mergeCell ref="EE18:ES18"/>
    <mergeCell ref="CW20:DM20"/>
    <mergeCell ref="AN19:AS19"/>
    <mergeCell ref="AT19:BI19"/>
    <mergeCell ref="AT23:BI23"/>
    <mergeCell ref="EE17:ES17"/>
    <mergeCell ref="EE22:ES22"/>
    <mergeCell ref="CW22:DM22"/>
    <mergeCell ref="DN22:ED22"/>
    <mergeCell ref="AN22:AS22"/>
    <mergeCell ref="AN23:AS23"/>
    <mergeCell ref="AU11:ED11"/>
    <mergeCell ref="AT20:BI20"/>
    <mergeCell ref="BJ20:CE20"/>
    <mergeCell ref="CF17:CV17"/>
    <mergeCell ref="ET16:FJ17"/>
    <mergeCell ref="BJ18:CE18"/>
    <mergeCell ref="ET13:FJ13"/>
    <mergeCell ref="ET14:FJ14"/>
    <mergeCell ref="CF18:CV18"/>
    <mergeCell ref="CW18:DM18"/>
    <mergeCell ref="ET5:FJ5"/>
    <mergeCell ref="ET6:FJ6"/>
    <mergeCell ref="ET7:FJ7"/>
    <mergeCell ref="ET10:FJ10"/>
    <mergeCell ref="ET8:FJ9"/>
    <mergeCell ref="BJ22:CE22"/>
    <mergeCell ref="BK7:CE7"/>
    <mergeCell ref="CF7:CI7"/>
    <mergeCell ref="CJ7:CL7"/>
    <mergeCell ref="ET11:FJ11"/>
    <mergeCell ref="ET12:FJ12"/>
    <mergeCell ref="EE20:ES20"/>
    <mergeCell ref="A15:FJ15"/>
    <mergeCell ref="CF20:CV20"/>
    <mergeCell ref="A20:AM20"/>
    <mergeCell ref="AN20:AS20"/>
    <mergeCell ref="V12:ED12"/>
    <mergeCell ref="BJ19:CE19"/>
    <mergeCell ref="A18:AM18"/>
    <mergeCell ref="A19:AM19"/>
    <mergeCell ref="DN26:ED26"/>
    <mergeCell ref="A2:ES2"/>
    <mergeCell ref="A3:ES3"/>
    <mergeCell ref="A4:ES4"/>
    <mergeCell ref="A5:ES5"/>
    <mergeCell ref="AT22:BI22"/>
    <mergeCell ref="CW19:DM19"/>
    <mergeCell ref="CF22:CV22"/>
    <mergeCell ref="DN19:ED19"/>
    <mergeCell ref="A16:AM17"/>
    <mergeCell ref="A23:AM23"/>
    <mergeCell ref="EE26:ES26"/>
    <mergeCell ref="ET26:FJ26"/>
    <mergeCell ref="A26:AM26"/>
    <mergeCell ref="AN26:AS26"/>
    <mergeCell ref="AT26:BI26"/>
    <mergeCell ref="BJ26:CE26"/>
    <mergeCell ref="CF26:CV26"/>
    <mergeCell ref="CW26:DM26"/>
    <mergeCell ref="A25:AM25"/>
    <mergeCell ref="AN25:AS25"/>
    <mergeCell ref="AT25:BI25"/>
    <mergeCell ref="DN21:ED21"/>
    <mergeCell ref="EE21:ES21"/>
    <mergeCell ref="ET21:FJ21"/>
    <mergeCell ref="A21:AM21"/>
    <mergeCell ref="AN21:AS21"/>
    <mergeCell ref="AT21:BI21"/>
    <mergeCell ref="BJ21:CE21"/>
    <mergeCell ref="CF21:CV21"/>
    <mergeCell ref="DN27:ED27"/>
    <mergeCell ref="EE27:ES27"/>
    <mergeCell ref="ET27:FJ27"/>
    <mergeCell ref="A27:AM27"/>
    <mergeCell ref="AN27:AS27"/>
    <mergeCell ref="AT27:BI27"/>
    <mergeCell ref="BJ27:CE27"/>
    <mergeCell ref="CF27:CV27"/>
    <mergeCell ref="CW27:DM27"/>
  </mergeCells>
  <printOptions/>
  <pageMargins left="0.3937007874015748" right="0.2755905511811024" top="0.35433070866141736" bottom="0.31496062992125984" header="0.1968503937007874" footer="0.1968503937007874"/>
  <pageSetup fitToHeight="2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67"/>
  <sheetViews>
    <sheetView tabSelected="1" zoomScale="110" zoomScaleNormal="110" zoomScalePageLayoutView="0" workbookViewId="0" topLeftCell="A1">
      <pane xSplit="47" ySplit="5" topLeftCell="AV6" activePane="bottomRight" state="frozen"/>
      <selection pane="topLeft" activeCell="A1" sqref="A1"/>
      <selection pane="topRight" activeCell="AV1" sqref="AV1"/>
      <selection pane="bottomLeft" activeCell="A6" sqref="A6"/>
      <selection pane="bottomRight" activeCell="A3" sqref="A3:AO4"/>
    </sheetView>
  </sheetViews>
  <sheetFormatPr defaultColWidth="0.875" defaultRowHeight="12.75"/>
  <cols>
    <col min="1" max="1" width="2.375" style="1" customWidth="1"/>
    <col min="2" max="6" width="0.875" style="1" customWidth="1"/>
    <col min="7" max="7" width="2.125" style="1" customWidth="1"/>
    <col min="8" max="8" width="0.875" style="1" customWidth="1"/>
    <col min="9" max="9" width="2.75390625" style="1" customWidth="1"/>
    <col min="10" max="12" width="0.875" style="1" customWidth="1"/>
    <col min="13" max="13" width="3.25390625" style="1" customWidth="1"/>
    <col min="14" max="23" width="0.875" style="1" customWidth="1"/>
    <col min="24" max="24" width="5.00390625" style="1" customWidth="1"/>
    <col min="25" max="27" width="0.875" style="1" customWidth="1"/>
    <col min="28" max="28" width="2.375" style="1" customWidth="1"/>
    <col min="29" max="29" width="0.875" style="1" customWidth="1"/>
    <col min="30" max="30" width="2.875" style="1" customWidth="1"/>
    <col min="31" max="31" width="3.00390625" style="1" customWidth="1"/>
    <col min="32" max="32" width="0.875" style="1" customWidth="1"/>
    <col min="33" max="33" width="4.00390625" style="1" customWidth="1"/>
    <col min="34" max="36" width="0.875" style="1" customWidth="1"/>
    <col min="37" max="37" width="5.625" style="1" customWidth="1"/>
    <col min="38" max="50" width="0.875" style="1" customWidth="1"/>
    <col min="51" max="51" width="4.25390625" style="1" customWidth="1"/>
    <col min="52" max="52" width="0.875" style="1" customWidth="1"/>
    <col min="53" max="53" width="7.00390625" style="1" customWidth="1"/>
    <col min="54" max="54" width="6.125" style="1" customWidth="1"/>
    <col min="55" max="57" width="0.875" style="1" customWidth="1"/>
    <col min="58" max="58" width="8.25390625" style="1" customWidth="1"/>
    <col min="59" max="59" width="4.375" style="1" customWidth="1"/>
    <col min="60" max="61" width="0.875" style="1" customWidth="1"/>
    <col min="62" max="62" width="0.37109375" style="1" customWidth="1"/>
    <col min="63" max="63" width="1.37890625" style="1" customWidth="1"/>
    <col min="64" max="89" width="0.875" style="1" customWidth="1"/>
    <col min="90" max="90" width="2.25390625" style="1" customWidth="1"/>
    <col min="91" max="99" width="0.875" style="1" customWidth="1"/>
    <col min="100" max="100" width="4.00390625" style="1" customWidth="1"/>
    <col min="101" max="111" width="0.875" style="1" customWidth="1"/>
    <col min="112" max="112" width="2.125" style="1" customWidth="1"/>
    <col min="113" max="114" width="0.875" style="1" customWidth="1"/>
    <col min="115" max="115" width="1.25" style="1" customWidth="1"/>
    <col min="116" max="116" width="0.875" style="1" customWidth="1"/>
    <col min="117" max="117" width="3.125" style="1" customWidth="1"/>
    <col min="118" max="125" width="0.875" style="1" customWidth="1"/>
    <col min="126" max="126" width="2.25390625" style="1" customWidth="1"/>
    <col min="127" max="127" width="2.125" style="1" customWidth="1"/>
    <col min="128" max="128" width="0.875" style="1" hidden="1" customWidth="1"/>
    <col min="129" max="129" width="0.875" style="1" customWidth="1"/>
    <col min="130" max="130" width="0.2421875" style="1" customWidth="1"/>
    <col min="131" max="132" width="0.875" style="1" hidden="1" customWidth="1"/>
    <col min="133" max="133" width="0.875" style="1" customWidth="1"/>
    <col min="134" max="134" width="1.875" style="1" customWidth="1"/>
    <col min="135" max="139" width="0.875" style="1" customWidth="1"/>
    <col min="140" max="140" width="1.75390625" style="1" customWidth="1"/>
    <col min="141" max="144" width="0.875" style="1" customWidth="1"/>
    <col min="145" max="145" width="1.875" style="1" customWidth="1"/>
    <col min="146" max="146" width="2.875" style="1" customWidth="1"/>
    <col min="147" max="148" width="0.875" style="1" customWidth="1"/>
    <col min="149" max="149" width="2.75390625" style="1" customWidth="1"/>
    <col min="150" max="154" width="0.875" style="1" customWidth="1"/>
    <col min="155" max="155" width="2.25390625" style="1" customWidth="1"/>
    <col min="156" max="160" width="0.875" style="1" customWidth="1"/>
    <col min="161" max="161" width="1.37890625" style="1" customWidth="1"/>
    <col min="162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55</v>
      </c>
    </row>
    <row r="2" spans="1:166" ht="19.5" customHeight="1">
      <c r="A2" s="62" t="s">
        <v>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</row>
    <row r="3" spans="1:166" ht="11.25" customHeight="1">
      <c r="A3" s="55" t="s">
        <v>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6"/>
      <c r="AP3" s="94" t="s">
        <v>17</v>
      </c>
      <c r="AQ3" s="55"/>
      <c r="AR3" s="55"/>
      <c r="AS3" s="55"/>
      <c r="AT3" s="55"/>
      <c r="AU3" s="56"/>
      <c r="AV3" s="94" t="s">
        <v>67</v>
      </c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6"/>
      <c r="BL3" s="94" t="s">
        <v>53</v>
      </c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6"/>
      <c r="CF3" s="108" t="s">
        <v>18</v>
      </c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3"/>
      <c r="ET3" s="94" t="s">
        <v>22</v>
      </c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</row>
    <row r="4" spans="1:166" ht="33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8"/>
      <c r="AP4" s="95"/>
      <c r="AQ4" s="57"/>
      <c r="AR4" s="57"/>
      <c r="AS4" s="57"/>
      <c r="AT4" s="57"/>
      <c r="AU4" s="58"/>
      <c r="AV4" s="95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8"/>
      <c r="BL4" s="95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8"/>
      <c r="CF4" s="92" t="s">
        <v>74</v>
      </c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3"/>
      <c r="CW4" s="108" t="s">
        <v>19</v>
      </c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3"/>
      <c r="DN4" s="108" t="s">
        <v>20</v>
      </c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3"/>
      <c r="EE4" s="108" t="s">
        <v>21</v>
      </c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3"/>
      <c r="ET4" s="95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</row>
    <row r="5" spans="1:166" ht="12" thickBot="1">
      <c r="A5" s="67">
        <v>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8"/>
      <c r="AP5" s="96">
        <v>2</v>
      </c>
      <c r="AQ5" s="97"/>
      <c r="AR5" s="97"/>
      <c r="AS5" s="97"/>
      <c r="AT5" s="97"/>
      <c r="AU5" s="98"/>
      <c r="AV5" s="96">
        <v>3</v>
      </c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8"/>
      <c r="BL5" s="96">
        <v>4</v>
      </c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8"/>
      <c r="CF5" s="96">
        <v>5</v>
      </c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8"/>
      <c r="CW5" s="96">
        <v>6</v>
      </c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8"/>
      <c r="DN5" s="96">
        <v>7</v>
      </c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8"/>
      <c r="EE5" s="96">
        <v>8</v>
      </c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8"/>
      <c r="ET5" s="96">
        <v>9</v>
      </c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</row>
    <row r="6" spans="1:166" ht="17.25" customHeight="1">
      <c r="A6" s="257" t="s">
        <v>70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8"/>
      <c r="AP6" s="247" t="s">
        <v>34</v>
      </c>
      <c r="AQ6" s="248"/>
      <c r="AR6" s="248"/>
      <c r="AS6" s="248"/>
      <c r="AT6" s="248"/>
      <c r="AU6" s="248"/>
      <c r="AV6" s="104" t="s">
        <v>39</v>
      </c>
      <c r="AW6" s="104"/>
      <c r="AX6" s="104"/>
      <c r="AY6" s="104"/>
      <c r="AZ6" s="104"/>
      <c r="BA6" s="104"/>
      <c r="BB6" s="104"/>
      <c r="BC6" s="104"/>
      <c r="BD6" s="104"/>
      <c r="BE6" s="105"/>
      <c r="BF6" s="106"/>
      <c r="BG6" s="106"/>
      <c r="BH6" s="106"/>
      <c r="BI6" s="106"/>
      <c r="BJ6" s="106"/>
      <c r="BK6" s="107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>
        <f>SUM(CF7,CF34,CF44)</f>
        <v>-653273391.3899994</v>
      </c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59">
        <f>SUM(CW7,CW38,CW44)</f>
        <v>0</v>
      </c>
      <c r="CX6" s="259"/>
      <c r="CY6" s="259"/>
      <c r="CZ6" s="259"/>
      <c r="DA6" s="259"/>
      <c r="DB6" s="259"/>
      <c r="DC6" s="259"/>
      <c r="DD6" s="259"/>
      <c r="DE6" s="259"/>
      <c r="DF6" s="259"/>
      <c r="DG6" s="259"/>
      <c r="DH6" s="259"/>
      <c r="DI6" s="259"/>
      <c r="DJ6" s="259"/>
      <c r="DK6" s="259"/>
      <c r="DL6" s="259"/>
      <c r="DM6" s="259"/>
      <c r="DN6" s="260">
        <v>0</v>
      </c>
      <c r="DO6" s="261"/>
      <c r="DP6" s="261"/>
      <c r="DQ6" s="261"/>
      <c r="DR6" s="261"/>
      <c r="DS6" s="261"/>
      <c r="DT6" s="261"/>
      <c r="DU6" s="261"/>
      <c r="DV6" s="261"/>
      <c r="DW6" s="261"/>
      <c r="DX6" s="261"/>
      <c r="DY6" s="261"/>
      <c r="DZ6" s="261"/>
      <c r="EA6" s="261"/>
      <c r="EB6" s="261"/>
      <c r="EC6" s="261"/>
      <c r="ED6" s="262"/>
      <c r="EE6" s="238">
        <f>SUM(CF6,CW6,DN6)</f>
        <v>-653273391.3899994</v>
      </c>
      <c r="EF6" s="238"/>
      <c r="EG6" s="238"/>
      <c r="EH6" s="238"/>
      <c r="EI6" s="238"/>
      <c r="EJ6" s="238"/>
      <c r="EK6" s="238"/>
      <c r="EL6" s="238"/>
      <c r="EM6" s="238"/>
      <c r="EN6" s="238"/>
      <c r="EO6" s="238"/>
      <c r="EP6" s="238"/>
      <c r="EQ6" s="238"/>
      <c r="ER6" s="238"/>
      <c r="ES6" s="238"/>
      <c r="ET6" s="238"/>
      <c r="EU6" s="238"/>
      <c r="EV6" s="238"/>
      <c r="EW6" s="238"/>
      <c r="EX6" s="238"/>
      <c r="EY6" s="238"/>
      <c r="EZ6" s="238"/>
      <c r="FA6" s="238"/>
      <c r="FB6" s="238"/>
      <c r="FC6" s="238"/>
      <c r="FD6" s="238"/>
      <c r="FE6" s="238"/>
      <c r="FF6" s="238"/>
      <c r="FG6" s="238"/>
      <c r="FH6" s="238"/>
      <c r="FI6" s="238"/>
      <c r="FJ6" s="239"/>
    </row>
    <row r="7" spans="1:166" ht="12.75" customHeight="1">
      <c r="A7" s="180" t="s">
        <v>16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1"/>
      <c r="AP7" s="76" t="s">
        <v>35</v>
      </c>
      <c r="AQ7" s="77"/>
      <c r="AR7" s="77"/>
      <c r="AS7" s="77"/>
      <c r="AT7" s="77"/>
      <c r="AU7" s="230"/>
      <c r="AV7" s="237" t="s">
        <v>39</v>
      </c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4"/>
      <c r="BL7" s="241"/>
      <c r="BM7" s="242"/>
      <c r="BN7" s="242"/>
      <c r="BO7" s="242"/>
      <c r="BP7" s="242"/>
      <c r="BQ7" s="242"/>
      <c r="BR7" s="242"/>
      <c r="BS7" s="242"/>
      <c r="BT7" s="242"/>
      <c r="BU7" s="242"/>
      <c r="BV7" s="242"/>
      <c r="BW7" s="242"/>
      <c r="BX7" s="242"/>
      <c r="BY7" s="242"/>
      <c r="BZ7" s="242"/>
      <c r="CA7" s="242"/>
      <c r="CB7" s="242"/>
      <c r="CC7" s="242"/>
      <c r="CD7" s="242"/>
      <c r="CE7" s="243"/>
      <c r="CF7" s="241">
        <f>CF10+CF13+CF16+CF20+CF30+CF31+CF32+CF33</f>
        <v>5108980986.75</v>
      </c>
      <c r="CG7" s="242"/>
      <c r="CH7" s="242"/>
      <c r="CI7" s="242"/>
      <c r="CJ7" s="242"/>
      <c r="CK7" s="242"/>
      <c r="CL7" s="242"/>
      <c r="CM7" s="242"/>
      <c r="CN7" s="242"/>
      <c r="CO7" s="242"/>
      <c r="CP7" s="242"/>
      <c r="CQ7" s="242"/>
      <c r="CR7" s="242"/>
      <c r="CS7" s="242"/>
      <c r="CT7" s="242"/>
      <c r="CU7" s="242"/>
      <c r="CV7" s="243"/>
      <c r="CW7" s="249">
        <v>0</v>
      </c>
      <c r="CX7" s="250"/>
      <c r="CY7" s="250"/>
      <c r="CZ7" s="250"/>
      <c r="DA7" s="250"/>
      <c r="DB7" s="250"/>
      <c r="DC7" s="250"/>
      <c r="DD7" s="250"/>
      <c r="DE7" s="250"/>
      <c r="DF7" s="250"/>
      <c r="DG7" s="250"/>
      <c r="DH7" s="250"/>
      <c r="DI7" s="250"/>
      <c r="DJ7" s="250"/>
      <c r="DK7" s="250"/>
      <c r="DL7" s="250"/>
      <c r="DM7" s="251"/>
      <c r="DN7" s="249">
        <v>0</v>
      </c>
      <c r="DO7" s="250"/>
      <c r="DP7" s="250"/>
      <c r="DQ7" s="250"/>
      <c r="DR7" s="250"/>
      <c r="DS7" s="250"/>
      <c r="DT7" s="250"/>
      <c r="DU7" s="250"/>
      <c r="DV7" s="250"/>
      <c r="DW7" s="250"/>
      <c r="DX7" s="250"/>
      <c r="DY7" s="250"/>
      <c r="DZ7" s="250"/>
      <c r="EA7" s="250"/>
      <c r="EB7" s="250"/>
      <c r="EC7" s="250"/>
      <c r="ED7" s="251"/>
      <c r="EE7" s="241">
        <f>SUM(CF7:ED8)</f>
        <v>5108980986.75</v>
      </c>
      <c r="EF7" s="242"/>
      <c r="EG7" s="242"/>
      <c r="EH7" s="242"/>
      <c r="EI7" s="242"/>
      <c r="EJ7" s="242"/>
      <c r="EK7" s="242"/>
      <c r="EL7" s="242"/>
      <c r="EM7" s="242"/>
      <c r="EN7" s="242"/>
      <c r="EO7" s="242"/>
      <c r="EP7" s="242"/>
      <c r="EQ7" s="242"/>
      <c r="ER7" s="242"/>
      <c r="ES7" s="243"/>
      <c r="ET7" s="241"/>
      <c r="EU7" s="242"/>
      <c r="EV7" s="242"/>
      <c r="EW7" s="242"/>
      <c r="EX7" s="242"/>
      <c r="EY7" s="242"/>
      <c r="EZ7" s="242"/>
      <c r="FA7" s="242"/>
      <c r="FB7" s="242"/>
      <c r="FC7" s="242"/>
      <c r="FD7" s="242"/>
      <c r="FE7" s="242"/>
      <c r="FF7" s="242"/>
      <c r="FG7" s="242"/>
      <c r="FH7" s="242"/>
      <c r="FI7" s="242"/>
      <c r="FJ7" s="255"/>
    </row>
    <row r="8" spans="1:166" ht="12.75" customHeight="1">
      <c r="A8" s="187" t="s">
        <v>104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8"/>
      <c r="AP8" s="85"/>
      <c r="AQ8" s="86"/>
      <c r="AR8" s="86"/>
      <c r="AS8" s="86"/>
      <c r="AT8" s="86"/>
      <c r="AU8" s="263"/>
      <c r="AV8" s="240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86"/>
      <c r="BL8" s="244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6"/>
      <c r="CF8" s="244"/>
      <c r="CG8" s="245"/>
      <c r="CH8" s="245"/>
      <c r="CI8" s="245"/>
      <c r="CJ8" s="245"/>
      <c r="CK8" s="245"/>
      <c r="CL8" s="245"/>
      <c r="CM8" s="245"/>
      <c r="CN8" s="245"/>
      <c r="CO8" s="245"/>
      <c r="CP8" s="245"/>
      <c r="CQ8" s="245"/>
      <c r="CR8" s="245"/>
      <c r="CS8" s="245"/>
      <c r="CT8" s="245"/>
      <c r="CU8" s="245"/>
      <c r="CV8" s="246"/>
      <c r="CW8" s="252"/>
      <c r="CX8" s="253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4"/>
      <c r="DN8" s="252"/>
      <c r="DO8" s="253"/>
      <c r="DP8" s="253"/>
      <c r="DQ8" s="253"/>
      <c r="DR8" s="253"/>
      <c r="DS8" s="253"/>
      <c r="DT8" s="253"/>
      <c r="DU8" s="253"/>
      <c r="DV8" s="253"/>
      <c r="DW8" s="253"/>
      <c r="DX8" s="253"/>
      <c r="DY8" s="253"/>
      <c r="DZ8" s="253"/>
      <c r="EA8" s="253"/>
      <c r="EB8" s="253"/>
      <c r="EC8" s="253"/>
      <c r="ED8" s="254"/>
      <c r="EE8" s="244"/>
      <c r="EF8" s="245"/>
      <c r="EG8" s="245"/>
      <c r="EH8" s="245"/>
      <c r="EI8" s="245"/>
      <c r="EJ8" s="245"/>
      <c r="EK8" s="245"/>
      <c r="EL8" s="245"/>
      <c r="EM8" s="245"/>
      <c r="EN8" s="245"/>
      <c r="EO8" s="245"/>
      <c r="EP8" s="245"/>
      <c r="EQ8" s="245"/>
      <c r="ER8" s="245"/>
      <c r="ES8" s="246"/>
      <c r="ET8" s="244"/>
      <c r="EU8" s="245"/>
      <c r="EV8" s="245"/>
      <c r="EW8" s="245"/>
      <c r="EX8" s="245"/>
      <c r="EY8" s="245"/>
      <c r="EZ8" s="245"/>
      <c r="FA8" s="245"/>
      <c r="FB8" s="245"/>
      <c r="FC8" s="245"/>
      <c r="FD8" s="245"/>
      <c r="FE8" s="245"/>
      <c r="FF8" s="245"/>
      <c r="FG8" s="245"/>
      <c r="FH8" s="245"/>
      <c r="FI8" s="245"/>
      <c r="FJ8" s="256"/>
    </row>
    <row r="9" spans="1:166" ht="12" customHeight="1">
      <c r="A9" s="206" t="s">
        <v>36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7"/>
      <c r="AP9" s="76"/>
      <c r="AQ9" s="77"/>
      <c r="AR9" s="77"/>
      <c r="AS9" s="77"/>
      <c r="AT9" s="77"/>
      <c r="AU9" s="230"/>
      <c r="AV9" s="237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4"/>
      <c r="BL9" s="140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2"/>
      <c r="CF9" s="140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2"/>
      <c r="CW9" s="140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2"/>
      <c r="DN9" s="140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2"/>
      <c r="EE9" s="140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2"/>
      <c r="ET9" s="140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56"/>
    </row>
    <row r="10" spans="1:166" ht="27" customHeight="1">
      <c r="A10" s="129" t="s">
        <v>146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235"/>
      <c r="AP10" s="59" t="s">
        <v>35</v>
      </c>
      <c r="AQ10" s="60"/>
      <c r="AR10" s="60"/>
      <c r="AS10" s="60"/>
      <c r="AT10" s="60"/>
      <c r="AU10" s="236"/>
      <c r="AV10" s="132" t="s">
        <v>147</v>
      </c>
      <c r="AW10" s="132"/>
      <c r="AX10" s="132"/>
      <c r="AY10" s="132"/>
      <c r="AZ10" s="132"/>
      <c r="BA10" s="132"/>
      <c r="BB10" s="132"/>
      <c r="BC10" s="132"/>
      <c r="BD10" s="132"/>
      <c r="BE10" s="133"/>
      <c r="BF10" s="134"/>
      <c r="BG10" s="134"/>
      <c r="BH10" s="134"/>
      <c r="BI10" s="134"/>
      <c r="BJ10" s="134"/>
      <c r="BK10" s="13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>
        <f>CF11</f>
        <v>0</v>
      </c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>
        <v>0</v>
      </c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>
        <v>0</v>
      </c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>
        <f aca="true" t="shared" si="0" ref="EE10:EE29">SUM(CF10)</f>
        <v>0</v>
      </c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6"/>
    </row>
    <row r="11" spans="1:166" ht="41.25" customHeight="1">
      <c r="A11" s="129" t="s">
        <v>181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235"/>
      <c r="AP11" s="59" t="s">
        <v>35</v>
      </c>
      <c r="AQ11" s="60"/>
      <c r="AR11" s="60"/>
      <c r="AS11" s="60"/>
      <c r="AT11" s="60"/>
      <c r="AU11" s="236"/>
      <c r="AV11" s="132" t="s">
        <v>180</v>
      </c>
      <c r="AW11" s="132"/>
      <c r="AX11" s="132"/>
      <c r="AY11" s="132"/>
      <c r="AZ11" s="132"/>
      <c r="BA11" s="132"/>
      <c r="BB11" s="132"/>
      <c r="BC11" s="132"/>
      <c r="BD11" s="132"/>
      <c r="BE11" s="133"/>
      <c r="BF11" s="134"/>
      <c r="BG11" s="134"/>
      <c r="BH11" s="134"/>
      <c r="BI11" s="134"/>
      <c r="BJ11" s="134"/>
      <c r="BK11" s="13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>
        <f>CF12</f>
        <v>0</v>
      </c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>
        <v>0</v>
      </c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>
        <v>0</v>
      </c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>
        <f t="shared" si="0"/>
        <v>0</v>
      </c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6"/>
    </row>
    <row r="12" spans="1:166" ht="30" customHeight="1">
      <c r="A12" s="117" t="s">
        <v>114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234"/>
      <c r="AP12" s="59" t="s">
        <v>35</v>
      </c>
      <c r="AQ12" s="60"/>
      <c r="AR12" s="60"/>
      <c r="AS12" s="60"/>
      <c r="AT12" s="60"/>
      <c r="AU12" s="236"/>
      <c r="AV12" s="120" t="s">
        <v>115</v>
      </c>
      <c r="AW12" s="120"/>
      <c r="AX12" s="120"/>
      <c r="AY12" s="120"/>
      <c r="AZ12" s="120"/>
      <c r="BA12" s="120"/>
      <c r="BB12" s="120"/>
      <c r="BC12" s="120"/>
      <c r="BD12" s="120"/>
      <c r="BE12" s="121"/>
      <c r="BF12" s="122"/>
      <c r="BG12" s="122"/>
      <c r="BH12" s="122"/>
      <c r="BI12" s="122"/>
      <c r="BJ12" s="122"/>
      <c r="BK12" s="123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>
        <v>0</v>
      </c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>
        <v>0</v>
      </c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>
        <v>0</v>
      </c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>
        <f t="shared" si="0"/>
        <v>0</v>
      </c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36"/>
    </row>
    <row r="13" spans="1:166" ht="26.25" customHeight="1" hidden="1">
      <c r="A13" s="129" t="s">
        <v>148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235"/>
      <c r="AP13" s="59" t="s">
        <v>35</v>
      </c>
      <c r="AQ13" s="60"/>
      <c r="AR13" s="60"/>
      <c r="AS13" s="60"/>
      <c r="AT13" s="60"/>
      <c r="AU13" s="236"/>
      <c r="AV13" s="132" t="s">
        <v>149</v>
      </c>
      <c r="AW13" s="132"/>
      <c r="AX13" s="132"/>
      <c r="AY13" s="132"/>
      <c r="AZ13" s="132"/>
      <c r="BA13" s="132"/>
      <c r="BB13" s="132"/>
      <c r="BC13" s="132"/>
      <c r="BD13" s="132"/>
      <c r="BE13" s="133"/>
      <c r="BF13" s="134"/>
      <c r="BG13" s="134"/>
      <c r="BH13" s="134"/>
      <c r="BI13" s="134"/>
      <c r="BJ13" s="134"/>
      <c r="BK13" s="135"/>
      <c r="BL13" s="225">
        <f>BL14</f>
        <v>0</v>
      </c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>
        <f>SUM(CF14:CV14)</f>
        <v>0</v>
      </c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125">
        <v>0</v>
      </c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>
        <v>0</v>
      </c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225">
        <f t="shared" si="0"/>
        <v>0</v>
      </c>
      <c r="EF13" s="225"/>
      <c r="EG13" s="225"/>
      <c r="EH13" s="225"/>
      <c r="EI13" s="225"/>
      <c r="EJ13" s="225"/>
      <c r="EK13" s="225"/>
      <c r="EL13" s="225"/>
      <c r="EM13" s="225"/>
      <c r="EN13" s="225"/>
      <c r="EO13" s="225"/>
      <c r="EP13" s="225"/>
      <c r="EQ13" s="225"/>
      <c r="ER13" s="225"/>
      <c r="ES13" s="225"/>
      <c r="ET13" s="125">
        <v>0</v>
      </c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6"/>
    </row>
    <row r="14" spans="1:166" ht="24" customHeight="1" hidden="1">
      <c r="A14" s="129" t="s">
        <v>168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235"/>
      <c r="AP14" s="59" t="s">
        <v>35</v>
      </c>
      <c r="AQ14" s="60"/>
      <c r="AR14" s="60"/>
      <c r="AS14" s="60"/>
      <c r="AT14" s="60"/>
      <c r="AU14" s="236"/>
      <c r="AV14" s="132" t="s">
        <v>167</v>
      </c>
      <c r="AW14" s="132"/>
      <c r="AX14" s="132"/>
      <c r="AY14" s="132"/>
      <c r="AZ14" s="132"/>
      <c r="BA14" s="132"/>
      <c r="BB14" s="132"/>
      <c r="BC14" s="132"/>
      <c r="BD14" s="132"/>
      <c r="BE14" s="133"/>
      <c r="BF14" s="134"/>
      <c r="BG14" s="134"/>
      <c r="BH14" s="134"/>
      <c r="BI14" s="134"/>
      <c r="BJ14" s="134"/>
      <c r="BK14" s="135"/>
      <c r="BL14" s="225">
        <f>SUM(BL15:CE15)</f>
        <v>0</v>
      </c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>
        <f>SUM(CF15:CV15)</f>
        <v>0</v>
      </c>
      <c r="CG14" s="225"/>
      <c r="CH14" s="225"/>
      <c r="CI14" s="225"/>
      <c r="CJ14" s="225"/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125">
        <v>0</v>
      </c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>
        <v>0</v>
      </c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225">
        <f t="shared" si="0"/>
        <v>0</v>
      </c>
      <c r="EF14" s="225"/>
      <c r="EG14" s="225"/>
      <c r="EH14" s="225"/>
      <c r="EI14" s="225"/>
      <c r="EJ14" s="225"/>
      <c r="EK14" s="225"/>
      <c r="EL14" s="225"/>
      <c r="EM14" s="225"/>
      <c r="EN14" s="225"/>
      <c r="EO14" s="225"/>
      <c r="EP14" s="225"/>
      <c r="EQ14" s="225"/>
      <c r="ER14" s="225"/>
      <c r="ES14" s="225"/>
      <c r="ET14" s="125">
        <v>0</v>
      </c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6"/>
    </row>
    <row r="15" spans="1:166" ht="22.5" customHeight="1" hidden="1">
      <c r="A15" s="117" t="s">
        <v>105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234"/>
      <c r="AP15" s="118" t="s">
        <v>35</v>
      </c>
      <c r="AQ15" s="119"/>
      <c r="AR15" s="119"/>
      <c r="AS15" s="119"/>
      <c r="AT15" s="119"/>
      <c r="AU15" s="119"/>
      <c r="AV15" s="120" t="s">
        <v>88</v>
      </c>
      <c r="AW15" s="120"/>
      <c r="AX15" s="120"/>
      <c r="AY15" s="120"/>
      <c r="AZ15" s="120"/>
      <c r="BA15" s="120"/>
      <c r="BB15" s="120"/>
      <c r="BC15" s="120"/>
      <c r="BD15" s="120"/>
      <c r="BE15" s="121"/>
      <c r="BF15" s="122"/>
      <c r="BG15" s="122"/>
      <c r="BH15" s="122"/>
      <c r="BI15" s="122"/>
      <c r="BJ15" s="122"/>
      <c r="BK15" s="123"/>
      <c r="BL15" s="112">
        <v>0</v>
      </c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>
        <v>0</v>
      </c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24">
        <v>0</v>
      </c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>
        <v>0</v>
      </c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12">
        <f t="shared" si="0"/>
        <v>0</v>
      </c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>
        <f>SUM(BL15,-EE15)</f>
        <v>0</v>
      </c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3"/>
    </row>
    <row r="16" spans="1:166" ht="27" customHeight="1">
      <c r="A16" s="129" t="s">
        <v>150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235"/>
      <c r="AP16" s="130" t="s">
        <v>35</v>
      </c>
      <c r="AQ16" s="131"/>
      <c r="AR16" s="131"/>
      <c r="AS16" s="131"/>
      <c r="AT16" s="131"/>
      <c r="AU16" s="131"/>
      <c r="AV16" s="132" t="s">
        <v>151</v>
      </c>
      <c r="AW16" s="132"/>
      <c r="AX16" s="132"/>
      <c r="AY16" s="132"/>
      <c r="AZ16" s="132"/>
      <c r="BA16" s="132"/>
      <c r="BB16" s="132"/>
      <c r="BC16" s="132"/>
      <c r="BD16" s="132"/>
      <c r="BE16" s="133"/>
      <c r="BF16" s="134"/>
      <c r="BG16" s="134"/>
      <c r="BH16" s="134"/>
      <c r="BI16" s="134"/>
      <c r="BJ16" s="134"/>
      <c r="BK16" s="13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>
        <f>CF17</f>
        <v>0</v>
      </c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>
        <v>0</v>
      </c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>
        <v>0</v>
      </c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>
        <f t="shared" si="0"/>
        <v>0</v>
      </c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6"/>
    </row>
    <row r="17" spans="1:166" ht="30.75" customHeight="1">
      <c r="A17" s="129" t="s">
        <v>152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235"/>
      <c r="AP17" s="130" t="s">
        <v>35</v>
      </c>
      <c r="AQ17" s="131"/>
      <c r="AR17" s="131"/>
      <c r="AS17" s="131"/>
      <c r="AT17" s="131"/>
      <c r="AU17" s="131"/>
      <c r="AV17" s="132" t="s">
        <v>153</v>
      </c>
      <c r="AW17" s="132"/>
      <c r="AX17" s="132"/>
      <c r="AY17" s="132"/>
      <c r="AZ17" s="132"/>
      <c r="BA17" s="132"/>
      <c r="BB17" s="132"/>
      <c r="BC17" s="132"/>
      <c r="BD17" s="132"/>
      <c r="BE17" s="133"/>
      <c r="BF17" s="134"/>
      <c r="BG17" s="134"/>
      <c r="BH17" s="134"/>
      <c r="BI17" s="134"/>
      <c r="BJ17" s="134"/>
      <c r="BK17" s="13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>
        <f>CF18</f>
        <v>0</v>
      </c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>
        <v>0</v>
      </c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>
        <v>0</v>
      </c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>
        <f t="shared" si="0"/>
        <v>0</v>
      </c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6"/>
    </row>
    <row r="18" spans="1:166" s="25" customFormat="1" ht="54" customHeight="1">
      <c r="A18" s="129" t="s">
        <v>183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30" t="s">
        <v>35</v>
      </c>
      <c r="AQ18" s="131"/>
      <c r="AR18" s="131"/>
      <c r="AS18" s="131"/>
      <c r="AT18" s="131"/>
      <c r="AU18" s="131"/>
      <c r="AV18" s="132" t="s">
        <v>182</v>
      </c>
      <c r="AW18" s="132"/>
      <c r="AX18" s="132"/>
      <c r="AY18" s="132"/>
      <c r="AZ18" s="132"/>
      <c r="BA18" s="132"/>
      <c r="BB18" s="132"/>
      <c r="BC18" s="132"/>
      <c r="BD18" s="132"/>
      <c r="BE18" s="133"/>
      <c r="BF18" s="134"/>
      <c r="BG18" s="134"/>
      <c r="BH18" s="134"/>
      <c r="BI18" s="134"/>
      <c r="BJ18" s="134"/>
      <c r="BK18" s="13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>
        <f>SUM(CF19:CF19)</f>
        <v>0</v>
      </c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>
        <v>0</v>
      </c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>
        <v>0</v>
      </c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>
        <f t="shared" si="0"/>
        <v>0</v>
      </c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6"/>
    </row>
    <row r="19" spans="1:166" ht="37.5" customHeight="1">
      <c r="A19" s="117" t="s">
        <v>106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8" t="s">
        <v>35</v>
      </c>
      <c r="AQ19" s="119"/>
      <c r="AR19" s="119"/>
      <c r="AS19" s="119"/>
      <c r="AT19" s="119"/>
      <c r="AU19" s="119"/>
      <c r="AV19" s="120" t="s">
        <v>89</v>
      </c>
      <c r="AW19" s="120"/>
      <c r="AX19" s="120"/>
      <c r="AY19" s="120"/>
      <c r="AZ19" s="120"/>
      <c r="BA19" s="120"/>
      <c r="BB19" s="120"/>
      <c r="BC19" s="120"/>
      <c r="BD19" s="120"/>
      <c r="BE19" s="121"/>
      <c r="BF19" s="122"/>
      <c r="BG19" s="122"/>
      <c r="BH19" s="122"/>
      <c r="BI19" s="122"/>
      <c r="BJ19" s="122"/>
      <c r="BK19" s="123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>
        <v>0</v>
      </c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>
        <v>0</v>
      </c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>
        <v>0</v>
      </c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>
        <f t="shared" si="0"/>
        <v>0</v>
      </c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36"/>
    </row>
    <row r="20" spans="1:166" ht="37.5" customHeight="1">
      <c r="A20" s="129" t="s">
        <v>184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30" t="s">
        <v>35</v>
      </c>
      <c r="AQ20" s="131"/>
      <c r="AR20" s="131"/>
      <c r="AS20" s="131"/>
      <c r="AT20" s="131"/>
      <c r="AU20" s="131"/>
      <c r="AV20" s="132" t="s">
        <v>185</v>
      </c>
      <c r="AW20" s="132"/>
      <c r="AX20" s="132"/>
      <c r="AY20" s="132"/>
      <c r="AZ20" s="132"/>
      <c r="BA20" s="132"/>
      <c r="BB20" s="132"/>
      <c r="BC20" s="132"/>
      <c r="BD20" s="132"/>
      <c r="BE20" s="133"/>
      <c r="BF20" s="134"/>
      <c r="BG20" s="134"/>
      <c r="BH20" s="134"/>
      <c r="BI20" s="134"/>
      <c r="BJ20" s="134"/>
      <c r="BK20" s="13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>
        <f>SUM(CF21)</f>
        <v>0</v>
      </c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>
        <v>0</v>
      </c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>
        <v>0</v>
      </c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>
        <f>SUM(CF20)</f>
        <v>0</v>
      </c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6"/>
    </row>
    <row r="21" spans="1:166" ht="30" customHeight="1">
      <c r="A21" s="129" t="s">
        <v>154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30" t="s">
        <v>35</v>
      </c>
      <c r="AQ21" s="131"/>
      <c r="AR21" s="131"/>
      <c r="AS21" s="131"/>
      <c r="AT21" s="131"/>
      <c r="AU21" s="131"/>
      <c r="AV21" s="132" t="s">
        <v>155</v>
      </c>
      <c r="AW21" s="132"/>
      <c r="AX21" s="132"/>
      <c r="AY21" s="132"/>
      <c r="AZ21" s="132"/>
      <c r="BA21" s="132"/>
      <c r="BB21" s="132"/>
      <c r="BC21" s="132"/>
      <c r="BD21" s="132"/>
      <c r="BE21" s="133"/>
      <c r="BF21" s="134"/>
      <c r="BG21" s="134"/>
      <c r="BH21" s="134"/>
      <c r="BI21" s="134"/>
      <c r="BJ21" s="134"/>
      <c r="BK21" s="13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>
        <f>SUM(CF22)</f>
        <v>0</v>
      </c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>
        <v>0</v>
      </c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>
        <v>0</v>
      </c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>
        <f t="shared" si="0"/>
        <v>0</v>
      </c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6"/>
    </row>
    <row r="22" spans="1:166" s="25" customFormat="1" ht="42" customHeight="1">
      <c r="A22" s="129" t="s">
        <v>156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30" t="s">
        <v>35</v>
      </c>
      <c r="AQ22" s="131"/>
      <c r="AR22" s="131"/>
      <c r="AS22" s="131"/>
      <c r="AT22" s="131"/>
      <c r="AU22" s="131"/>
      <c r="AV22" s="132" t="s">
        <v>157</v>
      </c>
      <c r="AW22" s="132"/>
      <c r="AX22" s="132"/>
      <c r="AY22" s="132"/>
      <c r="AZ22" s="132"/>
      <c r="BA22" s="132"/>
      <c r="BB22" s="132"/>
      <c r="BC22" s="132"/>
      <c r="BD22" s="132"/>
      <c r="BE22" s="133"/>
      <c r="BF22" s="134"/>
      <c r="BG22" s="134"/>
      <c r="BH22" s="134"/>
      <c r="BI22" s="134"/>
      <c r="BJ22" s="134"/>
      <c r="BK22" s="13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>
        <f>SUM(CF23)</f>
        <v>0</v>
      </c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>
        <v>0</v>
      </c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>
        <v>0</v>
      </c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>
        <f t="shared" si="0"/>
        <v>0</v>
      </c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6"/>
    </row>
    <row r="23" spans="1:166" ht="72.75" customHeight="1">
      <c r="A23" s="129" t="s">
        <v>187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30" t="s">
        <v>35</v>
      </c>
      <c r="AQ23" s="131"/>
      <c r="AR23" s="131"/>
      <c r="AS23" s="131"/>
      <c r="AT23" s="131"/>
      <c r="AU23" s="131"/>
      <c r="AV23" s="132" t="s">
        <v>186</v>
      </c>
      <c r="AW23" s="132"/>
      <c r="AX23" s="132"/>
      <c r="AY23" s="132"/>
      <c r="AZ23" s="132"/>
      <c r="BA23" s="132"/>
      <c r="BB23" s="132"/>
      <c r="BC23" s="132"/>
      <c r="BD23" s="132"/>
      <c r="BE23" s="133"/>
      <c r="BF23" s="134"/>
      <c r="BG23" s="134"/>
      <c r="BH23" s="134"/>
      <c r="BI23" s="134"/>
      <c r="BJ23" s="134"/>
      <c r="BK23" s="13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>
        <v>0</v>
      </c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>
        <v>0</v>
      </c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>
        <v>0</v>
      </c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>
        <f t="shared" si="0"/>
        <v>0</v>
      </c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6"/>
    </row>
    <row r="24" spans="1:166" ht="69" customHeight="1">
      <c r="A24" s="117" t="s">
        <v>90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8" t="s">
        <v>35</v>
      </c>
      <c r="AQ24" s="119"/>
      <c r="AR24" s="119"/>
      <c r="AS24" s="119"/>
      <c r="AT24" s="119"/>
      <c r="AU24" s="119"/>
      <c r="AV24" s="120" t="s">
        <v>91</v>
      </c>
      <c r="AW24" s="120"/>
      <c r="AX24" s="120"/>
      <c r="AY24" s="120"/>
      <c r="AZ24" s="120"/>
      <c r="BA24" s="120"/>
      <c r="BB24" s="120"/>
      <c r="BC24" s="120"/>
      <c r="BD24" s="120"/>
      <c r="BE24" s="121"/>
      <c r="BF24" s="122"/>
      <c r="BG24" s="122"/>
      <c r="BH24" s="122"/>
      <c r="BI24" s="122"/>
      <c r="BJ24" s="122"/>
      <c r="BK24" s="123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>
        <v>0</v>
      </c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>
        <v>0</v>
      </c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>
        <v>0</v>
      </c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>
        <f t="shared" si="0"/>
        <v>0</v>
      </c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3"/>
    </row>
    <row r="25" spans="1:166" s="25" customFormat="1" ht="30" customHeight="1">
      <c r="A25" s="129" t="s">
        <v>158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30" t="s">
        <v>35</v>
      </c>
      <c r="AQ25" s="131"/>
      <c r="AR25" s="131"/>
      <c r="AS25" s="131"/>
      <c r="AT25" s="131"/>
      <c r="AU25" s="131"/>
      <c r="AV25" s="132" t="s">
        <v>159</v>
      </c>
      <c r="AW25" s="132"/>
      <c r="AX25" s="132"/>
      <c r="AY25" s="132"/>
      <c r="AZ25" s="132"/>
      <c r="BA25" s="132"/>
      <c r="BB25" s="132"/>
      <c r="BC25" s="132"/>
      <c r="BD25" s="132"/>
      <c r="BE25" s="133"/>
      <c r="BF25" s="134"/>
      <c r="BG25" s="134"/>
      <c r="BH25" s="134"/>
      <c r="BI25" s="134"/>
      <c r="BJ25" s="134"/>
      <c r="BK25" s="13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>
        <f>CF26</f>
        <v>0</v>
      </c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>
        <v>0</v>
      </c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>
        <v>0</v>
      </c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>
        <f t="shared" si="0"/>
        <v>0</v>
      </c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6"/>
    </row>
    <row r="26" spans="1:166" s="25" customFormat="1" ht="39" customHeight="1">
      <c r="A26" s="129" t="s">
        <v>211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30" t="s">
        <v>35</v>
      </c>
      <c r="AQ26" s="131"/>
      <c r="AR26" s="131"/>
      <c r="AS26" s="131"/>
      <c r="AT26" s="131"/>
      <c r="AU26" s="131"/>
      <c r="AV26" s="132" t="s">
        <v>188</v>
      </c>
      <c r="AW26" s="132"/>
      <c r="AX26" s="132"/>
      <c r="AY26" s="132"/>
      <c r="AZ26" s="132"/>
      <c r="BA26" s="132"/>
      <c r="BB26" s="132"/>
      <c r="BC26" s="132"/>
      <c r="BD26" s="132"/>
      <c r="BE26" s="133"/>
      <c r="BF26" s="134"/>
      <c r="BG26" s="134"/>
      <c r="BH26" s="134"/>
      <c r="BI26" s="134"/>
      <c r="BJ26" s="134"/>
      <c r="BK26" s="13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14">
        <f>CF27</f>
        <v>0</v>
      </c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8"/>
      <c r="CW26" s="125">
        <v>0</v>
      </c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>
        <v>0</v>
      </c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14">
        <f>SUM(CF26)</f>
        <v>0</v>
      </c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6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6"/>
    </row>
    <row r="27" spans="1:166" s="26" customFormat="1" ht="38.25" customHeight="1">
      <c r="A27" s="129" t="s">
        <v>190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30" t="s">
        <v>35</v>
      </c>
      <c r="AQ27" s="131"/>
      <c r="AR27" s="131"/>
      <c r="AS27" s="131"/>
      <c r="AT27" s="131"/>
      <c r="AU27" s="131"/>
      <c r="AV27" s="132" t="s">
        <v>189</v>
      </c>
      <c r="AW27" s="132"/>
      <c r="AX27" s="132"/>
      <c r="AY27" s="132"/>
      <c r="AZ27" s="132"/>
      <c r="BA27" s="132"/>
      <c r="BB27" s="132"/>
      <c r="BC27" s="132"/>
      <c r="BD27" s="132"/>
      <c r="BE27" s="133"/>
      <c r="BF27" s="134"/>
      <c r="BG27" s="134"/>
      <c r="BH27" s="134"/>
      <c r="BI27" s="134"/>
      <c r="BJ27" s="134"/>
      <c r="BK27" s="13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14">
        <f>CF28</f>
        <v>0</v>
      </c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8"/>
      <c r="CW27" s="125">
        <v>0</v>
      </c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>
        <v>0</v>
      </c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14">
        <f t="shared" si="0"/>
        <v>0</v>
      </c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6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6"/>
    </row>
    <row r="28" spans="1:166" s="26" customFormat="1" ht="59.25" customHeight="1">
      <c r="A28" s="129" t="s">
        <v>192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264" t="s">
        <v>35</v>
      </c>
      <c r="AQ28" s="265"/>
      <c r="AR28" s="265"/>
      <c r="AS28" s="265"/>
      <c r="AT28" s="265"/>
      <c r="AU28" s="265"/>
      <c r="AV28" s="133" t="s">
        <v>191</v>
      </c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8"/>
      <c r="BL28" s="114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6"/>
      <c r="CF28" s="125">
        <f>CF29</f>
        <v>0</v>
      </c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>
        <v>0</v>
      </c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>
        <v>0</v>
      </c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>
        <f t="shared" si="0"/>
        <v>0</v>
      </c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6"/>
    </row>
    <row r="29" spans="1:166" ht="40.5" customHeight="1">
      <c r="A29" s="117" t="s">
        <v>169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8" t="s">
        <v>35</v>
      </c>
      <c r="AQ29" s="119"/>
      <c r="AR29" s="119"/>
      <c r="AS29" s="119"/>
      <c r="AT29" s="119"/>
      <c r="AU29" s="119"/>
      <c r="AV29" s="120" t="s">
        <v>95</v>
      </c>
      <c r="AW29" s="120"/>
      <c r="AX29" s="120"/>
      <c r="AY29" s="120"/>
      <c r="AZ29" s="120"/>
      <c r="BA29" s="120"/>
      <c r="BB29" s="120"/>
      <c r="BC29" s="120"/>
      <c r="BD29" s="120"/>
      <c r="BE29" s="121"/>
      <c r="BF29" s="122"/>
      <c r="BG29" s="122"/>
      <c r="BH29" s="122"/>
      <c r="BI29" s="122"/>
      <c r="BJ29" s="122"/>
      <c r="BK29" s="123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24">
        <v>0</v>
      </c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>
        <v>0</v>
      </c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>
        <v>0</v>
      </c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>
        <f t="shared" si="0"/>
        <v>0</v>
      </c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3"/>
    </row>
    <row r="30" spans="1:166" ht="40.5" customHeight="1">
      <c r="A30" s="117" t="s">
        <v>170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8" t="s">
        <v>35</v>
      </c>
      <c r="AQ30" s="119"/>
      <c r="AR30" s="119"/>
      <c r="AS30" s="119"/>
      <c r="AT30" s="119"/>
      <c r="AU30" s="119"/>
      <c r="AV30" s="120" t="s">
        <v>92</v>
      </c>
      <c r="AW30" s="120"/>
      <c r="AX30" s="120"/>
      <c r="AY30" s="120"/>
      <c r="AZ30" s="120"/>
      <c r="BA30" s="120"/>
      <c r="BB30" s="120"/>
      <c r="BC30" s="120"/>
      <c r="BD30" s="120"/>
      <c r="BE30" s="121"/>
      <c r="BF30" s="122"/>
      <c r="BG30" s="122"/>
      <c r="BH30" s="122"/>
      <c r="BI30" s="122"/>
      <c r="BJ30" s="122"/>
      <c r="BK30" s="123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222">
        <v>0</v>
      </c>
      <c r="CG30" s="223"/>
      <c r="CH30" s="223"/>
      <c r="CI30" s="223"/>
      <c r="CJ30" s="223"/>
      <c r="CK30" s="223"/>
      <c r="CL30" s="223"/>
      <c r="CM30" s="223"/>
      <c r="CN30" s="223"/>
      <c r="CO30" s="223"/>
      <c r="CP30" s="223"/>
      <c r="CQ30" s="223"/>
      <c r="CR30" s="223"/>
      <c r="CS30" s="223"/>
      <c r="CT30" s="223"/>
      <c r="CU30" s="223"/>
      <c r="CV30" s="224"/>
      <c r="CW30" s="125">
        <v>0</v>
      </c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>
        <v>0</v>
      </c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4">
        <f>SUM(CF30)</f>
        <v>0</v>
      </c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219"/>
      <c r="EU30" s="266"/>
      <c r="EV30" s="266"/>
      <c r="EW30" s="266"/>
      <c r="EX30" s="266"/>
      <c r="EY30" s="266"/>
      <c r="EZ30" s="266"/>
      <c r="FA30" s="266"/>
      <c r="FB30" s="266"/>
      <c r="FC30" s="266"/>
      <c r="FD30" s="266"/>
      <c r="FE30" s="266"/>
      <c r="FF30" s="266"/>
      <c r="FG30" s="266"/>
      <c r="FH30" s="266"/>
      <c r="FI30" s="266"/>
      <c r="FJ30" s="267"/>
    </row>
    <row r="31" spans="1:166" ht="40.5" customHeight="1">
      <c r="A31" s="117" t="s">
        <v>93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8" t="s">
        <v>35</v>
      </c>
      <c r="AQ31" s="119"/>
      <c r="AR31" s="119"/>
      <c r="AS31" s="119"/>
      <c r="AT31" s="119"/>
      <c r="AU31" s="119"/>
      <c r="AV31" s="120" t="s">
        <v>94</v>
      </c>
      <c r="AW31" s="120"/>
      <c r="AX31" s="120"/>
      <c r="AY31" s="120"/>
      <c r="AZ31" s="120"/>
      <c r="BA31" s="120"/>
      <c r="BB31" s="120"/>
      <c r="BC31" s="120"/>
      <c r="BD31" s="120"/>
      <c r="BE31" s="121"/>
      <c r="BF31" s="122"/>
      <c r="BG31" s="122"/>
      <c r="BH31" s="122"/>
      <c r="BI31" s="122"/>
      <c r="BJ31" s="122"/>
      <c r="BK31" s="123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24">
        <v>0</v>
      </c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>
        <v>0</v>
      </c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>
        <v>0</v>
      </c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>
        <f>SUM(CF31)</f>
        <v>0</v>
      </c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219"/>
      <c r="EU31" s="266"/>
      <c r="EV31" s="266"/>
      <c r="EW31" s="266"/>
      <c r="EX31" s="266"/>
      <c r="EY31" s="266"/>
      <c r="EZ31" s="266"/>
      <c r="FA31" s="266"/>
      <c r="FB31" s="266"/>
      <c r="FC31" s="266"/>
      <c r="FD31" s="266"/>
      <c r="FE31" s="266"/>
      <c r="FF31" s="266"/>
      <c r="FG31" s="266"/>
      <c r="FH31" s="266"/>
      <c r="FI31" s="266"/>
      <c r="FJ31" s="267"/>
    </row>
    <row r="32" spans="1:166" ht="86.25" customHeight="1" hidden="1">
      <c r="A32" s="117" t="s">
        <v>201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8" t="s">
        <v>35</v>
      </c>
      <c r="AQ32" s="119"/>
      <c r="AR32" s="119"/>
      <c r="AS32" s="119"/>
      <c r="AT32" s="119"/>
      <c r="AU32" s="119"/>
      <c r="AV32" s="120" t="s">
        <v>202</v>
      </c>
      <c r="AW32" s="120"/>
      <c r="AX32" s="120"/>
      <c r="AY32" s="120"/>
      <c r="AZ32" s="120"/>
      <c r="BA32" s="120"/>
      <c r="BB32" s="120"/>
      <c r="BC32" s="120"/>
      <c r="BD32" s="120"/>
      <c r="BE32" s="121"/>
      <c r="BF32" s="122"/>
      <c r="BG32" s="122"/>
      <c r="BH32" s="122"/>
      <c r="BI32" s="122"/>
      <c r="BJ32" s="122"/>
      <c r="BK32" s="123"/>
      <c r="BL32" s="124">
        <v>0</v>
      </c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>
        <v>0</v>
      </c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>
        <v>0</v>
      </c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>
        <f>SUM(CF32)</f>
        <v>0</v>
      </c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>
        <v>0</v>
      </c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  <c r="FH32" s="124"/>
      <c r="FI32" s="124"/>
      <c r="FJ32" s="136"/>
    </row>
    <row r="33" spans="1:166" ht="86.25" customHeight="1">
      <c r="A33" s="117" t="s">
        <v>201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8" t="s">
        <v>35</v>
      </c>
      <c r="AQ33" s="119"/>
      <c r="AR33" s="119"/>
      <c r="AS33" s="119"/>
      <c r="AT33" s="119"/>
      <c r="AU33" s="119"/>
      <c r="AV33" s="120" t="s">
        <v>202</v>
      </c>
      <c r="AW33" s="120"/>
      <c r="AX33" s="120"/>
      <c r="AY33" s="120"/>
      <c r="AZ33" s="120"/>
      <c r="BA33" s="120"/>
      <c r="BB33" s="120"/>
      <c r="BC33" s="120"/>
      <c r="BD33" s="120"/>
      <c r="BE33" s="121"/>
      <c r="BF33" s="122"/>
      <c r="BG33" s="122"/>
      <c r="BH33" s="122"/>
      <c r="BI33" s="122"/>
      <c r="BJ33" s="122"/>
      <c r="BK33" s="123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>
        <v>5108980986.75</v>
      </c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>
        <v>0</v>
      </c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4"/>
      <c r="DN33" s="124">
        <v>0</v>
      </c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>
        <f>SUM(CF33)</f>
        <v>5108980986.75</v>
      </c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4"/>
      <c r="EW33" s="124"/>
      <c r="EX33" s="124"/>
      <c r="EY33" s="124"/>
      <c r="EZ33" s="124"/>
      <c r="FA33" s="124"/>
      <c r="FB33" s="124"/>
      <c r="FC33" s="124"/>
      <c r="FD33" s="124"/>
      <c r="FE33" s="124"/>
      <c r="FF33" s="124"/>
      <c r="FG33" s="124"/>
      <c r="FH33" s="124"/>
      <c r="FI33" s="124"/>
      <c r="FJ33" s="136"/>
    </row>
    <row r="34" spans="1:166" ht="15" customHeight="1">
      <c r="A34" s="192" t="s">
        <v>68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18" t="s">
        <v>37</v>
      </c>
      <c r="AQ34" s="119"/>
      <c r="AR34" s="119"/>
      <c r="AS34" s="119"/>
      <c r="AT34" s="119"/>
      <c r="AU34" s="119"/>
      <c r="AV34" s="43" t="s">
        <v>39</v>
      </c>
      <c r="AW34" s="43"/>
      <c r="AX34" s="43"/>
      <c r="AY34" s="43"/>
      <c r="AZ34" s="43"/>
      <c r="BA34" s="43"/>
      <c r="BB34" s="43"/>
      <c r="BC34" s="43"/>
      <c r="BD34" s="43"/>
      <c r="BE34" s="44"/>
      <c r="BF34" s="45"/>
      <c r="BG34" s="45"/>
      <c r="BH34" s="45"/>
      <c r="BI34" s="45"/>
      <c r="BJ34" s="45"/>
      <c r="BK34" s="46"/>
      <c r="BL34" s="124">
        <v>0</v>
      </c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>
        <v>0</v>
      </c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>
        <v>0</v>
      </c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>
        <v>0</v>
      </c>
      <c r="DO34" s="124"/>
      <c r="DP34" s="124"/>
      <c r="DQ34" s="124"/>
      <c r="DR34" s="124"/>
      <c r="DS34" s="124"/>
      <c r="DT34" s="124"/>
      <c r="DU34" s="124"/>
      <c r="DV34" s="124"/>
      <c r="DW34" s="124"/>
      <c r="DX34" s="124"/>
      <c r="DY34" s="124"/>
      <c r="DZ34" s="124"/>
      <c r="EA34" s="124"/>
      <c r="EB34" s="124"/>
      <c r="EC34" s="124"/>
      <c r="ED34" s="124"/>
      <c r="EE34" s="124">
        <v>0</v>
      </c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>
        <v>0</v>
      </c>
      <c r="EU34" s="124"/>
      <c r="EV34" s="124"/>
      <c r="EW34" s="124"/>
      <c r="EX34" s="124"/>
      <c r="EY34" s="124"/>
      <c r="EZ34" s="124"/>
      <c r="FA34" s="124"/>
      <c r="FB34" s="124"/>
      <c r="FC34" s="124"/>
      <c r="FD34" s="124"/>
      <c r="FE34" s="124"/>
      <c r="FF34" s="124"/>
      <c r="FG34" s="124"/>
      <c r="FH34" s="124"/>
      <c r="FI34" s="124"/>
      <c r="FJ34" s="136"/>
    </row>
    <row r="35" spans="1:166" ht="15" customHeight="1">
      <c r="A35" s="206" t="s">
        <v>36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7"/>
      <c r="AP35" s="76"/>
      <c r="AQ35" s="77"/>
      <c r="AR35" s="77"/>
      <c r="AS35" s="77"/>
      <c r="AT35" s="77"/>
      <c r="AU35" s="230"/>
      <c r="AV35" s="231"/>
      <c r="AW35" s="232"/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2"/>
      <c r="BI35" s="232"/>
      <c r="BJ35" s="232"/>
      <c r="BK35" s="233"/>
      <c r="BL35" s="140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3"/>
    </row>
    <row r="36" spans="1:166" ht="15" customHeight="1" hidden="1">
      <c r="A36" s="229"/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118"/>
      <c r="AQ36" s="119"/>
      <c r="AR36" s="119"/>
      <c r="AS36" s="119"/>
      <c r="AT36" s="119"/>
      <c r="AU36" s="119"/>
      <c r="AV36" s="43"/>
      <c r="AW36" s="43"/>
      <c r="AX36" s="43"/>
      <c r="AY36" s="43"/>
      <c r="AZ36" s="43"/>
      <c r="BA36" s="43"/>
      <c r="BB36" s="43"/>
      <c r="BC36" s="43"/>
      <c r="BD36" s="43"/>
      <c r="BE36" s="44"/>
      <c r="BF36" s="45"/>
      <c r="BG36" s="45"/>
      <c r="BH36" s="45"/>
      <c r="BI36" s="45"/>
      <c r="BJ36" s="45"/>
      <c r="BK36" s="46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43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5"/>
      <c r="CW36" s="143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5"/>
      <c r="DN36" s="143"/>
      <c r="DO36" s="144"/>
      <c r="DP36" s="144"/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4"/>
      <c r="EB36" s="144"/>
      <c r="EC36" s="144"/>
      <c r="ED36" s="145"/>
      <c r="EE36" s="143"/>
      <c r="EF36" s="144"/>
      <c r="EG36" s="144"/>
      <c r="EH36" s="144"/>
      <c r="EI36" s="144"/>
      <c r="EJ36" s="144"/>
      <c r="EK36" s="144"/>
      <c r="EL36" s="144"/>
      <c r="EM36" s="144"/>
      <c r="EN36" s="144"/>
      <c r="EO36" s="144"/>
      <c r="EP36" s="144"/>
      <c r="EQ36" s="144"/>
      <c r="ER36" s="144"/>
      <c r="ES36" s="145"/>
      <c r="ET36" s="143"/>
      <c r="EU36" s="144"/>
      <c r="EV36" s="144"/>
      <c r="EW36" s="144"/>
      <c r="EX36" s="144"/>
      <c r="EY36" s="144"/>
      <c r="EZ36" s="144"/>
      <c r="FA36" s="144"/>
      <c r="FB36" s="144"/>
      <c r="FC36" s="144"/>
      <c r="FD36" s="144"/>
      <c r="FE36" s="144"/>
      <c r="FF36" s="144"/>
      <c r="FG36" s="144"/>
      <c r="FH36" s="144"/>
      <c r="FI36" s="144"/>
      <c r="FJ36" s="157"/>
    </row>
    <row r="37" spans="1:166" ht="7.5" customHeight="1">
      <c r="A37" s="229"/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118"/>
      <c r="AQ37" s="119"/>
      <c r="AR37" s="119"/>
      <c r="AS37" s="119"/>
      <c r="AT37" s="119"/>
      <c r="AU37" s="119"/>
      <c r="AV37" s="43"/>
      <c r="AW37" s="43"/>
      <c r="AX37" s="43"/>
      <c r="AY37" s="43"/>
      <c r="AZ37" s="43"/>
      <c r="BA37" s="43"/>
      <c r="BB37" s="43"/>
      <c r="BC37" s="43"/>
      <c r="BD37" s="43"/>
      <c r="BE37" s="44"/>
      <c r="BF37" s="45"/>
      <c r="BG37" s="45"/>
      <c r="BH37" s="45"/>
      <c r="BI37" s="45"/>
      <c r="BJ37" s="45"/>
      <c r="BK37" s="46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3"/>
    </row>
    <row r="38" spans="1:166" ht="15.75" customHeight="1">
      <c r="A38" s="117" t="s">
        <v>96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8" t="s">
        <v>38</v>
      </c>
      <c r="AQ38" s="119"/>
      <c r="AR38" s="119"/>
      <c r="AS38" s="119"/>
      <c r="AT38" s="119"/>
      <c r="AU38" s="119"/>
      <c r="AV38" s="121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3"/>
      <c r="BL38" s="125">
        <f>SUM(BL40,BL42)</f>
        <v>0</v>
      </c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225" t="s">
        <v>39</v>
      </c>
      <c r="CG38" s="225"/>
      <c r="CH38" s="225"/>
      <c r="CI38" s="225"/>
      <c r="CJ38" s="225"/>
      <c r="CK38" s="225"/>
      <c r="CL38" s="225"/>
      <c r="CM38" s="225"/>
      <c r="CN38" s="225"/>
      <c r="CO38" s="225"/>
      <c r="CP38" s="225"/>
      <c r="CQ38" s="225"/>
      <c r="CR38" s="225"/>
      <c r="CS38" s="225"/>
      <c r="CT38" s="225"/>
      <c r="CU38" s="225"/>
      <c r="CV38" s="225"/>
      <c r="CW38" s="225">
        <f>SUM(CW40,CW42)</f>
        <v>-4800000000</v>
      </c>
      <c r="CX38" s="225"/>
      <c r="CY38" s="225"/>
      <c r="CZ38" s="225"/>
      <c r="DA38" s="225"/>
      <c r="DB38" s="225"/>
      <c r="DC38" s="225"/>
      <c r="DD38" s="225"/>
      <c r="DE38" s="225"/>
      <c r="DF38" s="225"/>
      <c r="DG38" s="225"/>
      <c r="DH38" s="225"/>
      <c r="DI38" s="225"/>
      <c r="DJ38" s="225"/>
      <c r="DK38" s="225"/>
      <c r="DL38" s="225"/>
      <c r="DM38" s="225"/>
      <c r="DN38" s="114">
        <v>0</v>
      </c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6"/>
      <c r="EE38" s="225">
        <f>SUM(CW38:ED38)</f>
        <v>-4800000000</v>
      </c>
      <c r="EF38" s="225"/>
      <c r="EG38" s="225"/>
      <c r="EH38" s="225"/>
      <c r="EI38" s="225"/>
      <c r="EJ38" s="225"/>
      <c r="EK38" s="225"/>
      <c r="EL38" s="225"/>
      <c r="EM38" s="225"/>
      <c r="EN38" s="225"/>
      <c r="EO38" s="225"/>
      <c r="EP38" s="225"/>
      <c r="EQ38" s="225"/>
      <c r="ER38" s="225"/>
      <c r="ES38" s="225"/>
      <c r="ET38" s="125"/>
      <c r="EU38" s="125"/>
      <c r="EV38" s="125"/>
      <c r="EW38" s="125"/>
      <c r="EX38" s="125"/>
      <c r="EY38" s="125"/>
      <c r="EZ38" s="125"/>
      <c r="FA38" s="125"/>
      <c r="FB38" s="125"/>
      <c r="FC38" s="125"/>
      <c r="FD38" s="125"/>
      <c r="FE38" s="125"/>
      <c r="FF38" s="125"/>
      <c r="FG38" s="125"/>
      <c r="FH38" s="125"/>
      <c r="FI38" s="125"/>
      <c r="FJ38" s="126"/>
    </row>
    <row r="39" spans="1:166" ht="31.5" customHeight="1" hidden="1">
      <c r="A39" s="117" t="s">
        <v>97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8" t="s">
        <v>38</v>
      </c>
      <c r="AQ39" s="119"/>
      <c r="AR39" s="119"/>
      <c r="AS39" s="119"/>
      <c r="AT39" s="119"/>
      <c r="AU39" s="119"/>
      <c r="AV39" s="133" t="s">
        <v>98</v>
      </c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8"/>
      <c r="BL39" s="114">
        <v>2400000000</v>
      </c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6"/>
      <c r="CF39" s="112" t="s">
        <v>39</v>
      </c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225">
        <f>SUM(CW41,CW43)</f>
        <v>-4800000000</v>
      </c>
      <c r="CX39" s="225"/>
      <c r="CY39" s="225"/>
      <c r="CZ39" s="225"/>
      <c r="DA39" s="225"/>
      <c r="DB39" s="225"/>
      <c r="DC39" s="225"/>
      <c r="DD39" s="225"/>
      <c r="DE39" s="225"/>
      <c r="DF39" s="225"/>
      <c r="DG39" s="225"/>
      <c r="DH39" s="225"/>
      <c r="DI39" s="225"/>
      <c r="DJ39" s="225"/>
      <c r="DK39" s="225"/>
      <c r="DL39" s="225"/>
      <c r="DM39" s="225"/>
      <c r="DN39" s="125"/>
      <c r="DO39" s="125"/>
      <c r="DP39" s="125"/>
      <c r="DQ39" s="125"/>
      <c r="DR39" s="125"/>
      <c r="DS39" s="125"/>
      <c r="DT39" s="125"/>
      <c r="DU39" s="125"/>
      <c r="DV39" s="125"/>
      <c r="DW39" s="125"/>
      <c r="DX39" s="125"/>
      <c r="DY39" s="125"/>
      <c r="DZ39" s="125"/>
      <c r="EA39" s="125"/>
      <c r="EB39" s="125"/>
      <c r="EC39" s="125"/>
      <c r="ED39" s="125"/>
      <c r="EE39" s="225">
        <f>SUM(CW39)</f>
        <v>-4800000000</v>
      </c>
      <c r="EF39" s="225"/>
      <c r="EG39" s="225"/>
      <c r="EH39" s="225"/>
      <c r="EI39" s="225"/>
      <c r="EJ39" s="225"/>
      <c r="EK39" s="225"/>
      <c r="EL39" s="225"/>
      <c r="EM39" s="225"/>
      <c r="EN39" s="225"/>
      <c r="EO39" s="225"/>
      <c r="EP39" s="225"/>
      <c r="EQ39" s="225"/>
      <c r="ER39" s="225"/>
      <c r="ES39" s="225"/>
      <c r="ET39" s="225">
        <f>SUM(BL39,-EE39)</f>
        <v>7200000000</v>
      </c>
      <c r="EU39" s="225"/>
      <c r="EV39" s="225"/>
      <c r="EW39" s="225"/>
      <c r="EX39" s="225"/>
      <c r="EY39" s="225"/>
      <c r="EZ39" s="225"/>
      <c r="FA39" s="225"/>
      <c r="FB39" s="225"/>
      <c r="FC39" s="225"/>
      <c r="FD39" s="225"/>
      <c r="FE39" s="225"/>
      <c r="FF39" s="225"/>
      <c r="FG39" s="225"/>
      <c r="FH39" s="225"/>
      <c r="FI39" s="225"/>
      <c r="FJ39" s="226"/>
    </row>
    <row r="40" spans="1:166" ht="14.25" customHeight="1">
      <c r="A40" s="192" t="s">
        <v>75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18" t="s">
        <v>40</v>
      </c>
      <c r="AQ40" s="119"/>
      <c r="AR40" s="119"/>
      <c r="AS40" s="119"/>
      <c r="AT40" s="119"/>
      <c r="AU40" s="119"/>
      <c r="AV40" s="120" t="s">
        <v>111</v>
      </c>
      <c r="AW40" s="120"/>
      <c r="AX40" s="120"/>
      <c r="AY40" s="120"/>
      <c r="AZ40" s="120"/>
      <c r="BA40" s="120"/>
      <c r="BB40" s="120"/>
      <c r="BC40" s="120"/>
      <c r="BD40" s="120"/>
      <c r="BE40" s="121"/>
      <c r="BF40" s="122"/>
      <c r="BG40" s="122"/>
      <c r="BH40" s="122"/>
      <c r="BI40" s="122"/>
      <c r="BJ40" s="122"/>
      <c r="BK40" s="123"/>
      <c r="BL40" s="124">
        <f>SUM(BL41)</f>
        <v>0</v>
      </c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12" t="s">
        <v>39</v>
      </c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>
        <f>SUM(CW41:DM41)</f>
        <v>-18900000000</v>
      </c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222">
        <v>0</v>
      </c>
      <c r="DO40" s="223"/>
      <c r="DP40" s="223"/>
      <c r="DQ40" s="223"/>
      <c r="DR40" s="223"/>
      <c r="DS40" s="223"/>
      <c r="DT40" s="223"/>
      <c r="DU40" s="223"/>
      <c r="DV40" s="223"/>
      <c r="DW40" s="223"/>
      <c r="DX40" s="223"/>
      <c r="DY40" s="223"/>
      <c r="DZ40" s="223"/>
      <c r="EA40" s="223"/>
      <c r="EB40" s="223"/>
      <c r="EC40" s="223"/>
      <c r="ED40" s="224"/>
      <c r="EE40" s="112">
        <f>SUM(CW40:ED40)</f>
        <v>-18900000000</v>
      </c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2" t="s">
        <v>39</v>
      </c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  <c r="FE40" s="112"/>
      <c r="FF40" s="112"/>
      <c r="FG40" s="112"/>
      <c r="FH40" s="112"/>
      <c r="FI40" s="112"/>
      <c r="FJ40" s="113"/>
    </row>
    <row r="41" spans="1:166" ht="48" customHeight="1">
      <c r="A41" s="117" t="s">
        <v>197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8" t="s">
        <v>40</v>
      </c>
      <c r="AQ41" s="119"/>
      <c r="AR41" s="119"/>
      <c r="AS41" s="119"/>
      <c r="AT41" s="119"/>
      <c r="AU41" s="119"/>
      <c r="AV41" s="120" t="s">
        <v>99</v>
      </c>
      <c r="AW41" s="120"/>
      <c r="AX41" s="120"/>
      <c r="AY41" s="120"/>
      <c r="AZ41" s="120"/>
      <c r="BA41" s="120"/>
      <c r="BB41" s="120"/>
      <c r="BC41" s="120"/>
      <c r="BD41" s="120"/>
      <c r="BE41" s="121"/>
      <c r="BF41" s="122"/>
      <c r="BG41" s="122"/>
      <c r="BH41" s="122"/>
      <c r="BI41" s="122"/>
      <c r="BJ41" s="122"/>
      <c r="BK41" s="123"/>
      <c r="BL41" s="124">
        <v>0</v>
      </c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12" t="s">
        <v>39</v>
      </c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219">
        <v>-18900000000</v>
      </c>
      <c r="CX41" s="220"/>
      <c r="CY41" s="220"/>
      <c r="CZ41" s="220"/>
      <c r="DA41" s="220"/>
      <c r="DB41" s="220"/>
      <c r="DC41" s="220"/>
      <c r="DD41" s="220"/>
      <c r="DE41" s="220"/>
      <c r="DF41" s="220"/>
      <c r="DG41" s="220"/>
      <c r="DH41" s="220"/>
      <c r="DI41" s="220"/>
      <c r="DJ41" s="220"/>
      <c r="DK41" s="220"/>
      <c r="DL41" s="220"/>
      <c r="DM41" s="221"/>
      <c r="DN41" s="222">
        <v>0</v>
      </c>
      <c r="DO41" s="223"/>
      <c r="DP41" s="223"/>
      <c r="DQ41" s="223"/>
      <c r="DR41" s="223"/>
      <c r="DS41" s="223"/>
      <c r="DT41" s="223"/>
      <c r="DU41" s="223"/>
      <c r="DV41" s="223"/>
      <c r="DW41" s="223"/>
      <c r="DX41" s="223"/>
      <c r="DY41" s="223"/>
      <c r="DZ41" s="223"/>
      <c r="EA41" s="223"/>
      <c r="EB41" s="223"/>
      <c r="EC41" s="223"/>
      <c r="ED41" s="224"/>
      <c r="EE41" s="219">
        <f>SUM(CW41:ED41)</f>
        <v>-18900000000</v>
      </c>
      <c r="EF41" s="220"/>
      <c r="EG41" s="220"/>
      <c r="EH41" s="220"/>
      <c r="EI41" s="220"/>
      <c r="EJ41" s="220"/>
      <c r="EK41" s="220"/>
      <c r="EL41" s="220"/>
      <c r="EM41" s="220"/>
      <c r="EN41" s="220"/>
      <c r="EO41" s="220"/>
      <c r="EP41" s="220"/>
      <c r="EQ41" s="220"/>
      <c r="ER41" s="220"/>
      <c r="ES41" s="221"/>
      <c r="ET41" s="112" t="s">
        <v>39</v>
      </c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3"/>
    </row>
    <row r="42" spans="1:166" ht="21.75" customHeight="1">
      <c r="A42" s="192" t="s">
        <v>76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18" t="s">
        <v>41</v>
      </c>
      <c r="AQ42" s="119"/>
      <c r="AR42" s="119"/>
      <c r="AS42" s="119"/>
      <c r="AT42" s="119"/>
      <c r="AU42" s="119"/>
      <c r="AV42" s="120" t="s">
        <v>112</v>
      </c>
      <c r="AW42" s="120"/>
      <c r="AX42" s="120"/>
      <c r="AY42" s="120"/>
      <c r="AZ42" s="120"/>
      <c r="BA42" s="120"/>
      <c r="BB42" s="120"/>
      <c r="BC42" s="120"/>
      <c r="BD42" s="120"/>
      <c r="BE42" s="121"/>
      <c r="BF42" s="122"/>
      <c r="BG42" s="122"/>
      <c r="BH42" s="122"/>
      <c r="BI42" s="122"/>
      <c r="BJ42" s="122"/>
      <c r="BK42" s="123"/>
      <c r="BL42" s="124">
        <v>0</v>
      </c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12" t="s">
        <v>39</v>
      </c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>
        <f>SUM(CW43:DM43)</f>
        <v>14100000000</v>
      </c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24">
        <v>0</v>
      </c>
      <c r="DO42" s="124"/>
      <c r="DP42" s="124"/>
      <c r="DQ42" s="124"/>
      <c r="DR42" s="124"/>
      <c r="DS42" s="124"/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12">
        <f>SUM(CW42)</f>
        <v>14100000000</v>
      </c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 t="s">
        <v>39</v>
      </c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3"/>
    </row>
    <row r="43" spans="1:166" ht="49.5" customHeight="1">
      <c r="A43" s="117" t="s">
        <v>198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8" t="s">
        <v>41</v>
      </c>
      <c r="AQ43" s="119"/>
      <c r="AR43" s="119"/>
      <c r="AS43" s="119"/>
      <c r="AT43" s="119"/>
      <c r="AU43" s="119"/>
      <c r="AV43" s="120" t="s">
        <v>100</v>
      </c>
      <c r="AW43" s="120"/>
      <c r="AX43" s="120"/>
      <c r="AY43" s="120"/>
      <c r="AZ43" s="120"/>
      <c r="BA43" s="120"/>
      <c r="BB43" s="120"/>
      <c r="BC43" s="120"/>
      <c r="BD43" s="120"/>
      <c r="BE43" s="121"/>
      <c r="BF43" s="122"/>
      <c r="BG43" s="122"/>
      <c r="BH43" s="122"/>
      <c r="BI43" s="122"/>
      <c r="BJ43" s="122"/>
      <c r="BK43" s="123"/>
      <c r="BL43" s="124">
        <v>0</v>
      </c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12" t="s">
        <v>39</v>
      </c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>
        <v>14100000000</v>
      </c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24">
        <v>0</v>
      </c>
      <c r="DO43" s="124"/>
      <c r="DP43" s="124"/>
      <c r="DQ43" s="124"/>
      <c r="DR43" s="124"/>
      <c r="DS43" s="124"/>
      <c r="DT43" s="124"/>
      <c r="DU43" s="124"/>
      <c r="DV43" s="124"/>
      <c r="DW43" s="124"/>
      <c r="DX43" s="124"/>
      <c r="DY43" s="124"/>
      <c r="DZ43" s="124"/>
      <c r="EA43" s="124"/>
      <c r="EB43" s="124"/>
      <c r="EC43" s="124"/>
      <c r="ED43" s="124"/>
      <c r="EE43" s="112">
        <f>SUM(CW43)</f>
        <v>14100000000</v>
      </c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 t="s">
        <v>39</v>
      </c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3"/>
    </row>
    <row r="44" spans="1:166" ht="22.5" customHeight="1" thickBot="1">
      <c r="A44" s="191" t="s">
        <v>50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211" t="s">
        <v>42</v>
      </c>
      <c r="AQ44" s="212"/>
      <c r="AR44" s="212"/>
      <c r="AS44" s="212"/>
      <c r="AT44" s="212"/>
      <c r="AU44" s="212"/>
      <c r="AV44" s="213" t="s">
        <v>39</v>
      </c>
      <c r="AW44" s="213"/>
      <c r="AX44" s="213"/>
      <c r="AY44" s="213"/>
      <c r="AZ44" s="213"/>
      <c r="BA44" s="213"/>
      <c r="BB44" s="213"/>
      <c r="BC44" s="213"/>
      <c r="BD44" s="213"/>
      <c r="BE44" s="214"/>
      <c r="BF44" s="215"/>
      <c r="BG44" s="215"/>
      <c r="BH44" s="215"/>
      <c r="BI44" s="215"/>
      <c r="BJ44" s="215"/>
      <c r="BK44" s="216"/>
      <c r="BL44" s="189" t="s">
        <v>39</v>
      </c>
      <c r="BM44" s="189"/>
      <c r="BN44" s="189"/>
      <c r="BO44" s="189"/>
      <c r="BP44" s="189"/>
      <c r="BQ44" s="189"/>
      <c r="BR44" s="189"/>
      <c r="BS44" s="189"/>
      <c r="BT44" s="189"/>
      <c r="BU44" s="189"/>
      <c r="BV44" s="189"/>
      <c r="BW44" s="189"/>
      <c r="BX44" s="189"/>
      <c r="BY44" s="189"/>
      <c r="BZ44" s="189"/>
      <c r="CA44" s="189"/>
      <c r="CB44" s="189"/>
      <c r="CC44" s="189"/>
      <c r="CD44" s="189"/>
      <c r="CE44" s="189"/>
      <c r="CF44" s="217">
        <f>SUM(CF50)</f>
        <v>-5762254378.139999</v>
      </c>
      <c r="CG44" s="217"/>
      <c r="CH44" s="217"/>
      <c r="CI44" s="217"/>
      <c r="CJ44" s="217"/>
      <c r="CK44" s="217"/>
      <c r="CL44" s="217"/>
      <c r="CM44" s="217"/>
      <c r="CN44" s="217"/>
      <c r="CO44" s="217"/>
      <c r="CP44" s="217"/>
      <c r="CQ44" s="217"/>
      <c r="CR44" s="217"/>
      <c r="CS44" s="217"/>
      <c r="CT44" s="217"/>
      <c r="CU44" s="217"/>
      <c r="CV44" s="217"/>
      <c r="CW44" s="217">
        <f>SUM(CW50,CW54)</f>
        <v>4800000000</v>
      </c>
      <c r="CX44" s="217"/>
      <c r="CY44" s="217"/>
      <c r="CZ44" s="217"/>
      <c r="DA44" s="217"/>
      <c r="DB44" s="217"/>
      <c r="DC44" s="217"/>
      <c r="DD44" s="217"/>
      <c r="DE44" s="217"/>
      <c r="DF44" s="217"/>
      <c r="DG44" s="217"/>
      <c r="DH44" s="217"/>
      <c r="DI44" s="217"/>
      <c r="DJ44" s="217"/>
      <c r="DK44" s="217"/>
      <c r="DL44" s="217"/>
      <c r="DM44" s="217"/>
      <c r="DN44" s="218">
        <v>0</v>
      </c>
      <c r="DO44" s="218"/>
      <c r="DP44" s="218"/>
      <c r="DQ44" s="218"/>
      <c r="DR44" s="218"/>
      <c r="DS44" s="218"/>
      <c r="DT44" s="218"/>
      <c r="DU44" s="218"/>
      <c r="DV44" s="218"/>
      <c r="DW44" s="218"/>
      <c r="DX44" s="218"/>
      <c r="DY44" s="218"/>
      <c r="DZ44" s="218"/>
      <c r="EA44" s="218"/>
      <c r="EB44" s="218"/>
      <c r="EC44" s="218"/>
      <c r="ED44" s="218"/>
      <c r="EE44" s="217">
        <f>SUM(CF44,CW44)</f>
        <v>-962254378.1399994</v>
      </c>
      <c r="EF44" s="217"/>
      <c r="EG44" s="217"/>
      <c r="EH44" s="217"/>
      <c r="EI44" s="217"/>
      <c r="EJ44" s="217"/>
      <c r="EK44" s="217"/>
      <c r="EL44" s="217"/>
      <c r="EM44" s="217"/>
      <c r="EN44" s="217"/>
      <c r="EO44" s="217"/>
      <c r="EP44" s="217"/>
      <c r="EQ44" s="217"/>
      <c r="ER44" s="217"/>
      <c r="ES44" s="217"/>
      <c r="ET44" s="189" t="s">
        <v>39</v>
      </c>
      <c r="EU44" s="189"/>
      <c r="EV44" s="189"/>
      <c r="EW44" s="189"/>
      <c r="EX44" s="189"/>
      <c r="EY44" s="189"/>
      <c r="EZ44" s="189"/>
      <c r="FA44" s="189"/>
      <c r="FB44" s="189"/>
      <c r="FC44" s="189"/>
      <c r="FD44" s="189"/>
      <c r="FE44" s="189"/>
      <c r="FF44" s="189"/>
      <c r="FG44" s="189"/>
      <c r="FH44" s="189"/>
      <c r="FI44" s="189"/>
      <c r="FJ44" s="190"/>
    </row>
    <row r="45" spans="1:166" ht="11.25" customHeight="1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11" t="s">
        <v>56</v>
      </c>
    </row>
    <row r="46" spans="1:165" ht="3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</row>
    <row r="47" spans="1:166" ht="11.25" customHeight="1">
      <c r="A47" s="55" t="s">
        <v>6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6"/>
      <c r="AP47" s="94" t="s">
        <v>17</v>
      </c>
      <c r="AQ47" s="55"/>
      <c r="AR47" s="55"/>
      <c r="AS47" s="55"/>
      <c r="AT47" s="55"/>
      <c r="AU47" s="56"/>
      <c r="AV47" s="94" t="s">
        <v>67</v>
      </c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6"/>
      <c r="BL47" s="94" t="s">
        <v>49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6"/>
      <c r="CF47" s="108" t="s">
        <v>18</v>
      </c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2"/>
      <c r="EB47" s="92"/>
      <c r="EC47" s="92"/>
      <c r="ED47" s="92"/>
      <c r="EE47" s="92"/>
      <c r="EF47" s="92"/>
      <c r="EG47" s="92"/>
      <c r="EH47" s="92"/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3"/>
      <c r="ET47" s="94" t="s">
        <v>22</v>
      </c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</row>
    <row r="48" spans="1:166" ht="33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8"/>
      <c r="AP48" s="95"/>
      <c r="AQ48" s="57"/>
      <c r="AR48" s="57"/>
      <c r="AS48" s="57"/>
      <c r="AT48" s="57"/>
      <c r="AU48" s="58"/>
      <c r="AV48" s="95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8"/>
      <c r="BL48" s="95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8"/>
      <c r="CF48" s="92" t="s">
        <v>74</v>
      </c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3"/>
      <c r="CW48" s="108" t="s">
        <v>19</v>
      </c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3"/>
      <c r="DN48" s="108" t="s">
        <v>20</v>
      </c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3"/>
      <c r="EE48" s="108" t="s">
        <v>21</v>
      </c>
      <c r="EF48" s="92"/>
      <c r="EG48" s="92"/>
      <c r="EH48" s="92"/>
      <c r="EI48" s="92"/>
      <c r="EJ48" s="92"/>
      <c r="EK48" s="92"/>
      <c r="EL48" s="92"/>
      <c r="EM48" s="92"/>
      <c r="EN48" s="92"/>
      <c r="EO48" s="92"/>
      <c r="EP48" s="92"/>
      <c r="EQ48" s="92"/>
      <c r="ER48" s="92"/>
      <c r="ES48" s="93"/>
      <c r="ET48" s="95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</row>
    <row r="49" spans="1:166" ht="12" thickBot="1">
      <c r="A49" s="67">
        <v>1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8"/>
      <c r="AP49" s="96">
        <v>2</v>
      </c>
      <c r="AQ49" s="97"/>
      <c r="AR49" s="97"/>
      <c r="AS49" s="97"/>
      <c r="AT49" s="97"/>
      <c r="AU49" s="98"/>
      <c r="AV49" s="96">
        <v>3</v>
      </c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8"/>
      <c r="BL49" s="96">
        <v>4</v>
      </c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8"/>
      <c r="CF49" s="96">
        <v>5</v>
      </c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8"/>
      <c r="CW49" s="96">
        <v>6</v>
      </c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8"/>
      <c r="DN49" s="96">
        <v>7</v>
      </c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8"/>
      <c r="EE49" s="96">
        <v>8</v>
      </c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8"/>
      <c r="ET49" s="96">
        <v>9</v>
      </c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97"/>
      <c r="FJ49" s="97"/>
    </row>
    <row r="50" spans="1:166" ht="33" customHeight="1">
      <c r="A50" s="195" t="s">
        <v>72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208"/>
      <c r="AP50" s="209" t="s">
        <v>48</v>
      </c>
      <c r="AQ50" s="106"/>
      <c r="AR50" s="106"/>
      <c r="AS50" s="106"/>
      <c r="AT50" s="106"/>
      <c r="AU50" s="107"/>
      <c r="AV50" s="146" t="s">
        <v>39</v>
      </c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8"/>
      <c r="BL50" s="146" t="s">
        <v>39</v>
      </c>
      <c r="BM50" s="147"/>
      <c r="BN50" s="147"/>
      <c r="BO50" s="147"/>
      <c r="BP50" s="147"/>
      <c r="BQ50" s="147"/>
      <c r="BR50" s="147"/>
      <c r="BS50" s="147"/>
      <c r="BT50" s="147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8"/>
      <c r="CF50" s="146">
        <f>SUM(CF51,CF53)</f>
        <v>-5762254378.139999</v>
      </c>
      <c r="CG50" s="147"/>
      <c r="CH50" s="147"/>
      <c r="CI50" s="147"/>
      <c r="CJ50" s="147"/>
      <c r="CK50" s="147"/>
      <c r="CL50" s="147"/>
      <c r="CM50" s="147"/>
      <c r="CN50" s="147"/>
      <c r="CO50" s="147"/>
      <c r="CP50" s="147"/>
      <c r="CQ50" s="147"/>
      <c r="CR50" s="147"/>
      <c r="CS50" s="147"/>
      <c r="CT50" s="147"/>
      <c r="CU50" s="147"/>
      <c r="CV50" s="148"/>
      <c r="CW50" s="146">
        <f>SUM(CW51,CW53)</f>
        <v>4800000000</v>
      </c>
      <c r="CX50" s="147"/>
      <c r="CY50" s="147"/>
      <c r="CZ50" s="147"/>
      <c r="DA50" s="147"/>
      <c r="DB50" s="147"/>
      <c r="DC50" s="147"/>
      <c r="DD50" s="147"/>
      <c r="DE50" s="147"/>
      <c r="DF50" s="147"/>
      <c r="DG50" s="147"/>
      <c r="DH50" s="147"/>
      <c r="DI50" s="147"/>
      <c r="DJ50" s="147"/>
      <c r="DK50" s="147"/>
      <c r="DL50" s="147"/>
      <c r="DM50" s="148"/>
      <c r="DN50" s="146" t="s">
        <v>39</v>
      </c>
      <c r="DO50" s="147"/>
      <c r="DP50" s="147"/>
      <c r="DQ50" s="147"/>
      <c r="DR50" s="147"/>
      <c r="DS50" s="147"/>
      <c r="DT50" s="147"/>
      <c r="DU50" s="147"/>
      <c r="DV50" s="147"/>
      <c r="DW50" s="147"/>
      <c r="DX50" s="147"/>
      <c r="DY50" s="147"/>
      <c r="DZ50" s="147"/>
      <c r="EA50" s="147"/>
      <c r="EB50" s="147"/>
      <c r="EC50" s="147"/>
      <c r="ED50" s="148"/>
      <c r="EE50" s="146">
        <f>SUM(EE51,EE53)</f>
        <v>-962254378.1399994</v>
      </c>
      <c r="EF50" s="147"/>
      <c r="EG50" s="147"/>
      <c r="EH50" s="147"/>
      <c r="EI50" s="147"/>
      <c r="EJ50" s="147"/>
      <c r="EK50" s="147"/>
      <c r="EL50" s="147"/>
      <c r="EM50" s="147"/>
      <c r="EN50" s="147"/>
      <c r="EO50" s="147"/>
      <c r="EP50" s="147"/>
      <c r="EQ50" s="147"/>
      <c r="ER50" s="147"/>
      <c r="ES50" s="148"/>
      <c r="ET50" s="146" t="s">
        <v>39</v>
      </c>
      <c r="EU50" s="147"/>
      <c r="EV50" s="147"/>
      <c r="EW50" s="147"/>
      <c r="EX50" s="147"/>
      <c r="EY50" s="147"/>
      <c r="EZ50" s="147"/>
      <c r="FA50" s="147"/>
      <c r="FB50" s="147"/>
      <c r="FC50" s="147"/>
      <c r="FD50" s="147"/>
      <c r="FE50" s="147"/>
      <c r="FF50" s="147"/>
      <c r="FG50" s="147"/>
      <c r="FH50" s="147"/>
      <c r="FI50" s="147"/>
      <c r="FJ50" s="210"/>
    </row>
    <row r="51" spans="1:166" ht="15" customHeight="1">
      <c r="A51" s="206" t="s">
        <v>36</v>
      </c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7"/>
      <c r="AP51" s="182" t="s">
        <v>43</v>
      </c>
      <c r="AQ51" s="183"/>
      <c r="AR51" s="183"/>
      <c r="AS51" s="183"/>
      <c r="AT51" s="183"/>
      <c r="AU51" s="184"/>
      <c r="AV51" s="140" t="s">
        <v>39</v>
      </c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2"/>
      <c r="BL51" s="140" t="s">
        <v>39</v>
      </c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2"/>
      <c r="CF51" s="140">
        <f>-9009098908.97+7200000000+33217.91</f>
        <v>-1809065691.0599992</v>
      </c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2"/>
      <c r="CW51" s="140">
        <v>-7200000000</v>
      </c>
      <c r="CX51" s="141"/>
      <c r="CY51" s="141"/>
      <c r="CZ51" s="141"/>
      <c r="DA51" s="141"/>
      <c r="DB51" s="141"/>
      <c r="DC51" s="141"/>
      <c r="DD51" s="141"/>
      <c r="DE51" s="141"/>
      <c r="DF51" s="141"/>
      <c r="DG51" s="141"/>
      <c r="DH51" s="141"/>
      <c r="DI51" s="141"/>
      <c r="DJ51" s="141"/>
      <c r="DK51" s="141"/>
      <c r="DL51" s="141"/>
      <c r="DM51" s="142"/>
      <c r="DN51" s="140" t="s">
        <v>39</v>
      </c>
      <c r="DO51" s="141"/>
      <c r="DP51" s="141"/>
      <c r="DQ51" s="141"/>
      <c r="DR51" s="141"/>
      <c r="DS51" s="141"/>
      <c r="DT51" s="141"/>
      <c r="DU51" s="141"/>
      <c r="DV51" s="141"/>
      <c r="DW51" s="141"/>
      <c r="DX51" s="141"/>
      <c r="DY51" s="141"/>
      <c r="DZ51" s="141"/>
      <c r="EA51" s="141"/>
      <c r="EB51" s="141"/>
      <c r="EC51" s="141"/>
      <c r="ED51" s="142"/>
      <c r="EE51" s="140">
        <f>SUM(CF51:DM52)</f>
        <v>-9009065691.06</v>
      </c>
      <c r="EF51" s="141"/>
      <c r="EG51" s="141"/>
      <c r="EH51" s="141"/>
      <c r="EI51" s="141"/>
      <c r="EJ51" s="141"/>
      <c r="EK51" s="141"/>
      <c r="EL51" s="141"/>
      <c r="EM51" s="141"/>
      <c r="EN51" s="141"/>
      <c r="EO51" s="141"/>
      <c r="EP51" s="141"/>
      <c r="EQ51" s="141"/>
      <c r="ER51" s="141"/>
      <c r="ES51" s="142"/>
      <c r="ET51" s="140" t="s">
        <v>39</v>
      </c>
      <c r="EU51" s="141"/>
      <c r="EV51" s="141"/>
      <c r="EW51" s="141"/>
      <c r="EX51" s="141"/>
      <c r="EY51" s="141"/>
      <c r="EZ51" s="141"/>
      <c r="FA51" s="141"/>
      <c r="FB51" s="141"/>
      <c r="FC51" s="141"/>
      <c r="FD51" s="141"/>
      <c r="FE51" s="141"/>
      <c r="FF51" s="141"/>
      <c r="FG51" s="141"/>
      <c r="FH51" s="141"/>
      <c r="FI51" s="141"/>
      <c r="FJ51" s="156"/>
    </row>
    <row r="52" spans="1:166" ht="13.5" customHeight="1">
      <c r="A52" s="195" t="s">
        <v>52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85"/>
      <c r="AQ52" s="167"/>
      <c r="AR52" s="167"/>
      <c r="AS52" s="167"/>
      <c r="AT52" s="167"/>
      <c r="AU52" s="186"/>
      <c r="AV52" s="143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5"/>
      <c r="BL52" s="143"/>
      <c r="BM52" s="144"/>
      <c r="BN52" s="144"/>
      <c r="BO52" s="144"/>
      <c r="BP52" s="144"/>
      <c r="BQ52" s="144"/>
      <c r="BR52" s="144"/>
      <c r="BS52" s="144"/>
      <c r="BT52" s="144"/>
      <c r="BU52" s="144"/>
      <c r="BV52" s="144"/>
      <c r="BW52" s="144"/>
      <c r="BX52" s="144"/>
      <c r="BY52" s="144"/>
      <c r="BZ52" s="144"/>
      <c r="CA52" s="144"/>
      <c r="CB52" s="144"/>
      <c r="CC52" s="144"/>
      <c r="CD52" s="144"/>
      <c r="CE52" s="145"/>
      <c r="CF52" s="143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5"/>
      <c r="CW52" s="143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144"/>
      <c r="DI52" s="144"/>
      <c r="DJ52" s="144"/>
      <c r="DK52" s="144"/>
      <c r="DL52" s="144"/>
      <c r="DM52" s="145"/>
      <c r="DN52" s="143"/>
      <c r="DO52" s="144"/>
      <c r="DP52" s="144"/>
      <c r="DQ52" s="144"/>
      <c r="DR52" s="144"/>
      <c r="DS52" s="144"/>
      <c r="DT52" s="144"/>
      <c r="DU52" s="144"/>
      <c r="DV52" s="144"/>
      <c r="DW52" s="144"/>
      <c r="DX52" s="144"/>
      <c r="DY52" s="144"/>
      <c r="DZ52" s="144"/>
      <c r="EA52" s="144"/>
      <c r="EB52" s="144"/>
      <c r="EC52" s="144"/>
      <c r="ED52" s="145"/>
      <c r="EE52" s="143"/>
      <c r="EF52" s="144"/>
      <c r="EG52" s="144"/>
      <c r="EH52" s="144"/>
      <c r="EI52" s="144"/>
      <c r="EJ52" s="144"/>
      <c r="EK52" s="144"/>
      <c r="EL52" s="144"/>
      <c r="EM52" s="144"/>
      <c r="EN52" s="144"/>
      <c r="EO52" s="144"/>
      <c r="EP52" s="144"/>
      <c r="EQ52" s="144"/>
      <c r="ER52" s="144"/>
      <c r="ES52" s="145"/>
      <c r="ET52" s="143"/>
      <c r="EU52" s="144"/>
      <c r="EV52" s="144"/>
      <c r="EW52" s="144"/>
      <c r="EX52" s="144"/>
      <c r="EY52" s="144"/>
      <c r="EZ52" s="144"/>
      <c r="FA52" s="144"/>
      <c r="FB52" s="144"/>
      <c r="FC52" s="144"/>
      <c r="FD52" s="144"/>
      <c r="FE52" s="144"/>
      <c r="FF52" s="144"/>
      <c r="FG52" s="144"/>
      <c r="FH52" s="144"/>
      <c r="FI52" s="144"/>
      <c r="FJ52" s="157"/>
    </row>
    <row r="53" spans="1:166" ht="18" customHeight="1" thickBot="1">
      <c r="A53" s="197" t="s">
        <v>51</v>
      </c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9"/>
      <c r="AP53" s="200" t="s">
        <v>44</v>
      </c>
      <c r="AQ53" s="201"/>
      <c r="AR53" s="201"/>
      <c r="AS53" s="201"/>
      <c r="AT53" s="201"/>
      <c r="AU53" s="201"/>
      <c r="AV53" s="189" t="s">
        <v>39</v>
      </c>
      <c r="AW53" s="189"/>
      <c r="AX53" s="189"/>
      <c r="AY53" s="189"/>
      <c r="AZ53" s="189"/>
      <c r="BA53" s="189"/>
      <c r="BB53" s="189"/>
      <c r="BC53" s="189"/>
      <c r="BD53" s="189"/>
      <c r="BE53" s="202"/>
      <c r="BF53" s="203"/>
      <c r="BG53" s="203"/>
      <c r="BH53" s="203"/>
      <c r="BI53" s="203"/>
      <c r="BJ53" s="203"/>
      <c r="BK53" s="204"/>
      <c r="BL53" s="189" t="s">
        <v>39</v>
      </c>
      <c r="BM53" s="189"/>
      <c r="BN53" s="189"/>
      <c r="BO53" s="189"/>
      <c r="BP53" s="189"/>
      <c r="BQ53" s="189"/>
      <c r="BR53" s="189"/>
      <c r="BS53" s="189"/>
      <c r="BT53" s="189"/>
      <c r="BU53" s="189"/>
      <c r="BV53" s="189"/>
      <c r="BW53" s="189"/>
      <c r="BX53" s="189"/>
      <c r="BY53" s="189"/>
      <c r="BZ53" s="189"/>
      <c r="CA53" s="189"/>
      <c r="CB53" s="189"/>
      <c r="CC53" s="189"/>
      <c r="CD53" s="189"/>
      <c r="CE53" s="189"/>
      <c r="CF53" s="189">
        <f>8046811312.92-12000000000</f>
        <v>-3953188687.08</v>
      </c>
      <c r="CG53" s="189"/>
      <c r="CH53" s="189"/>
      <c r="CI53" s="189"/>
      <c r="CJ53" s="189"/>
      <c r="CK53" s="189"/>
      <c r="CL53" s="189"/>
      <c r="CM53" s="189"/>
      <c r="CN53" s="189"/>
      <c r="CO53" s="189"/>
      <c r="CP53" s="189"/>
      <c r="CQ53" s="189"/>
      <c r="CR53" s="189"/>
      <c r="CS53" s="189"/>
      <c r="CT53" s="189"/>
      <c r="CU53" s="189"/>
      <c r="CV53" s="189"/>
      <c r="CW53" s="205">
        <v>12000000000</v>
      </c>
      <c r="CX53" s="205"/>
      <c r="CY53" s="205"/>
      <c r="CZ53" s="205"/>
      <c r="DA53" s="205"/>
      <c r="DB53" s="205"/>
      <c r="DC53" s="205"/>
      <c r="DD53" s="205"/>
      <c r="DE53" s="205"/>
      <c r="DF53" s="205"/>
      <c r="DG53" s="205"/>
      <c r="DH53" s="205"/>
      <c r="DI53" s="205"/>
      <c r="DJ53" s="205"/>
      <c r="DK53" s="205"/>
      <c r="DL53" s="205"/>
      <c r="DM53" s="205"/>
      <c r="DN53" s="189" t="s">
        <v>39</v>
      </c>
      <c r="DO53" s="189"/>
      <c r="DP53" s="189"/>
      <c r="DQ53" s="189"/>
      <c r="DR53" s="189"/>
      <c r="DS53" s="189"/>
      <c r="DT53" s="189"/>
      <c r="DU53" s="189"/>
      <c r="DV53" s="189"/>
      <c r="DW53" s="189"/>
      <c r="DX53" s="189"/>
      <c r="DY53" s="189"/>
      <c r="DZ53" s="189"/>
      <c r="EA53" s="189"/>
      <c r="EB53" s="189"/>
      <c r="EC53" s="189"/>
      <c r="ED53" s="189"/>
      <c r="EE53" s="189">
        <f>SUM(CF53:DM53)</f>
        <v>8046811312.92</v>
      </c>
      <c r="EF53" s="189"/>
      <c r="EG53" s="189"/>
      <c r="EH53" s="189"/>
      <c r="EI53" s="189"/>
      <c r="EJ53" s="189"/>
      <c r="EK53" s="189"/>
      <c r="EL53" s="189"/>
      <c r="EM53" s="189"/>
      <c r="EN53" s="189"/>
      <c r="EO53" s="189"/>
      <c r="EP53" s="189"/>
      <c r="EQ53" s="189"/>
      <c r="ER53" s="189"/>
      <c r="ES53" s="189"/>
      <c r="ET53" s="189" t="s">
        <v>39</v>
      </c>
      <c r="EU53" s="189"/>
      <c r="EV53" s="189"/>
      <c r="EW53" s="189"/>
      <c r="EX53" s="189"/>
      <c r="EY53" s="189"/>
      <c r="EZ53" s="189"/>
      <c r="FA53" s="189"/>
      <c r="FB53" s="189"/>
      <c r="FC53" s="189"/>
      <c r="FD53" s="189"/>
      <c r="FE53" s="189"/>
      <c r="FF53" s="189"/>
      <c r="FG53" s="189"/>
      <c r="FH53" s="189"/>
      <c r="FI53" s="189"/>
      <c r="FJ53" s="190"/>
    </row>
    <row r="54" spans="1:166" ht="22.5" customHeight="1">
      <c r="A54" s="191" t="s">
        <v>73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3" t="s">
        <v>45</v>
      </c>
      <c r="AQ54" s="104"/>
      <c r="AR54" s="104"/>
      <c r="AS54" s="104"/>
      <c r="AT54" s="104"/>
      <c r="AU54" s="104"/>
      <c r="AV54" s="149" t="s">
        <v>39</v>
      </c>
      <c r="AW54" s="149"/>
      <c r="AX54" s="149"/>
      <c r="AY54" s="149"/>
      <c r="AZ54" s="149"/>
      <c r="BA54" s="149"/>
      <c r="BB54" s="149"/>
      <c r="BC54" s="149"/>
      <c r="BD54" s="149"/>
      <c r="BE54" s="146"/>
      <c r="BF54" s="147"/>
      <c r="BG54" s="147"/>
      <c r="BH54" s="147"/>
      <c r="BI54" s="147"/>
      <c r="BJ54" s="147"/>
      <c r="BK54" s="148"/>
      <c r="BL54" s="149" t="s">
        <v>39</v>
      </c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49"/>
      <c r="CB54" s="149"/>
      <c r="CC54" s="149"/>
      <c r="CD54" s="149"/>
      <c r="CE54" s="149"/>
      <c r="CF54" s="149" t="s">
        <v>39</v>
      </c>
      <c r="CG54" s="149"/>
      <c r="CH54" s="149"/>
      <c r="CI54" s="149"/>
      <c r="CJ54" s="149"/>
      <c r="CK54" s="149"/>
      <c r="CL54" s="149"/>
      <c r="CM54" s="149"/>
      <c r="CN54" s="149"/>
      <c r="CO54" s="149"/>
      <c r="CP54" s="149"/>
      <c r="CQ54" s="149"/>
      <c r="CR54" s="149"/>
      <c r="CS54" s="149"/>
      <c r="CT54" s="149"/>
      <c r="CU54" s="149"/>
      <c r="CV54" s="149"/>
      <c r="CW54" s="194">
        <f>SUM(CW55,CW57)</f>
        <v>0</v>
      </c>
      <c r="CX54" s="194"/>
      <c r="CY54" s="194"/>
      <c r="CZ54" s="194"/>
      <c r="DA54" s="194"/>
      <c r="DB54" s="194"/>
      <c r="DC54" s="194"/>
      <c r="DD54" s="194"/>
      <c r="DE54" s="194"/>
      <c r="DF54" s="194"/>
      <c r="DG54" s="194"/>
      <c r="DH54" s="194"/>
      <c r="DI54" s="194"/>
      <c r="DJ54" s="194"/>
      <c r="DK54" s="194"/>
      <c r="DL54" s="194"/>
      <c r="DM54" s="194"/>
      <c r="DN54" s="194">
        <v>0</v>
      </c>
      <c r="DO54" s="194"/>
      <c r="DP54" s="194"/>
      <c r="DQ54" s="194"/>
      <c r="DR54" s="194"/>
      <c r="DS54" s="194"/>
      <c r="DT54" s="194"/>
      <c r="DU54" s="194"/>
      <c r="DV54" s="194"/>
      <c r="DW54" s="194"/>
      <c r="DX54" s="194"/>
      <c r="DY54" s="194"/>
      <c r="DZ54" s="194"/>
      <c r="EA54" s="194"/>
      <c r="EB54" s="194"/>
      <c r="EC54" s="194"/>
      <c r="ED54" s="194"/>
      <c r="EE54" s="194">
        <f>SUM(EE55,EE57)</f>
        <v>0</v>
      </c>
      <c r="EF54" s="194"/>
      <c r="EG54" s="194"/>
      <c r="EH54" s="194"/>
      <c r="EI54" s="194"/>
      <c r="EJ54" s="194"/>
      <c r="EK54" s="194"/>
      <c r="EL54" s="194"/>
      <c r="EM54" s="194"/>
      <c r="EN54" s="194"/>
      <c r="EO54" s="194"/>
      <c r="EP54" s="194"/>
      <c r="EQ54" s="194"/>
      <c r="ER54" s="194"/>
      <c r="ES54" s="194"/>
      <c r="ET54" s="149" t="s">
        <v>39</v>
      </c>
      <c r="EU54" s="149"/>
      <c r="EV54" s="149"/>
      <c r="EW54" s="149"/>
      <c r="EX54" s="149"/>
      <c r="EY54" s="149"/>
      <c r="EZ54" s="149"/>
      <c r="FA54" s="149"/>
      <c r="FB54" s="149"/>
      <c r="FC54" s="149"/>
      <c r="FD54" s="149"/>
      <c r="FE54" s="149"/>
      <c r="FF54" s="149"/>
      <c r="FG54" s="149"/>
      <c r="FH54" s="149"/>
      <c r="FI54" s="149"/>
      <c r="FJ54" s="150"/>
    </row>
    <row r="55" spans="1:166" ht="11.25" customHeight="1">
      <c r="A55" s="180" t="s">
        <v>16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1"/>
      <c r="AP55" s="182" t="s">
        <v>46</v>
      </c>
      <c r="AQ55" s="183"/>
      <c r="AR55" s="183"/>
      <c r="AS55" s="183"/>
      <c r="AT55" s="183"/>
      <c r="AU55" s="184"/>
      <c r="AV55" s="140" t="s">
        <v>39</v>
      </c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2"/>
      <c r="BL55" s="140" t="s">
        <v>39</v>
      </c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2"/>
      <c r="CF55" s="140" t="s">
        <v>39</v>
      </c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2"/>
      <c r="CW55" s="140">
        <v>12000000000</v>
      </c>
      <c r="CX55" s="141"/>
      <c r="CY55" s="141"/>
      <c r="CZ55" s="141"/>
      <c r="DA55" s="141"/>
      <c r="DB55" s="141"/>
      <c r="DC55" s="141"/>
      <c r="DD55" s="141"/>
      <c r="DE55" s="141"/>
      <c r="DF55" s="141"/>
      <c r="DG55" s="141"/>
      <c r="DH55" s="141"/>
      <c r="DI55" s="141"/>
      <c r="DJ55" s="141"/>
      <c r="DK55" s="141"/>
      <c r="DL55" s="141"/>
      <c r="DM55" s="142"/>
      <c r="DN55" s="161">
        <v>0</v>
      </c>
      <c r="DO55" s="162"/>
      <c r="DP55" s="162"/>
      <c r="DQ55" s="162"/>
      <c r="DR55" s="162"/>
      <c r="DS55" s="162"/>
      <c r="DT55" s="162"/>
      <c r="DU55" s="162"/>
      <c r="DV55" s="162"/>
      <c r="DW55" s="162"/>
      <c r="DX55" s="162"/>
      <c r="DY55" s="162"/>
      <c r="DZ55" s="162"/>
      <c r="EA55" s="162"/>
      <c r="EB55" s="162"/>
      <c r="EC55" s="162"/>
      <c r="ED55" s="163"/>
      <c r="EE55" s="140">
        <f>SUM(CW55)</f>
        <v>12000000000</v>
      </c>
      <c r="EF55" s="141"/>
      <c r="EG55" s="141"/>
      <c r="EH55" s="141"/>
      <c r="EI55" s="141"/>
      <c r="EJ55" s="141"/>
      <c r="EK55" s="141"/>
      <c r="EL55" s="141"/>
      <c r="EM55" s="141"/>
      <c r="EN55" s="141"/>
      <c r="EO55" s="141"/>
      <c r="EP55" s="141"/>
      <c r="EQ55" s="141"/>
      <c r="ER55" s="141"/>
      <c r="ES55" s="142"/>
      <c r="ET55" s="140" t="s">
        <v>39</v>
      </c>
      <c r="EU55" s="141"/>
      <c r="EV55" s="141"/>
      <c r="EW55" s="141"/>
      <c r="EX55" s="141"/>
      <c r="EY55" s="141"/>
      <c r="EZ55" s="141"/>
      <c r="FA55" s="141"/>
      <c r="FB55" s="141"/>
      <c r="FC55" s="141"/>
      <c r="FD55" s="141"/>
      <c r="FE55" s="141"/>
      <c r="FF55" s="141"/>
      <c r="FG55" s="141"/>
      <c r="FH55" s="141"/>
      <c r="FI55" s="141"/>
      <c r="FJ55" s="156"/>
    </row>
    <row r="56" spans="1:166" ht="10.5" customHeight="1">
      <c r="A56" s="187" t="s">
        <v>102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8"/>
      <c r="AP56" s="185"/>
      <c r="AQ56" s="167"/>
      <c r="AR56" s="167"/>
      <c r="AS56" s="167"/>
      <c r="AT56" s="167"/>
      <c r="AU56" s="186"/>
      <c r="AV56" s="143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5"/>
      <c r="BL56" s="143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5"/>
      <c r="CF56" s="143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5"/>
      <c r="CW56" s="143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5"/>
      <c r="DN56" s="164"/>
      <c r="DO56" s="165"/>
      <c r="DP56" s="165"/>
      <c r="DQ56" s="165"/>
      <c r="DR56" s="165"/>
      <c r="DS56" s="165"/>
      <c r="DT56" s="165"/>
      <c r="DU56" s="165"/>
      <c r="DV56" s="165"/>
      <c r="DW56" s="165"/>
      <c r="DX56" s="165"/>
      <c r="DY56" s="165"/>
      <c r="DZ56" s="165"/>
      <c r="EA56" s="165"/>
      <c r="EB56" s="165"/>
      <c r="EC56" s="165"/>
      <c r="ED56" s="166"/>
      <c r="EE56" s="143"/>
      <c r="EF56" s="144"/>
      <c r="EG56" s="144"/>
      <c r="EH56" s="144"/>
      <c r="EI56" s="144"/>
      <c r="EJ56" s="144"/>
      <c r="EK56" s="144"/>
      <c r="EL56" s="144"/>
      <c r="EM56" s="144"/>
      <c r="EN56" s="144"/>
      <c r="EO56" s="144"/>
      <c r="EP56" s="144"/>
      <c r="EQ56" s="144"/>
      <c r="ER56" s="144"/>
      <c r="ES56" s="145"/>
      <c r="ET56" s="143"/>
      <c r="EU56" s="144"/>
      <c r="EV56" s="144"/>
      <c r="EW56" s="144"/>
      <c r="EX56" s="144"/>
      <c r="EY56" s="144"/>
      <c r="EZ56" s="144"/>
      <c r="FA56" s="144"/>
      <c r="FB56" s="144"/>
      <c r="FC56" s="144"/>
      <c r="FD56" s="144"/>
      <c r="FE56" s="144"/>
      <c r="FF56" s="144"/>
      <c r="FG56" s="144"/>
      <c r="FH56" s="144"/>
      <c r="FI56" s="144"/>
      <c r="FJ56" s="157"/>
    </row>
    <row r="57" spans="1:166" ht="14.25" customHeight="1">
      <c r="A57" s="175" t="s">
        <v>103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7"/>
      <c r="AP57" s="178" t="s">
        <v>47</v>
      </c>
      <c r="AQ57" s="179"/>
      <c r="AR57" s="179"/>
      <c r="AS57" s="179"/>
      <c r="AT57" s="179"/>
      <c r="AU57" s="179"/>
      <c r="AV57" s="152" t="s">
        <v>39</v>
      </c>
      <c r="AW57" s="152"/>
      <c r="AX57" s="152"/>
      <c r="AY57" s="152"/>
      <c r="AZ57" s="152"/>
      <c r="BA57" s="152"/>
      <c r="BB57" s="152"/>
      <c r="BC57" s="152"/>
      <c r="BD57" s="152"/>
      <c r="BE57" s="140"/>
      <c r="BF57" s="141"/>
      <c r="BG57" s="141"/>
      <c r="BH57" s="141"/>
      <c r="BI57" s="141"/>
      <c r="BJ57" s="141"/>
      <c r="BK57" s="142"/>
      <c r="BL57" s="152" t="s">
        <v>39</v>
      </c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/>
      <c r="BX57" s="152"/>
      <c r="BY57" s="152"/>
      <c r="BZ57" s="152"/>
      <c r="CA57" s="152"/>
      <c r="CB57" s="152"/>
      <c r="CC57" s="152"/>
      <c r="CD57" s="152"/>
      <c r="CE57" s="152"/>
      <c r="CF57" s="152" t="s">
        <v>39</v>
      </c>
      <c r="CG57" s="152"/>
      <c r="CH57" s="152"/>
      <c r="CI57" s="152"/>
      <c r="CJ57" s="152"/>
      <c r="CK57" s="152"/>
      <c r="CL57" s="152"/>
      <c r="CM57" s="152"/>
      <c r="CN57" s="152"/>
      <c r="CO57" s="152"/>
      <c r="CP57" s="152"/>
      <c r="CQ57" s="152"/>
      <c r="CR57" s="152"/>
      <c r="CS57" s="152"/>
      <c r="CT57" s="152"/>
      <c r="CU57" s="152"/>
      <c r="CV57" s="152"/>
      <c r="CW57" s="140">
        <v>-12000000000</v>
      </c>
      <c r="CX57" s="141"/>
      <c r="CY57" s="141"/>
      <c r="CZ57" s="141"/>
      <c r="DA57" s="141"/>
      <c r="DB57" s="141"/>
      <c r="DC57" s="141"/>
      <c r="DD57" s="141"/>
      <c r="DE57" s="141"/>
      <c r="DF57" s="141"/>
      <c r="DG57" s="141"/>
      <c r="DH57" s="141"/>
      <c r="DI57" s="141"/>
      <c r="DJ57" s="141"/>
      <c r="DK57" s="141"/>
      <c r="DL57" s="141"/>
      <c r="DM57" s="142"/>
      <c r="DN57" s="139">
        <v>0</v>
      </c>
      <c r="DO57" s="139"/>
      <c r="DP57" s="139"/>
      <c r="DQ57" s="139"/>
      <c r="DR57" s="139"/>
      <c r="DS57" s="139"/>
      <c r="DT57" s="139"/>
      <c r="DU57" s="139"/>
      <c r="DV57" s="139"/>
      <c r="DW57" s="139"/>
      <c r="DX57" s="139"/>
      <c r="DY57" s="139"/>
      <c r="DZ57" s="139"/>
      <c r="EA57" s="139"/>
      <c r="EB57" s="139"/>
      <c r="EC57" s="139"/>
      <c r="ED57" s="139"/>
      <c r="EE57" s="152">
        <f>SUM(CW57)</f>
        <v>-12000000000</v>
      </c>
      <c r="EF57" s="152"/>
      <c r="EG57" s="152"/>
      <c r="EH57" s="152"/>
      <c r="EI57" s="152"/>
      <c r="EJ57" s="152"/>
      <c r="EK57" s="152"/>
      <c r="EL57" s="152"/>
      <c r="EM57" s="152"/>
      <c r="EN57" s="152"/>
      <c r="EO57" s="152"/>
      <c r="EP57" s="152"/>
      <c r="EQ57" s="152"/>
      <c r="ER57" s="152"/>
      <c r="ES57" s="152"/>
      <c r="ET57" s="152" t="s">
        <v>39</v>
      </c>
      <c r="EU57" s="152"/>
      <c r="EV57" s="152"/>
      <c r="EW57" s="152"/>
      <c r="EX57" s="152"/>
      <c r="EY57" s="152"/>
      <c r="EZ57" s="152"/>
      <c r="FA57" s="152"/>
      <c r="FB57" s="152"/>
      <c r="FC57" s="152"/>
      <c r="FD57" s="152"/>
      <c r="FE57" s="152"/>
      <c r="FF57" s="152"/>
      <c r="FG57" s="152"/>
      <c r="FH57" s="152"/>
      <c r="FI57" s="152"/>
      <c r="FJ57" s="153"/>
    </row>
    <row r="58" spans="1:166" ht="1.5" customHeight="1" thickBot="1">
      <c r="A58" s="169"/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1"/>
      <c r="AP58" s="172"/>
      <c r="AQ58" s="173"/>
      <c r="AR58" s="173"/>
      <c r="AS58" s="173"/>
      <c r="AT58" s="173"/>
      <c r="AU58" s="173"/>
      <c r="AV58" s="174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37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7"/>
      <c r="CG58" s="138"/>
      <c r="CH58" s="138"/>
      <c r="CI58" s="138"/>
      <c r="CJ58" s="138"/>
      <c r="CK58" s="138"/>
      <c r="CL58" s="138"/>
      <c r="CM58" s="138"/>
      <c r="CN58" s="138"/>
      <c r="CO58" s="138"/>
      <c r="CP58" s="138"/>
      <c r="CQ58" s="138"/>
      <c r="CR58" s="138"/>
      <c r="CS58" s="138"/>
      <c r="CT58" s="138"/>
      <c r="CU58" s="138"/>
      <c r="CV58" s="154"/>
      <c r="CW58" s="158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59"/>
      <c r="DL58" s="159"/>
      <c r="DM58" s="160"/>
      <c r="DN58" s="137"/>
      <c r="DO58" s="138"/>
      <c r="DP58" s="138"/>
      <c r="DQ58" s="138"/>
      <c r="DR58" s="138"/>
      <c r="DS58" s="138"/>
      <c r="DT58" s="138"/>
      <c r="DU58" s="138"/>
      <c r="DV58" s="138"/>
      <c r="DW58" s="138"/>
      <c r="DX58" s="138"/>
      <c r="DY58" s="138"/>
      <c r="DZ58" s="138"/>
      <c r="EA58" s="138"/>
      <c r="EB58" s="138"/>
      <c r="EC58" s="138"/>
      <c r="ED58" s="138"/>
      <c r="EE58" s="137"/>
      <c r="EF58" s="138"/>
      <c r="EG58" s="138"/>
      <c r="EH58" s="138"/>
      <c r="EI58" s="138"/>
      <c r="EJ58" s="138"/>
      <c r="EK58" s="138"/>
      <c r="EL58" s="138"/>
      <c r="EM58" s="138"/>
      <c r="EN58" s="138"/>
      <c r="EO58" s="138"/>
      <c r="EP58" s="138"/>
      <c r="EQ58" s="138"/>
      <c r="ER58" s="138"/>
      <c r="ES58" s="154"/>
      <c r="ET58" s="137"/>
      <c r="EU58" s="138"/>
      <c r="EV58" s="138"/>
      <c r="EW58" s="138"/>
      <c r="EX58" s="138"/>
      <c r="EY58" s="138"/>
      <c r="EZ58" s="138"/>
      <c r="FA58" s="138"/>
      <c r="FB58" s="138"/>
      <c r="FC58" s="138"/>
      <c r="FD58" s="138"/>
      <c r="FE58" s="138"/>
      <c r="FF58" s="138"/>
      <c r="FG58" s="138"/>
      <c r="FH58" s="138"/>
      <c r="FI58" s="138"/>
      <c r="FJ58" s="155"/>
    </row>
    <row r="59" ht="11.25"/>
    <row r="60" ht="11.25"/>
    <row r="61" spans="1:166" ht="11.25">
      <c r="A61" s="1" t="s">
        <v>7</v>
      </c>
      <c r="M61" s="1" t="s">
        <v>249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17"/>
      <c r="AF61" s="4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BA61" s="82" t="s">
        <v>252</v>
      </c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F61" s="1" t="s">
        <v>27</v>
      </c>
      <c r="DC61" s="1" t="s">
        <v>206</v>
      </c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4"/>
    </row>
    <row r="62" spans="1:166" ht="11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27" t="s">
        <v>250</v>
      </c>
      <c r="P62" s="19"/>
      <c r="Q62" s="20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4"/>
      <c r="AK62" s="151" t="s">
        <v>9</v>
      </c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BA62" s="151" t="s">
        <v>10</v>
      </c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1"/>
      <c r="BT62" s="151"/>
      <c r="BU62" s="151"/>
      <c r="BV62" s="151"/>
      <c r="BW62" s="151"/>
      <c r="BX62" s="151"/>
      <c r="BY62" s="151"/>
      <c r="BZ62" s="151"/>
      <c r="CA62" s="21"/>
      <c r="CF62" s="1" t="s">
        <v>28</v>
      </c>
      <c r="DC62" s="1" t="s">
        <v>207</v>
      </c>
      <c r="EI62" s="22"/>
      <c r="EJ62" s="22"/>
      <c r="EK62" s="22"/>
      <c r="EL62" s="23"/>
      <c r="EM62" s="23"/>
      <c r="EN62" s="23"/>
      <c r="EO62" s="23"/>
      <c r="EP62" s="22"/>
      <c r="EQ62" s="23"/>
      <c r="ER62" s="23"/>
      <c r="ES62" s="23"/>
      <c r="ET62" s="19"/>
      <c r="EU62" s="19"/>
      <c r="EV62" s="19"/>
      <c r="EW62" s="19"/>
      <c r="EX62" s="23"/>
      <c r="EY62" s="24" t="s">
        <v>208</v>
      </c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2"/>
    </row>
    <row r="63" spans="13:153" ht="11.25">
      <c r="M63" s="27" t="s">
        <v>251</v>
      </c>
      <c r="DQ63" s="3"/>
      <c r="DR63" s="3"/>
      <c r="EG63" s="151" t="s">
        <v>9</v>
      </c>
      <c r="EH63" s="151"/>
      <c r="EI63" s="151"/>
      <c r="EJ63" s="151"/>
      <c r="EK63" s="151"/>
      <c r="EL63" s="151"/>
      <c r="EM63" s="151"/>
      <c r="EN63" s="151"/>
      <c r="EO63" s="151"/>
      <c r="EP63" s="151"/>
      <c r="EQ63" s="151"/>
      <c r="ER63" s="151"/>
      <c r="ES63" s="151"/>
      <c r="ET63" s="151"/>
      <c r="EW63" s="21" t="s">
        <v>10</v>
      </c>
    </row>
    <row r="64" spans="1:144" ht="29.25" customHeight="1">
      <c r="A64" s="1" t="s">
        <v>8</v>
      </c>
      <c r="Q64" s="1" t="s">
        <v>174</v>
      </c>
      <c r="AI64" s="22"/>
      <c r="AJ64" s="22"/>
      <c r="AK64" s="2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BA64" s="82" t="s">
        <v>176</v>
      </c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</row>
    <row r="65" spans="17:166" ht="11.25">
      <c r="Q65" s="1" t="s">
        <v>101</v>
      </c>
      <c r="AF65" s="3"/>
      <c r="AG65" s="3"/>
      <c r="AL65" s="168" t="s">
        <v>9</v>
      </c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BA65" s="151" t="s">
        <v>10</v>
      </c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151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/>
      <c r="BX65" s="151"/>
      <c r="BY65" s="151"/>
      <c r="BZ65" s="151"/>
      <c r="CA65" s="151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FJ65" s="4"/>
    </row>
    <row r="66" spans="17:166" ht="12" customHeight="1">
      <c r="Q66" s="1" t="s">
        <v>175</v>
      </c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FJ66" s="4"/>
    </row>
    <row r="67" spans="1:166" ht="13.5" customHeight="1">
      <c r="A67" s="83" t="s">
        <v>11</v>
      </c>
      <c r="B67" s="83"/>
      <c r="C67" s="167"/>
      <c r="D67" s="167"/>
      <c r="E67" s="167"/>
      <c r="F67" s="1" t="s">
        <v>11</v>
      </c>
      <c r="I67" s="82" t="s">
        <v>209</v>
      </c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>
        <v>20</v>
      </c>
      <c r="Z67" s="83"/>
      <c r="AA67" s="83"/>
      <c r="AB67" s="83"/>
      <c r="AC67" s="84" t="s">
        <v>203</v>
      </c>
      <c r="AD67" s="84"/>
      <c r="AE67" s="84"/>
      <c r="AF67" s="1" t="s">
        <v>59</v>
      </c>
      <c r="CD67" s="5"/>
      <c r="CE67" s="5"/>
      <c r="CF67" s="5"/>
      <c r="CG67" s="5"/>
      <c r="CH67" s="5"/>
      <c r="CI67" s="4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4"/>
      <c r="CY67" s="4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4"/>
      <c r="DW67" s="4"/>
      <c r="DX67" s="13"/>
      <c r="DY67" s="13"/>
      <c r="DZ67" s="12"/>
      <c r="EA67" s="12"/>
      <c r="EB67" s="12"/>
      <c r="FD67" s="4"/>
      <c r="FE67" s="4"/>
      <c r="FF67" s="4"/>
      <c r="FG67" s="4"/>
      <c r="FH67" s="4"/>
      <c r="FI67" s="4"/>
      <c r="FJ67" s="4"/>
    </row>
    <row r="69" ht="6.75" customHeight="1"/>
    <row r="78" ht="11.25"/>
    <row r="79" ht="11.25"/>
    <row r="80" ht="11.25"/>
    <row r="81" ht="11.25"/>
    <row r="82" ht="11.25"/>
    <row r="83" ht="11.25"/>
    <row r="86" ht="11.25"/>
    <row r="87" ht="11.25"/>
    <row r="88" ht="11.25"/>
    <row r="89" ht="11.25"/>
  </sheetData>
  <sheetProtection/>
  <mergeCells count="459">
    <mergeCell ref="AV32:BK32"/>
    <mergeCell ref="BL32:CE32"/>
    <mergeCell ref="CF32:CV32"/>
    <mergeCell ref="CF30:CV30"/>
    <mergeCell ref="A22:AO22"/>
    <mergeCell ref="AP22:AU22"/>
    <mergeCell ref="AV22:BK22"/>
    <mergeCell ref="CF29:CV29"/>
    <mergeCell ref="A31:AO31"/>
    <mergeCell ref="AP31:AU31"/>
    <mergeCell ref="CW30:DM30"/>
    <mergeCell ref="DN30:ED30"/>
    <mergeCell ref="EE30:ES30"/>
    <mergeCell ref="ET30:FJ30"/>
    <mergeCell ref="EE31:ES31"/>
    <mergeCell ref="CW32:DM32"/>
    <mergeCell ref="ET31:FJ31"/>
    <mergeCell ref="EE32:ES32"/>
    <mergeCell ref="ET32:FJ32"/>
    <mergeCell ref="A21:AO21"/>
    <mergeCell ref="CW21:DM21"/>
    <mergeCell ref="DN21:ED21"/>
    <mergeCell ref="DN32:ED32"/>
    <mergeCell ref="A32:AO32"/>
    <mergeCell ref="AP32:AU32"/>
    <mergeCell ref="A24:AO24"/>
    <mergeCell ref="AP24:AU24"/>
    <mergeCell ref="AV24:BK24"/>
    <mergeCell ref="BL22:CE22"/>
    <mergeCell ref="ET21:FJ21"/>
    <mergeCell ref="ET19:FJ19"/>
    <mergeCell ref="CW19:DM19"/>
    <mergeCell ref="AP19:AU19"/>
    <mergeCell ref="AV19:BK19"/>
    <mergeCell ref="BL19:CE19"/>
    <mergeCell ref="EE21:ES21"/>
    <mergeCell ref="AV20:BK20"/>
    <mergeCell ref="AP21:AU21"/>
    <mergeCell ref="AV21:BK21"/>
    <mergeCell ref="ET13:FJ13"/>
    <mergeCell ref="DN13:ED13"/>
    <mergeCell ref="BL16:CE16"/>
    <mergeCell ref="DN16:ED16"/>
    <mergeCell ref="EE16:ES16"/>
    <mergeCell ref="ET16:FJ16"/>
    <mergeCell ref="EE14:ES14"/>
    <mergeCell ref="CW14:DM14"/>
    <mergeCell ref="CF16:CV16"/>
    <mergeCell ref="CW16:DM16"/>
    <mergeCell ref="DN10:ED10"/>
    <mergeCell ref="CW12:DM12"/>
    <mergeCell ref="DN12:ED12"/>
    <mergeCell ref="EE10:ES10"/>
    <mergeCell ref="ET10:FJ10"/>
    <mergeCell ref="A13:AO13"/>
    <mergeCell ref="AP13:AU13"/>
    <mergeCell ref="AV13:BK13"/>
    <mergeCell ref="BL13:CE13"/>
    <mergeCell ref="CF13:CV13"/>
    <mergeCell ref="A10:AO10"/>
    <mergeCell ref="AP10:AU10"/>
    <mergeCell ref="AV10:BK10"/>
    <mergeCell ref="BL10:CE10"/>
    <mergeCell ref="CF10:CV10"/>
    <mergeCell ref="CW10:DM10"/>
    <mergeCell ref="DN11:ED11"/>
    <mergeCell ref="EE12:ES12"/>
    <mergeCell ref="ET12:FJ12"/>
    <mergeCell ref="A28:AO28"/>
    <mergeCell ref="AP28:AU28"/>
    <mergeCell ref="AV28:BK28"/>
    <mergeCell ref="BL28:CE28"/>
    <mergeCell ref="DN28:ED28"/>
    <mergeCell ref="EE28:ES28"/>
    <mergeCell ref="CF12:CV12"/>
    <mergeCell ref="CF3:ES3"/>
    <mergeCell ref="ET3:FJ4"/>
    <mergeCell ref="CW4:DM4"/>
    <mergeCell ref="DN4:ED4"/>
    <mergeCell ref="ET11:FJ11"/>
    <mergeCell ref="A11:AO11"/>
    <mergeCell ref="AP11:AU11"/>
    <mergeCell ref="AV11:BK11"/>
    <mergeCell ref="BL11:CE11"/>
    <mergeCell ref="CF11:CV11"/>
    <mergeCell ref="CW11:DM11"/>
    <mergeCell ref="EE9:ES9"/>
    <mergeCell ref="CW7:DM8"/>
    <mergeCell ref="EE11:ES11"/>
    <mergeCell ref="CF6:CV6"/>
    <mergeCell ref="A2:FJ2"/>
    <mergeCell ref="A3:AO4"/>
    <mergeCell ref="AP3:AU4"/>
    <mergeCell ref="AV3:BK4"/>
    <mergeCell ref="BL3:CE4"/>
    <mergeCell ref="CF4:CV4"/>
    <mergeCell ref="EE5:ES5"/>
    <mergeCell ref="A7:AO7"/>
    <mergeCell ref="CW5:DM5"/>
    <mergeCell ref="CW6:DM6"/>
    <mergeCell ref="DN6:ED6"/>
    <mergeCell ref="EE6:ES6"/>
    <mergeCell ref="DN5:ED5"/>
    <mergeCell ref="EE4:ES4"/>
    <mergeCell ref="AP7:AU8"/>
    <mergeCell ref="A5:AO5"/>
    <mergeCell ref="AP5:AU5"/>
    <mergeCell ref="AV5:BK5"/>
    <mergeCell ref="BL5:CE5"/>
    <mergeCell ref="CF5:CV5"/>
    <mergeCell ref="ET7:FJ8"/>
    <mergeCell ref="A8:AO8"/>
    <mergeCell ref="A6:AO6"/>
    <mergeCell ref="BL6:CE6"/>
    <mergeCell ref="CF7:CV8"/>
    <mergeCell ref="CW9:DM9"/>
    <mergeCell ref="DN7:ED8"/>
    <mergeCell ref="EE7:ES8"/>
    <mergeCell ref="ET5:FJ5"/>
    <mergeCell ref="ET9:FJ9"/>
    <mergeCell ref="DN9:ED9"/>
    <mergeCell ref="A9:AO9"/>
    <mergeCell ref="AP9:AU9"/>
    <mergeCell ref="AV9:BK9"/>
    <mergeCell ref="BL9:CE9"/>
    <mergeCell ref="ET6:FJ6"/>
    <mergeCell ref="CF9:CV9"/>
    <mergeCell ref="AV7:BK8"/>
    <mergeCell ref="BL7:CE8"/>
    <mergeCell ref="AP6:AU6"/>
    <mergeCell ref="AV6:BK6"/>
    <mergeCell ref="A16:AO16"/>
    <mergeCell ref="EE15:ES15"/>
    <mergeCell ref="AP12:AU12"/>
    <mergeCell ref="AV12:BK12"/>
    <mergeCell ref="BL12:CE12"/>
    <mergeCell ref="A12:AO12"/>
    <mergeCell ref="EE13:ES13"/>
    <mergeCell ref="CW13:DM13"/>
    <mergeCell ref="A14:AO14"/>
    <mergeCell ref="CF15:CV15"/>
    <mergeCell ref="AP14:AU14"/>
    <mergeCell ref="AV14:BK14"/>
    <mergeCell ref="BL14:CE14"/>
    <mergeCell ref="CF14:CV14"/>
    <mergeCell ref="CW15:DM15"/>
    <mergeCell ref="ET15:FJ15"/>
    <mergeCell ref="DN14:ED14"/>
    <mergeCell ref="ET14:FJ14"/>
    <mergeCell ref="DN15:ED15"/>
    <mergeCell ref="ET18:FJ18"/>
    <mergeCell ref="CF17:CV17"/>
    <mergeCell ref="CW17:DM17"/>
    <mergeCell ref="DN17:ED17"/>
    <mergeCell ref="EE17:ES17"/>
    <mergeCell ref="ET17:FJ17"/>
    <mergeCell ref="A19:AO19"/>
    <mergeCell ref="A15:AO15"/>
    <mergeCell ref="AP15:AU15"/>
    <mergeCell ref="AV15:BK15"/>
    <mergeCell ref="BL15:CE15"/>
    <mergeCell ref="A17:AO17"/>
    <mergeCell ref="AP17:AU17"/>
    <mergeCell ref="AV17:BK17"/>
    <mergeCell ref="BL17:CE17"/>
    <mergeCell ref="A18:AO18"/>
    <mergeCell ref="EE29:ES29"/>
    <mergeCell ref="CF18:CV18"/>
    <mergeCell ref="CW18:DM18"/>
    <mergeCell ref="DN18:ED18"/>
    <mergeCell ref="EE18:ES18"/>
    <mergeCell ref="EE19:ES19"/>
    <mergeCell ref="DN19:ED19"/>
    <mergeCell ref="CF21:CV21"/>
    <mergeCell ref="CF24:CV24"/>
    <mergeCell ref="DN24:ED24"/>
    <mergeCell ref="CW29:DM29"/>
    <mergeCell ref="DN29:ED29"/>
    <mergeCell ref="BL21:CE21"/>
    <mergeCell ref="BL24:CE24"/>
    <mergeCell ref="CF22:CV22"/>
    <mergeCell ref="DN22:ED22"/>
    <mergeCell ref="DN23:ED23"/>
    <mergeCell ref="DN27:ED27"/>
    <mergeCell ref="DN26:ED26"/>
    <mergeCell ref="CW24:DM24"/>
    <mergeCell ref="EE25:ES25"/>
    <mergeCell ref="AP16:AU16"/>
    <mergeCell ref="AV16:BK16"/>
    <mergeCell ref="AP18:AU18"/>
    <mergeCell ref="AV18:BK18"/>
    <mergeCell ref="BL18:CE18"/>
    <mergeCell ref="CF19:CV19"/>
    <mergeCell ref="EE23:ES23"/>
    <mergeCell ref="BL20:CE20"/>
    <mergeCell ref="CF20:CV20"/>
    <mergeCell ref="AV31:BK31"/>
    <mergeCell ref="BL31:CE31"/>
    <mergeCell ref="CF31:CV31"/>
    <mergeCell ref="A30:AO30"/>
    <mergeCell ref="AV30:BK30"/>
    <mergeCell ref="BL30:CE30"/>
    <mergeCell ref="AP30:AU30"/>
    <mergeCell ref="A23:AO23"/>
    <mergeCell ref="AP23:AU23"/>
    <mergeCell ref="BL23:CE23"/>
    <mergeCell ref="AV23:BK23"/>
    <mergeCell ref="EE22:ES22"/>
    <mergeCell ref="ET22:FJ22"/>
    <mergeCell ref="CF23:CV23"/>
    <mergeCell ref="CW23:DM23"/>
    <mergeCell ref="CW22:DM22"/>
    <mergeCell ref="ET23:FJ23"/>
    <mergeCell ref="EE24:ES24"/>
    <mergeCell ref="ET24:FJ24"/>
    <mergeCell ref="DN34:ED34"/>
    <mergeCell ref="EE34:ES34"/>
    <mergeCell ref="A27:AO27"/>
    <mergeCell ref="AV25:BK25"/>
    <mergeCell ref="AP27:AU27"/>
    <mergeCell ref="AV27:BK27"/>
    <mergeCell ref="A25:AO25"/>
    <mergeCell ref="AP25:AU25"/>
    <mergeCell ref="A29:AO29"/>
    <mergeCell ref="AP29:AU29"/>
    <mergeCell ref="ET34:FJ34"/>
    <mergeCell ref="A35:AO35"/>
    <mergeCell ref="AP35:AU35"/>
    <mergeCell ref="AV35:BK35"/>
    <mergeCell ref="BL35:CE35"/>
    <mergeCell ref="A34:AO34"/>
    <mergeCell ref="AP34:AU34"/>
    <mergeCell ref="AV34:BK34"/>
    <mergeCell ref="BL34:CE34"/>
    <mergeCell ref="CW36:DM36"/>
    <mergeCell ref="DN36:ED36"/>
    <mergeCell ref="EE36:ES36"/>
    <mergeCell ref="ET36:FJ36"/>
    <mergeCell ref="CF35:CV35"/>
    <mergeCell ref="CW35:DM35"/>
    <mergeCell ref="DN35:ED35"/>
    <mergeCell ref="EE35:ES35"/>
    <mergeCell ref="EE38:ES38"/>
    <mergeCell ref="ET38:FJ38"/>
    <mergeCell ref="CF37:CV37"/>
    <mergeCell ref="CF36:CV36"/>
    <mergeCell ref="CF34:CV34"/>
    <mergeCell ref="A37:AO37"/>
    <mergeCell ref="AP37:AU37"/>
    <mergeCell ref="AV37:BK37"/>
    <mergeCell ref="BL37:CE37"/>
    <mergeCell ref="CW34:DM34"/>
    <mergeCell ref="A39:AO39"/>
    <mergeCell ref="AP39:AU39"/>
    <mergeCell ref="AV39:BK39"/>
    <mergeCell ref="BL39:CE39"/>
    <mergeCell ref="ET35:FJ35"/>
    <mergeCell ref="A36:AO36"/>
    <mergeCell ref="AP36:AU36"/>
    <mergeCell ref="AV36:BK36"/>
    <mergeCell ref="BL36:CE36"/>
    <mergeCell ref="CW38:DM38"/>
    <mergeCell ref="ET37:FJ37"/>
    <mergeCell ref="A38:AO38"/>
    <mergeCell ref="AP38:AU38"/>
    <mergeCell ref="AV38:BK38"/>
    <mergeCell ref="BL38:CE38"/>
    <mergeCell ref="CF38:CV38"/>
    <mergeCell ref="CW37:DM37"/>
    <mergeCell ref="DN37:ED37"/>
    <mergeCell ref="EE37:ES37"/>
    <mergeCell ref="DN38:ED38"/>
    <mergeCell ref="CW40:DM40"/>
    <mergeCell ref="DN40:ED40"/>
    <mergeCell ref="EE40:ES40"/>
    <mergeCell ref="ET40:FJ40"/>
    <mergeCell ref="CF39:CV39"/>
    <mergeCell ref="CW39:DM39"/>
    <mergeCell ref="DN39:ED39"/>
    <mergeCell ref="EE39:ES39"/>
    <mergeCell ref="A41:AO41"/>
    <mergeCell ref="AP41:AU41"/>
    <mergeCell ref="AV41:BK41"/>
    <mergeCell ref="BL41:CE41"/>
    <mergeCell ref="ET39:FJ39"/>
    <mergeCell ref="A40:AO40"/>
    <mergeCell ref="AP40:AU40"/>
    <mergeCell ref="AV40:BK40"/>
    <mergeCell ref="BL40:CE40"/>
    <mergeCell ref="CF40:CV40"/>
    <mergeCell ref="DN42:ED42"/>
    <mergeCell ref="EE42:ES42"/>
    <mergeCell ref="ET42:FJ42"/>
    <mergeCell ref="CF41:CV41"/>
    <mergeCell ref="CW41:DM41"/>
    <mergeCell ref="DN41:ED41"/>
    <mergeCell ref="EE41:ES41"/>
    <mergeCell ref="A43:AO43"/>
    <mergeCell ref="AP43:AU43"/>
    <mergeCell ref="AV43:BK43"/>
    <mergeCell ref="BL43:CE43"/>
    <mergeCell ref="ET41:FJ41"/>
    <mergeCell ref="A42:AO42"/>
    <mergeCell ref="AP42:AU42"/>
    <mergeCell ref="AV42:BK42"/>
    <mergeCell ref="BL42:CE42"/>
    <mergeCell ref="CF42:CV42"/>
    <mergeCell ref="DN44:ED44"/>
    <mergeCell ref="EE44:ES44"/>
    <mergeCell ref="ET44:FJ44"/>
    <mergeCell ref="CF43:CV43"/>
    <mergeCell ref="CW43:DM43"/>
    <mergeCell ref="DN43:ED43"/>
    <mergeCell ref="EE43:ES43"/>
    <mergeCell ref="CW44:DM44"/>
    <mergeCell ref="A47:AO48"/>
    <mergeCell ref="AP47:AU48"/>
    <mergeCell ref="AV47:BK48"/>
    <mergeCell ref="BL47:CE48"/>
    <mergeCell ref="ET43:FJ43"/>
    <mergeCell ref="A44:AO44"/>
    <mergeCell ref="AP44:AU44"/>
    <mergeCell ref="AV44:BK44"/>
    <mergeCell ref="BL44:CE44"/>
    <mergeCell ref="CF44:CV44"/>
    <mergeCell ref="A49:AO49"/>
    <mergeCell ref="AP49:AU49"/>
    <mergeCell ref="AV49:BK49"/>
    <mergeCell ref="BL49:CE49"/>
    <mergeCell ref="CF47:ES47"/>
    <mergeCell ref="ET47:FJ48"/>
    <mergeCell ref="CF48:CV48"/>
    <mergeCell ref="CW48:DM48"/>
    <mergeCell ref="DN48:ED48"/>
    <mergeCell ref="EE48:ES48"/>
    <mergeCell ref="EE50:ES50"/>
    <mergeCell ref="ET50:FJ50"/>
    <mergeCell ref="CF49:CV49"/>
    <mergeCell ref="CW49:DM49"/>
    <mergeCell ref="DN49:ED49"/>
    <mergeCell ref="EE49:ES49"/>
    <mergeCell ref="CW50:DM50"/>
    <mergeCell ref="DN50:ED50"/>
    <mergeCell ref="EE51:ES52"/>
    <mergeCell ref="A51:AO51"/>
    <mergeCell ref="AP51:AU52"/>
    <mergeCell ref="AV51:BK52"/>
    <mergeCell ref="BL51:CE52"/>
    <mergeCell ref="ET49:FJ49"/>
    <mergeCell ref="A50:AO50"/>
    <mergeCell ref="AP50:AU50"/>
    <mergeCell ref="AV50:BK50"/>
    <mergeCell ref="BL50:CE50"/>
    <mergeCell ref="ET51:FJ52"/>
    <mergeCell ref="A52:AO52"/>
    <mergeCell ref="A53:AO53"/>
    <mergeCell ref="AP53:AU53"/>
    <mergeCell ref="AV53:BK53"/>
    <mergeCell ref="BL53:CE53"/>
    <mergeCell ref="CF53:CV53"/>
    <mergeCell ref="CW53:DM53"/>
    <mergeCell ref="DN53:ED53"/>
    <mergeCell ref="EE53:ES53"/>
    <mergeCell ref="A56:AO56"/>
    <mergeCell ref="ET53:FJ53"/>
    <mergeCell ref="A54:AO54"/>
    <mergeCell ref="AP54:AU54"/>
    <mergeCell ref="AV54:BK54"/>
    <mergeCell ref="BL54:CE54"/>
    <mergeCell ref="CF54:CV54"/>
    <mergeCell ref="CW54:DM54"/>
    <mergeCell ref="DN54:ED54"/>
    <mergeCell ref="EE54:ES54"/>
    <mergeCell ref="A57:AO57"/>
    <mergeCell ref="AP57:AU57"/>
    <mergeCell ref="AV57:BK57"/>
    <mergeCell ref="BL57:CE57"/>
    <mergeCell ref="CF57:CV57"/>
    <mergeCell ref="CF55:CV56"/>
    <mergeCell ref="A55:AO55"/>
    <mergeCell ref="AP55:AU56"/>
    <mergeCell ref="AV55:BK56"/>
    <mergeCell ref="BL55:CE56"/>
    <mergeCell ref="BL58:CE58"/>
    <mergeCell ref="BA61:CA61"/>
    <mergeCell ref="AK62:AY62"/>
    <mergeCell ref="BA62:BZ62"/>
    <mergeCell ref="A58:AO58"/>
    <mergeCell ref="AP58:AU58"/>
    <mergeCell ref="AV58:BK58"/>
    <mergeCell ref="A67:B67"/>
    <mergeCell ref="C67:E67"/>
    <mergeCell ref="I67:X67"/>
    <mergeCell ref="Y67:AB67"/>
    <mergeCell ref="AL64:AY64"/>
    <mergeCell ref="BA64:CA64"/>
    <mergeCell ref="AL65:AY65"/>
    <mergeCell ref="BA65:CA65"/>
    <mergeCell ref="AC67:AE67"/>
    <mergeCell ref="EG63:ET63"/>
    <mergeCell ref="ET57:FJ57"/>
    <mergeCell ref="CF58:CV58"/>
    <mergeCell ref="EE58:ES58"/>
    <mergeCell ref="ET58:FJ58"/>
    <mergeCell ref="ET55:FJ56"/>
    <mergeCell ref="CW57:DM58"/>
    <mergeCell ref="EE57:ES57"/>
    <mergeCell ref="CW55:DM56"/>
    <mergeCell ref="DN55:ED56"/>
    <mergeCell ref="ET33:FJ33"/>
    <mergeCell ref="CW42:DM42"/>
    <mergeCell ref="DN58:ED58"/>
    <mergeCell ref="DN57:ED57"/>
    <mergeCell ref="CF51:CV52"/>
    <mergeCell ref="CW51:DM52"/>
    <mergeCell ref="DN51:ED52"/>
    <mergeCell ref="CF50:CV50"/>
    <mergeCell ref="EE55:ES56"/>
    <mergeCell ref="ET54:FJ54"/>
    <mergeCell ref="CW20:DM20"/>
    <mergeCell ref="CW31:DM31"/>
    <mergeCell ref="DN31:ED31"/>
    <mergeCell ref="AV29:BK29"/>
    <mergeCell ref="BL29:CE29"/>
    <mergeCell ref="BL25:CE25"/>
    <mergeCell ref="CW26:DM26"/>
    <mergeCell ref="DN20:ED20"/>
    <mergeCell ref="CF28:CV28"/>
    <mergeCell ref="CW28:DM28"/>
    <mergeCell ref="EE20:ES20"/>
    <mergeCell ref="ET20:FJ20"/>
    <mergeCell ref="A26:AO26"/>
    <mergeCell ref="AP26:AU26"/>
    <mergeCell ref="AV26:BK26"/>
    <mergeCell ref="BL26:CE26"/>
    <mergeCell ref="CF26:CV26"/>
    <mergeCell ref="A20:AO20"/>
    <mergeCell ref="AP20:AU20"/>
    <mergeCell ref="ET26:FJ26"/>
    <mergeCell ref="EE26:ES26"/>
    <mergeCell ref="ET28:FJ28"/>
    <mergeCell ref="BL27:CE27"/>
    <mergeCell ref="CF25:CV25"/>
    <mergeCell ref="CW25:DM25"/>
    <mergeCell ref="ET27:FJ27"/>
    <mergeCell ref="CF27:CV27"/>
    <mergeCell ref="CW27:DM27"/>
    <mergeCell ref="ET25:FJ25"/>
    <mergeCell ref="DN25:ED25"/>
    <mergeCell ref="ET29:FJ29"/>
    <mergeCell ref="EE27:ES27"/>
    <mergeCell ref="A33:AO33"/>
    <mergeCell ref="AP33:AU33"/>
    <mergeCell ref="AV33:BK33"/>
    <mergeCell ref="BL33:CE33"/>
    <mergeCell ref="CF33:CV33"/>
    <mergeCell ref="CW33:DM33"/>
    <mergeCell ref="DN33:ED33"/>
    <mergeCell ref="EE33:ES33"/>
  </mergeCells>
  <printOptions/>
  <pageMargins left="0.1968503937007874" right="0.15748031496062992" top="0.39" bottom="0.18" header="0.23" footer="0.18"/>
  <pageSetup fitToHeight="3" fitToWidth="1" horizontalDpi="600" verticalDpi="6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50"/>
  <sheetViews>
    <sheetView zoomScalePageLayoutView="0" workbookViewId="0" topLeftCell="C1">
      <pane xSplit="40" ySplit="4" topLeftCell="AQ29" activePane="bottomRight" state="frozen"/>
      <selection pane="topLeft" activeCell="C1" sqref="C1"/>
      <selection pane="topRight" activeCell="AQ1" sqref="AQ1"/>
      <selection pane="bottomLeft" activeCell="C5" sqref="C5"/>
      <selection pane="bottomRight" activeCell="AQ27" sqref="AQ27:BB27"/>
    </sheetView>
  </sheetViews>
  <sheetFormatPr defaultColWidth="0.875" defaultRowHeight="12.75"/>
  <cols>
    <col min="1" max="2" width="0.875" style="1" hidden="1" customWidth="1"/>
    <col min="3" max="35" width="0.875" style="1" customWidth="1"/>
    <col min="36" max="36" width="12.25390625" style="1" customWidth="1"/>
    <col min="37" max="50" width="0.875" style="1" customWidth="1"/>
    <col min="51" max="51" width="4.125" style="1" customWidth="1"/>
    <col min="52" max="53" width="0.875" style="1" customWidth="1"/>
    <col min="54" max="54" width="13.375" style="1" customWidth="1"/>
    <col min="55" max="61" width="0.875" style="1" customWidth="1"/>
    <col min="62" max="62" width="3.00390625" style="1" customWidth="1"/>
    <col min="63" max="64" width="0.875" style="1" customWidth="1"/>
    <col min="65" max="65" width="1.875" style="1" customWidth="1"/>
    <col min="66" max="79" width="0.875" style="1" customWidth="1"/>
    <col min="80" max="80" width="4.625" style="1" customWidth="1"/>
    <col min="81" max="84" width="0.875" style="1" customWidth="1"/>
    <col min="85" max="85" width="4.00390625" style="1" customWidth="1"/>
    <col min="86" max="92" width="0.875" style="1" customWidth="1"/>
    <col min="93" max="93" width="1.75390625" style="1" customWidth="1"/>
    <col min="94" max="94" width="2.625" style="1" customWidth="1"/>
    <col min="95" max="100" width="0.875" style="1" customWidth="1"/>
    <col min="101" max="101" width="3.375" style="1" customWidth="1"/>
    <col min="102" max="112" width="0.875" style="1" customWidth="1"/>
    <col min="113" max="113" width="0.37109375" style="1" customWidth="1"/>
    <col min="114" max="114" width="0.875" style="1" hidden="1" customWidth="1"/>
    <col min="115" max="122" width="0.875" style="1" customWidth="1"/>
    <col min="123" max="123" width="2.875" style="1" customWidth="1"/>
    <col min="124" max="124" width="3.875" style="1" customWidth="1"/>
    <col min="125" max="125" width="0.875" style="1" customWidth="1"/>
    <col min="126" max="126" width="0.37109375" style="1" customWidth="1"/>
    <col min="127" max="127" width="0.875" style="1" hidden="1" customWidth="1"/>
    <col min="128" max="134" width="0.875" style="1" customWidth="1"/>
    <col min="135" max="135" width="3.75390625" style="1" customWidth="1"/>
    <col min="136" max="139" width="0.875" style="1" customWidth="1"/>
    <col min="140" max="140" width="6.875" style="1" customWidth="1"/>
    <col min="141" max="141" width="2.625" style="1" customWidth="1"/>
    <col min="142" max="147" width="0.875" style="1" customWidth="1"/>
    <col min="148" max="148" width="3.625" style="1" customWidth="1"/>
    <col min="149" max="149" width="1.25" style="1" customWidth="1"/>
    <col min="150" max="152" width="0.875" style="1" customWidth="1"/>
    <col min="153" max="153" width="4.125" style="1" customWidth="1"/>
    <col min="154" max="161" width="0.875" style="1" customWidth="1"/>
    <col min="162" max="162" width="4.25390625" style="1" customWidth="1"/>
    <col min="163" max="165" width="0.875" style="1" customWidth="1"/>
    <col min="166" max="166" width="5.25390625" style="1" customWidth="1"/>
    <col min="167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54</v>
      </c>
    </row>
    <row r="2" spans="1:166" ht="19.5" customHeight="1">
      <c r="A2" s="62" t="s">
        <v>26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</row>
    <row r="3" spans="1:166" ht="22.5" customHeight="1">
      <c r="A3" s="55" t="s">
        <v>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6"/>
      <c r="AK3" s="94" t="s">
        <v>17</v>
      </c>
      <c r="AL3" s="55"/>
      <c r="AM3" s="55"/>
      <c r="AN3" s="55"/>
      <c r="AO3" s="55"/>
      <c r="AP3" s="56"/>
      <c r="AQ3" s="94" t="s">
        <v>86</v>
      </c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6"/>
      <c r="BC3" s="94" t="s">
        <v>49</v>
      </c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6"/>
      <c r="BU3" s="94" t="s">
        <v>24</v>
      </c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6"/>
      <c r="CH3" s="108" t="s">
        <v>18</v>
      </c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3"/>
      <c r="EK3" s="108" t="s">
        <v>25</v>
      </c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</row>
    <row r="4" spans="1:166" ht="43.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8"/>
      <c r="AK4" s="95"/>
      <c r="AL4" s="57"/>
      <c r="AM4" s="57"/>
      <c r="AN4" s="57"/>
      <c r="AO4" s="57"/>
      <c r="AP4" s="58"/>
      <c r="AQ4" s="95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8"/>
      <c r="BC4" s="95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8"/>
      <c r="BU4" s="95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8"/>
      <c r="CH4" s="92" t="s">
        <v>74</v>
      </c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3"/>
      <c r="CX4" s="108" t="s">
        <v>19</v>
      </c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3"/>
      <c r="DK4" s="108" t="s">
        <v>20</v>
      </c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3"/>
      <c r="DX4" s="108" t="s">
        <v>21</v>
      </c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3"/>
      <c r="EK4" s="95" t="s">
        <v>87</v>
      </c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8"/>
      <c r="EX4" s="95" t="s">
        <v>29</v>
      </c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</row>
    <row r="5" spans="1:166" ht="12" thickBot="1">
      <c r="A5" s="97">
        <v>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8"/>
      <c r="AK5" s="96">
        <v>2</v>
      </c>
      <c r="AL5" s="97"/>
      <c r="AM5" s="97"/>
      <c r="AN5" s="97"/>
      <c r="AO5" s="97"/>
      <c r="AP5" s="98"/>
      <c r="AQ5" s="96">
        <v>3</v>
      </c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8"/>
      <c r="BC5" s="96">
        <v>4</v>
      </c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8"/>
      <c r="BU5" s="96">
        <v>5</v>
      </c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8"/>
      <c r="CH5" s="96">
        <v>6</v>
      </c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8"/>
      <c r="CX5" s="96">
        <v>7</v>
      </c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8"/>
      <c r="DK5" s="96">
        <v>8</v>
      </c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8"/>
      <c r="DX5" s="96">
        <v>9</v>
      </c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8"/>
      <c r="EK5" s="96">
        <v>10</v>
      </c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6">
        <v>11</v>
      </c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</row>
    <row r="6" spans="1:166" ht="15" customHeight="1">
      <c r="A6" s="268" t="s">
        <v>23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70"/>
      <c r="AK6" s="271" t="s">
        <v>32</v>
      </c>
      <c r="AL6" s="272"/>
      <c r="AM6" s="272"/>
      <c r="AN6" s="272"/>
      <c r="AO6" s="272"/>
      <c r="AP6" s="272"/>
      <c r="AQ6" s="273" t="s">
        <v>39</v>
      </c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4">
        <f>BC8+BC10+BC12+BC14+BC16+BC19+BC21+BC23+BC25+BC27+BC29+BC32+BC34+BC36+BC38+BC40+BC42+BC44+BC46+BC48</f>
        <v>7675052948.52</v>
      </c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6">
        <f>BU12+BU14+BU16+BU19+BU21+BU27+BU29+BU32+BU34+BU36+BU38+BU40+BU42+BU44+BU46+BU48</f>
        <v>5169018908.8</v>
      </c>
      <c r="BV6" s="277"/>
      <c r="BW6" s="277"/>
      <c r="BX6" s="277"/>
      <c r="BY6" s="277"/>
      <c r="BZ6" s="277"/>
      <c r="CA6" s="277"/>
      <c r="CB6" s="277"/>
      <c r="CC6" s="277"/>
      <c r="CD6" s="277"/>
      <c r="CE6" s="277"/>
      <c r="CF6" s="277"/>
      <c r="CG6" s="278"/>
      <c r="CH6" s="274">
        <f>CH8+CH10+CH12+CH14+CH16+CH19+CH21+CH23+CH25+CH27+CH29+CH32+CH34+CH36+CH38+CH40+CH42+CH44+CH46+CH48</f>
        <v>1155792299.67</v>
      </c>
      <c r="CI6" s="275"/>
      <c r="CJ6" s="275"/>
      <c r="CK6" s="275"/>
      <c r="CL6" s="275"/>
      <c r="CM6" s="275"/>
      <c r="CN6" s="275"/>
      <c r="CO6" s="275"/>
      <c r="CP6" s="275"/>
      <c r="CQ6" s="275"/>
      <c r="CR6" s="275"/>
      <c r="CS6" s="275"/>
      <c r="CT6" s="275"/>
      <c r="CU6" s="275"/>
      <c r="CV6" s="275"/>
      <c r="CW6" s="275"/>
      <c r="CX6" s="279">
        <v>0</v>
      </c>
      <c r="CY6" s="279"/>
      <c r="CZ6" s="279"/>
      <c r="DA6" s="279"/>
      <c r="DB6" s="279"/>
      <c r="DC6" s="279"/>
      <c r="DD6" s="279"/>
      <c r="DE6" s="279"/>
      <c r="DF6" s="279"/>
      <c r="DG6" s="279"/>
      <c r="DH6" s="279"/>
      <c r="DI6" s="279"/>
      <c r="DJ6" s="279"/>
      <c r="DK6" s="279">
        <v>0</v>
      </c>
      <c r="DL6" s="279"/>
      <c r="DM6" s="279"/>
      <c r="DN6" s="279"/>
      <c r="DO6" s="279"/>
      <c r="DP6" s="279"/>
      <c r="DQ6" s="279"/>
      <c r="DR6" s="279"/>
      <c r="DS6" s="279"/>
      <c r="DT6" s="279"/>
      <c r="DU6" s="279"/>
      <c r="DV6" s="279"/>
      <c r="DW6" s="279"/>
      <c r="DX6" s="274">
        <f>DX8+DX10+DX12+DX14+DX16+DX19+DX21+DX23+DX25+DX27+DX29+DX32+DX34+DX36+DX38+DX40+DX42+DX44+DX46+DX48</f>
        <v>1155792299.67</v>
      </c>
      <c r="DY6" s="275"/>
      <c r="DZ6" s="275"/>
      <c r="EA6" s="275"/>
      <c r="EB6" s="275"/>
      <c r="EC6" s="275"/>
      <c r="ED6" s="275"/>
      <c r="EE6" s="275"/>
      <c r="EF6" s="275"/>
      <c r="EG6" s="275"/>
      <c r="EH6" s="275"/>
      <c r="EI6" s="275"/>
      <c r="EJ6" s="275"/>
      <c r="EK6" s="274">
        <f>EK9+EK11+EK13+EK15+EK17+EK18+EK20+EK22+EK24+EK26+EK28+EK30+EK31+EK33+EK35+EK37+EK39+EK41+EK43+EK45+EK47+EK49</f>
        <v>6519260648.85</v>
      </c>
      <c r="EL6" s="275"/>
      <c r="EM6" s="275"/>
      <c r="EN6" s="275"/>
      <c r="EO6" s="275"/>
      <c r="EP6" s="275"/>
      <c r="EQ6" s="275"/>
      <c r="ER6" s="275"/>
      <c r="ES6" s="275"/>
      <c r="ET6" s="275"/>
      <c r="EU6" s="275"/>
      <c r="EV6" s="275"/>
      <c r="EW6" s="275"/>
      <c r="EX6" s="280">
        <f>EX9+EX11+EX13+EX15+EX17+EX18+EX20+EX22+EX24+EX26+EX28+EX30+EX31+EX33+EX35+EX37+EX39+EX41+EX43+EX45+EX47+EX49</f>
        <v>4013226609.13</v>
      </c>
      <c r="EY6" s="275"/>
      <c r="EZ6" s="275"/>
      <c r="FA6" s="275"/>
      <c r="FB6" s="275"/>
      <c r="FC6" s="275"/>
      <c r="FD6" s="275"/>
      <c r="FE6" s="275"/>
      <c r="FF6" s="275"/>
      <c r="FG6" s="275"/>
      <c r="FH6" s="275"/>
      <c r="FI6" s="275"/>
      <c r="FJ6" s="281"/>
    </row>
    <row r="7" spans="1:166" ht="15.75" customHeight="1">
      <c r="A7" s="282" t="s">
        <v>16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283"/>
      <c r="AK7" s="46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284"/>
      <c r="BD7" s="284"/>
      <c r="BE7" s="284"/>
      <c r="BF7" s="284"/>
      <c r="BG7" s="284"/>
      <c r="BH7" s="284"/>
      <c r="BI7" s="284"/>
      <c r="BJ7" s="284"/>
      <c r="BK7" s="284"/>
      <c r="BL7" s="284"/>
      <c r="BM7" s="284"/>
      <c r="BN7" s="284"/>
      <c r="BO7" s="284"/>
      <c r="BP7" s="284"/>
      <c r="BQ7" s="284"/>
      <c r="BR7" s="284"/>
      <c r="BS7" s="284"/>
      <c r="BT7" s="284"/>
      <c r="BU7" s="284"/>
      <c r="BV7" s="284"/>
      <c r="BW7" s="284"/>
      <c r="BX7" s="284"/>
      <c r="BY7" s="284"/>
      <c r="BZ7" s="284"/>
      <c r="CA7" s="284"/>
      <c r="CB7" s="284"/>
      <c r="CC7" s="284"/>
      <c r="CD7" s="284"/>
      <c r="CE7" s="284"/>
      <c r="CF7" s="284"/>
      <c r="CG7" s="284"/>
      <c r="CH7" s="284"/>
      <c r="CI7" s="284"/>
      <c r="CJ7" s="284"/>
      <c r="CK7" s="284"/>
      <c r="CL7" s="284"/>
      <c r="CM7" s="284"/>
      <c r="CN7" s="284"/>
      <c r="CO7" s="284"/>
      <c r="CP7" s="284"/>
      <c r="CQ7" s="284"/>
      <c r="CR7" s="284"/>
      <c r="CS7" s="284"/>
      <c r="CT7" s="284"/>
      <c r="CU7" s="284"/>
      <c r="CV7" s="284"/>
      <c r="CW7" s="284"/>
      <c r="CX7" s="284"/>
      <c r="CY7" s="284"/>
      <c r="CZ7" s="284"/>
      <c r="DA7" s="284"/>
      <c r="DB7" s="284"/>
      <c r="DC7" s="284"/>
      <c r="DD7" s="284"/>
      <c r="DE7" s="284"/>
      <c r="DF7" s="284"/>
      <c r="DG7" s="284"/>
      <c r="DH7" s="284"/>
      <c r="DI7" s="284"/>
      <c r="DJ7" s="284"/>
      <c r="DK7" s="284"/>
      <c r="DL7" s="284"/>
      <c r="DM7" s="284"/>
      <c r="DN7" s="284"/>
      <c r="DO7" s="284"/>
      <c r="DP7" s="284"/>
      <c r="DQ7" s="284"/>
      <c r="DR7" s="284"/>
      <c r="DS7" s="284"/>
      <c r="DT7" s="284"/>
      <c r="DU7" s="284"/>
      <c r="DV7" s="284"/>
      <c r="DW7" s="284"/>
      <c r="DX7" s="284"/>
      <c r="DY7" s="284"/>
      <c r="DZ7" s="284"/>
      <c r="EA7" s="284"/>
      <c r="EB7" s="284"/>
      <c r="EC7" s="284"/>
      <c r="ED7" s="284"/>
      <c r="EE7" s="284"/>
      <c r="EF7" s="284"/>
      <c r="EG7" s="284"/>
      <c r="EH7" s="284"/>
      <c r="EI7" s="284"/>
      <c r="EJ7" s="284"/>
      <c r="EK7" s="284"/>
      <c r="EL7" s="284"/>
      <c r="EM7" s="284"/>
      <c r="EN7" s="284"/>
      <c r="EO7" s="284"/>
      <c r="EP7" s="284"/>
      <c r="EQ7" s="284"/>
      <c r="ER7" s="284"/>
      <c r="ES7" s="284"/>
      <c r="ET7" s="284"/>
      <c r="EU7" s="284"/>
      <c r="EV7" s="284"/>
      <c r="EW7" s="284"/>
      <c r="EX7" s="284"/>
      <c r="EY7" s="284"/>
      <c r="EZ7" s="284"/>
      <c r="FA7" s="284"/>
      <c r="FB7" s="284"/>
      <c r="FC7" s="284"/>
      <c r="FD7" s="284"/>
      <c r="FE7" s="284"/>
      <c r="FF7" s="284"/>
      <c r="FG7" s="284"/>
      <c r="FH7" s="284"/>
      <c r="FI7" s="284"/>
      <c r="FJ7" s="285"/>
    </row>
    <row r="8" spans="1:166" ht="29.25" customHeight="1">
      <c r="A8" s="286" t="s">
        <v>117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8"/>
      <c r="AK8" s="289" t="s">
        <v>32</v>
      </c>
      <c r="AL8" s="290"/>
      <c r="AM8" s="290"/>
      <c r="AN8" s="290"/>
      <c r="AO8" s="290"/>
      <c r="AP8" s="290"/>
      <c r="AQ8" s="290" t="s">
        <v>116</v>
      </c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1">
        <f>BC9</f>
        <v>42145939.72</v>
      </c>
      <c r="BD8" s="292"/>
      <c r="BE8" s="292"/>
      <c r="BF8" s="292"/>
      <c r="BG8" s="292"/>
      <c r="BH8" s="292"/>
      <c r="BI8" s="292"/>
      <c r="BJ8" s="292"/>
      <c r="BK8" s="292"/>
      <c r="BL8" s="292"/>
      <c r="BM8" s="292"/>
      <c r="BN8" s="292"/>
      <c r="BO8" s="292"/>
      <c r="BP8" s="292"/>
      <c r="BQ8" s="292"/>
      <c r="BR8" s="292"/>
      <c r="BS8" s="292"/>
      <c r="BT8" s="292"/>
      <c r="BU8" s="293">
        <f>BU9</f>
        <v>0</v>
      </c>
      <c r="BV8" s="293"/>
      <c r="BW8" s="293"/>
      <c r="BX8" s="293"/>
      <c r="BY8" s="293"/>
      <c r="BZ8" s="293"/>
      <c r="CA8" s="293"/>
      <c r="CB8" s="293"/>
      <c r="CC8" s="293"/>
      <c r="CD8" s="293"/>
      <c r="CE8" s="293"/>
      <c r="CF8" s="293"/>
      <c r="CG8" s="293"/>
      <c r="CH8" s="293">
        <f>CH9</f>
        <v>0</v>
      </c>
      <c r="CI8" s="293"/>
      <c r="CJ8" s="293"/>
      <c r="CK8" s="293"/>
      <c r="CL8" s="293"/>
      <c r="CM8" s="293"/>
      <c r="CN8" s="293"/>
      <c r="CO8" s="293"/>
      <c r="CP8" s="293"/>
      <c r="CQ8" s="293"/>
      <c r="CR8" s="293"/>
      <c r="CS8" s="293"/>
      <c r="CT8" s="293"/>
      <c r="CU8" s="293"/>
      <c r="CV8" s="293"/>
      <c r="CW8" s="293"/>
      <c r="CX8" s="293">
        <v>0</v>
      </c>
      <c r="CY8" s="293"/>
      <c r="CZ8" s="293"/>
      <c r="DA8" s="293"/>
      <c r="DB8" s="293"/>
      <c r="DC8" s="293"/>
      <c r="DD8" s="293"/>
      <c r="DE8" s="293"/>
      <c r="DF8" s="293"/>
      <c r="DG8" s="293"/>
      <c r="DH8" s="293"/>
      <c r="DI8" s="293"/>
      <c r="DJ8" s="293"/>
      <c r="DK8" s="293">
        <v>0</v>
      </c>
      <c r="DL8" s="293"/>
      <c r="DM8" s="293"/>
      <c r="DN8" s="293"/>
      <c r="DO8" s="293"/>
      <c r="DP8" s="293"/>
      <c r="DQ8" s="293"/>
      <c r="DR8" s="293"/>
      <c r="DS8" s="293"/>
      <c r="DT8" s="293"/>
      <c r="DU8" s="293"/>
      <c r="DV8" s="293"/>
      <c r="DW8" s="293"/>
      <c r="DX8" s="293">
        <f aca="true" t="shared" si="0" ref="DX8:DX28">CH8</f>
        <v>0</v>
      </c>
      <c r="DY8" s="293"/>
      <c r="DZ8" s="293"/>
      <c r="EA8" s="293"/>
      <c r="EB8" s="293"/>
      <c r="EC8" s="293"/>
      <c r="ED8" s="293"/>
      <c r="EE8" s="293"/>
      <c r="EF8" s="293"/>
      <c r="EG8" s="293"/>
      <c r="EH8" s="293"/>
      <c r="EI8" s="293"/>
      <c r="EJ8" s="293"/>
      <c r="EK8" s="291">
        <v>0</v>
      </c>
      <c r="EL8" s="292"/>
      <c r="EM8" s="292"/>
      <c r="EN8" s="292"/>
      <c r="EO8" s="292"/>
      <c r="EP8" s="292"/>
      <c r="EQ8" s="292"/>
      <c r="ER8" s="292"/>
      <c r="ES8" s="292"/>
      <c r="ET8" s="292"/>
      <c r="EU8" s="292"/>
      <c r="EV8" s="292"/>
      <c r="EW8" s="294"/>
      <c r="EX8" s="295">
        <v>0</v>
      </c>
      <c r="EY8" s="295"/>
      <c r="EZ8" s="295"/>
      <c r="FA8" s="295"/>
      <c r="FB8" s="295"/>
      <c r="FC8" s="295"/>
      <c r="FD8" s="295"/>
      <c r="FE8" s="295"/>
      <c r="FF8" s="295"/>
      <c r="FG8" s="295"/>
      <c r="FH8" s="295"/>
      <c r="FI8" s="295"/>
      <c r="FJ8" s="296"/>
    </row>
    <row r="9" spans="1:166" ht="26.25" customHeight="1">
      <c r="A9" s="297" t="s">
        <v>220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40"/>
      <c r="AK9" s="46" t="s">
        <v>32</v>
      </c>
      <c r="AL9" s="43"/>
      <c r="AM9" s="43"/>
      <c r="AN9" s="43"/>
      <c r="AO9" s="43"/>
      <c r="AP9" s="43"/>
      <c r="AQ9" s="43" t="s">
        <v>193</v>
      </c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298">
        <v>42145939.72</v>
      </c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/>
      <c r="BS9" s="299"/>
      <c r="BT9" s="299"/>
      <c r="BU9" s="47">
        <v>0</v>
      </c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>
        <v>0</v>
      </c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>
        <v>0</v>
      </c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>
        <v>0</v>
      </c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>
        <f t="shared" si="0"/>
        <v>0</v>
      </c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>
        <f>BC9-DX9</f>
        <v>42145939.72</v>
      </c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>
        <f>BU9-DX9</f>
        <v>0</v>
      </c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300"/>
    </row>
    <row r="10" spans="1:166" ht="72" customHeight="1">
      <c r="A10" s="286" t="s">
        <v>119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8"/>
      <c r="AK10" s="289" t="s">
        <v>32</v>
      </c>
      <c r="AL10" s="290"/>
      <c r="AM10" s="290"/>
      <c r="AN10" s="290"/>
      <c r="AO10" s="290"/>
      <c r="AP10" s="290"/>
      <c r="AQ10" s="290" t="s">
        <v>118</v>
      </c>
      <c r="AR10" s="290"/>
      <c r="AS10" s="290"/>
      <c r="AT10" s="290"/>
      <c r="AU10" s="290"/>
      <c r="AV10" s="290"/>
      <c r="AW10" s="290"/>
      <c r="AX10" s="290"/>
      <c r="AY10" s="290"/>
      <c r="AZ10" s="290"/>
      <c r="BA10" s="290"/>
      <c r="BB10" s="290"/>
      <c r="BC10" s="291">
        <f>BC11</f>
        <v>100000000</v>
      </c>
      <c r="BD10" s="292"/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3">
        <f>BU11</f>
        <v>0</v>
      </c>
      <c r="BV10" s="293"/>
      <c r="BW10" s="293"/>
      <c r="BX10" s="293"/>
      <c r="BY10" s="293"/>
      <c r="BZ10" s="293"/>
      <c r="CA10" s="293"/>
      <c r="CB10" s="293"/>
      <c r="CC10" s="293"/>
      <c r="CD10" s="293"/>
      <c r="CE10" s="293"/>
      <c r="CF10" s="293"/>
      <c r="CG10" s="293"/>
      <c r="CH10" s="293">
        <f>CH11</f>
        <v>0</v>
      </c>
      <c r="CI10" s="293"/>
      <c r="CJ10" s="293"/>
      <c r="CK10" s="293"/>
      <c r="CL10" s="293"/>
      <c r="CM10" s="293"/>
      <c r="CN10" s="293"/>
      <c r="CO10" s="293"/>
      <c r="CP10" s="293"/>
      <c r="CQ10" s="293"/>
      <c r="CR10" s="293"/>
      <c r="CS10" s="293"/>
      <c r="CT10" s="293"/>
      <c r="CU10" s="293"/>
      <c r="CV10" s="293"/>
      <c r="CW10" s="293"/>
      <c r="CX10" s="293">
        <v>0</v>
      </c>
      <c r="CY10" s="293"/>
      <c r="CZ10" s="293"/>
      <c r="DA10" s="293"/>
      <c r="DB10" s="293"/>
      <c r="DC10" s="293"/>
      <c r="DD10" s="293"/>
      <c r="DE10" s="293"/>
      <c r="DF10" s="293"/>
      <c r="DG10" s="293"/>
      <c r="DH10" s="293"/>
      <c r="DI10" s="293"/>
      <c r="DJ10" s="293"/>
      <c r="DK10" s="293">
        <v>0</v>
      </c>
      <c r="DL10" s="293"/>
      <c r="DM10" s="293"/>
      <c r="DN10" s="293"/>
      <c r="DO10" s="293"/>
      <c r="DP10" s="293"/>
      <c r="DQ10" s="293"/>
      <c r="DR10" s="293"/>
      <c r="DS10" s="293"/>
      <c r="DT10" s="293"/>
      <c r="DU10" s="293"/>
      <c r="DV10" s="293"/>
      <c r="DW10" s="293"/>
      <c r="DX10" s="293">
        <f t="shared" si="0"/>
        <v>0</v>
      </c>
      <c r="DY10" s="293"/>
      <c r="DZ10" s="293"/>
      <c r="EA10" s="293"/>
      <c r="EB10" s="293"/>
      <c r="EC10" s="293"/>
      <c r="ED10" s="293"/>
      <c r="EE10" s="293"/>
      <c r="EF10" s="293"/>
      <c r="EG10" s="293"/>
      <c r="EH10" s="293"/>
      <c r="EI10" s="293"/>
      <c r="EJ10" s="293"/>
      <c r="EK10" s="291">
        <v>0</v>
      </c>
      <c r="EL10" s="292"/>
      <c r="EM10" s="292"/>
      <c r="EN10" s="292"/>
      <c r="EO10" s="292"/>
      <c r="EP10" s="292"/>
      <c r="EQ10" s="292"/>
      <c r="ER10" s="292"/>
      <c r="ES10" s="292"/>
      <c r="ET10" s="292"/>
      <c r="EU10" s="292"/>
      <c r="EV10" s="292"/>
      <c r="EW10" s="294"/>
      <c r="EX10" s="295">
        <v>0</v>
      </c>
      <c r="EY10" s="295"/>
      <c r="EZ10" s="295"/>
      <c r="FA10" s="295"/>
      <c r="FB10" s="295"/>
      <c r="FC10" s="295"/>
      <c r="FD10" s="295"/>
      <c r="FE10" s="295"/>
      <c r="FF10" s="295"/>
      <c r="FG10" s="295"/>
      <c r="FH10" s="295"/>
      <c r="FI10" s="295"/>
      <c r="FJ10" s="296"/>
    </row>
    <row r="11" spans="1:166" ht="21" customHeight="1">
      <c r="A11" s="297" t="s">
        <v>220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40"/>
      <c r="AK11" s="46" t="s">
        <v>32</v>
      </c>
      <c r="AL11" s="43"/>
      <c r="AM11" s="43"/>
      <c r="AN11" s="43"/>
      <c r="AO11" s="43"/>
      <c r="AP11" s="43"/>
      <c r="AQ11" s="43" t="s">
        <v>194</v>
      </c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36">
        <v>100000000</v>
      </c>
      <c r="BD11" s="284"/>
      <c r="BE11" s="284"/>
      <c r="BF11" s="284"/>
      <c r="BG11" s="284"/>
      <c r="BH11" s="284"/>
      <c r="BI11" s="284"/>
      <c r="BJ11" s="284"/>
      <c r="BK11" s="284"/>
      <c r="BL11" s="284"/>
      <c r="BM11" s="284"/>
      <c r="BN11" s="284"/>
      <c r="BO11" s="284"/>
      <c r="BP11" s="284"/>
      <c r="BQ11" s="284"/>
      <c r="BR11" s="284"/>
      <c r="BS11" s="284"/>
      <c r="BT11" s="284"/>
      <c r="BU11" s="47">
        <v>0</v>
      </c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>
        <v>0</v>
      </c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>
        <v>0</v>
      </c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>
        <v>0</v>
      </c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>
        <f t="shared" si="0"/>
        <v>0</v>
      </c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36">
        <f>BC11-DX11</f>
        <v>100000000</v>
      </c>
      <c r="EL11" s="284"/>
      <c r="EM11" s="284"/>
      <c r="EN11" s="284"/>
      <c r="EO11" s="284"/>
      <c r="EP11" s="284"/>
      <c r="EQ11" s="284"/>
      <c r="ER11" s="284"/>
      <c r="ES11" s="284"/>
      <c r="ET11" s="284"/>
      <c r="EU11" s="284"/>
      <c r="EV11" s="284"/>
      <c r="EW11" s="284"/>
      <c r="EX11" s="47">
        <f>BU11-DX11</f>
        <v>0</v>
      </c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300"/>
    </row>
    <row r="12" spans="1:166" ht="90.75" customHeight="1">
      <c r="A12" s="286" t="s">
        <v>221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8"/>
      <c r="AK12" s="289" t="s">
        <v>32</v>
      </c>
      <c r="AL12" s="290"/>
      <c r="AM12" s="290"/>
      <c r="AN12" s="290"/>
      <c r="AO12" s="290"/>
      <c r="AP12" s="290"/>
      <c r="AQ12" s="290" t="s">
        <v>222</v>
      </c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1">
        <f>BC13</f>
        <v>26500000</v>
      </c>
      <c r="BD12" s="292"/>
      <c r="BE12" s="292"/>
      <c r="BF12" s="292"/>
      <c r="BG12" s="292"/>
      <c r="BH12" s="292"/>
      <c r="BI12" s="292"/>
      <c r="BJ12" s="292"/>
      <c r="BK12" s="292"/>
      <c r="BL12" s="292"/>
      <c r="BM12" s="292"/>
      <c r="BN12" s="292"/>
      <c r="BO12" s="292"/>
      <c r="BP12" s="292"/>
      <c r="BQ12" s="292"/>
      <c r="BR12" s="292"/>
      <c r="BS12" s="292"/>
      <c r="BT12" s="292"/>
      <c r="BU12" s="293">
        <f>BU13</f>
        <v>26500000</v>
      </c>
      <c r="BV12" s="293"/>
      <c r="BW12" s="293"/>
      <c r="BX12" s="293"/>
      <c r="BY12" s="293"/>
      <c r="BZ12" s="293"/>
      <c r="CA12" s="293"/>
      <c r="CB12" s="293"/>
      <c r="CC12" s="293"/>
      <c r="CD12" s="293"/>
      <c r="CE12" s="293"/>
      <c r="CF12" s="293"/>
      <c r="CG12" s="293"/>
      <c r="CH12" s="293">
        <f>CH13</f>
        <v>0</v>
      </c>
      <c r="CI12" s="293"/>
      <c r="CJ12" s="293"/>
      <c r="CK12" s="293"/>
      <c r="CL12" s="293"/>
      <c r="CM12" s="293"/>
      <c r="CN12" s="293"/>
      <c r="CO12" s="293"/>
      <c r="CP12" s="293"/>
      <c r="CQ12" s="293"/>
      <c r="CR12" s="293"/>
      <c r="CS12" s="293"/>
      <c r="CT12" s="293"/>
      <c r="CU12" s="293"/>
      <c r="CV12" s="293"/>
      <c r="CW12" s="293"/>
      <c r="CX12" s="293">
        <v>0</v>
      </c>
      <c r="CY12" s="293"/>
      <c r="CZ12" s="293"/>
      <c r="DA12" s="293"/>
      <c r="DB12" s="293"/>
      <c r="DC12" s="293"/>
      <c r="DD12" s="293"/>
      <c r="DE12" s="293"/>
      <c r="DF12" s="293"/>
      <c r="DG12" s="293"/>
      <c r="DH12" s="293"/>
      <c r="DI12" s="293"/>
      <c r="DJ12" s="293"/>
      <c r="DK12" s="293">
        <v>0</v>
      </c>
      <c r="DL12" s="293"/>
      <c r="DM12" s="293"/>
      <c r="DN12" s="293"/>
      <c r="DO12" s="293"/>
      <c r="DP12" s="293"/>
      <c r="DQ12" s="293"/>
      <c r="DR12" s="293"/>
      <c r="DS12" s="293"/>
      <c r="DT12" s="293"/>
      <c r="DU12" s="293"/>
      <c r="DV12" s="293"/>
      <c r="DW12" s="293"/>
      <c r="DX12" s="293">
        <f t="shared" si="0"/>
        <v>0</v>
      </c>
      <c r="DY12" s="293"/>
      <c r="DZ12" s="293"/>
      <c r="EA12" s="293"/>
      <c r="EB12" s="293"/>
      <c r="EC12" s="293"/>
      <c r="ED12" s="293"/>
      <c r="EE12" s="293"/>
      <c r="EF12" s="293"/>
      <c r="EG12" s="293"/>
      <c r="EH12" s="293"/>
      <c r="EI12" s="293"/>
      <c r="EJ12" s="293"/>
      <c r="EK12" s="291">
        <v>0</v>
      </c>
      <c r="EL12" s="292"/>
      <c r="EM12" s="292"/>
      <c r="EN12" s="292"/>
      <c r="EO12" s="292"/>
      <c r="EP12" s="292"/>
      <c r="EQ12" s="292"/>
      <c r="ER12" s="292"/>
      <c r="ES12" s="292"/>
      <c r="ET12" s="292"/>
      <c r="EU12" s="292"/>
      <c r="EV12" s="292"/>
      <c r="EW12" s="294"/>
      <c r="EX12" s="295">
        <v>0</v>
      </c>
      <c r="EY12" s="295"/>
      <c r="EZ12" s="295"/>
      <c r="FA12" s="295"/>
      <c r="FB12" s="295"/>
      <c r="FC12" s="295"/>
      <c r="FD12" s="295"/>
      <c r="FE12" s="295"/>
      <c r="FF12" s="295"/>
      <c r="FG12" s="295"/>
      <c r="FH12" s="295"/>
      <c r="FI12" s="295"/>
      <c r="FJ12" s="296"/>
    </row>
    <row r="13" spans="1:166" ht="31.5" customHeight="1">
      <c r="A13" s="297" t="s">
        <v>161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40"/>
      <c r="AK13" s="46" t="s">
        <v>32</v>
      </c>
      <c r="AL13" s="43"/>
      <c r="AM13" s="43"/>
      <c r="AN13" s="43"/>
      <c r="AO13" s="43"/>
      <c r="AP13" s="43"/>
      <c r="AQ13" s="43" t="s">
        <v>223</v>
      </c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36">
        <v>26500000</v>
      </c>
      <c r="BD13" s="284"/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47">
        <v>26500000</v>
      </c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>
        <v>0</v>
      </c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>
        <v>0</v>
      </c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>
        <v>0</v>
      </c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>
        <f t="shared" si="0"/>
        <v>0</v>
      </c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36">
        <f>BC13-DX13</f>
        <v>26500000</v>
      </c>
      <c r="EL13" s="284"/>
      <c r="EM13" s="284"/>
      <c r="EN13" s="284"/>
      <c r="EO13" s="284"/>
      <c r="EP13" s="284"/>
      <c r="EQ13" s="284"/>
      <c r="ER13" s="284"/>
      <c r="ES13" s="284"/>
      <c r="ET13" s="284"/>
      <c r="EU13" s="284"/>
      <c r="EV13" s="284"/>
      <c r="EW13" s="284"/>
      <c r="EX13" s="47">
        <f>BU13-DX13</f>
        <v>26500000</v>
      </c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300"/>
    </row>
    <row r="14" spans="1:166" ht="48" customHeight="1">
      <c r="A14" s="286" t="s">
        <v>224</v>
      </c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8"/>
      <c r="AK14" s="289" t="s">
        <v>32</v>
      </c>
      <c r="AL14" s="290"/>
      <c r="AM14" s="290"/>
      <c r="AN14" s="290"/>
      <c r="AO14" s="290"/>
      <c r="AP14" s="290"/>
      <c r="AQ14" s="290" t="s">
        <v>121</v>
      </c>
      <c r="AR14" s="290"/>
      <c r="AS14" s="290"/>
      <c r="AT14" s="290"/>
      <c r="AU14" s="290"/>
      <c r="AV14" s="290"/>
      <c r="AW14" s="290"/>
      <c r="AX14" s="290"/>
      <c r="AY14" s="290"/>
      <c r="AZ14" s="290"/>
      <c r="BA14" s="290"/>
      <c r="BB14" s="290"/>
      <c r="BC14" s="291">
        <f>BC15</f>
        <v>1558000</v>
      </c>
      <c r="BD14" s="292"/>
      <c r="BE14" s="292"/>
      <c r="BF14" s="292"/>
      <c r="BG14" s="292"/>
      <c r="BH14" s="292"/>
      <c r="BI14" s="292"/>
      <c r="BJ14" s="292"/>
      <c r="BK14" s="292"/>
      <c r="BL14" s="292"/>
      <c r="BM14" s="292"/>
      <c r="BN14" s="292"/>
      <c r="BO14" s="292"/>
      <c r="BP14" s="292"/>
      <c r="BQ14" s="292"/>
      <c r="BR14" s="292"/>
      <c r="BS14" s="292"/>
      <c r="BT14" s="292"/>
      <c r="BU14" s="293">
        <f>BU15</f>
        <v>1558000</v>
      </c>
      <c r="BV14" s="293"/>
      <c r="BW14" s="293"/>
      <c r="BX14" s="293"/>
      <c r="BY14" s="293"/>
      <c r="BZ14" s="293"/>
      <c r="CA14" s="293"/>
      <c r="CB14" s="293"/>
      <c r="CC14" s="293"/>
      <c r="CD14" s="293"/>
      <c r="CE14" s="293"/>
      <c r="CF14" s="293"/>
      <c r="CG14" s="293"/>
      <c r="CH14" s="293">
        <f>CH15</f>
        <v>0</v>
      </c>
      <c r="CI14" s="293"/>
      <c r="CJ14" s="293"/>
      <c r="CK14" s="293"/>
      <c r="CL14" s="293"/>
      <c r="CM14" s="293"/>
      <c r="CN14" s="293"/>
      <c r="CO14" s="293"/>
      <c r="CP14" s="293"/>
      <c r="CQ14" s="293"/>
      <c r="CR14" s="293"/>
      <c r="CS14" s="293"/>
      <c r="CT14" s="293"/>
      <c r="CU14" s="293"/>
      <c r="CV14" s="293"/>
      <c r="CW14" s="293"/>
      <c r="CX14" s="293">
        <v>0</v>
      </c>
      <c r="CY14" s="293"/>
      <c r="CZ14" s="293"/>
      <c r="DA14" s="293"/>
      <c r="DB14" s="293"/>
      <c r="DC14" s="293"/>
      <c r="DD14" s="293"/>
      <c r="DE14" s="293"/>
      <c r="DF14" s="293"/>
      <c r="DG14" s="293"/>
      <c r="DH14" s="293"/>
      <c r="DI14" s="293"/>
      <c r="DJ14" s="293"/>
      <c r="DK14" s="293">
        <v>0</v>
      </c>
      <c r="DL14" s="293"/>
      <c r="DM14" s="293"/>
      <c r="DN14" s="293"/>
      <c r="DO14" s="293"/>
      <c r="DP14" s="293"/>
      <c r="DQ14" s="293"/>
      <c r="DR14" s="293"/>
      <c r="DS14" s="293"/>
      <c r="DT14" s="293"/>
      <c r="DU14" s="293"/>
      <c r="DV14" s="293"/>
      <c r="DW14" s="293"/>
      <c r="DX14" s="293">
        <f t="shared" si="0"/>
        <v>0</v>
      </c>
      <c r="DY14" s="293"/>
      <c r="DZ14" s="293"/>
      <c r="EA14" s="293"/>
      <c r="EB14" s="293"/>
      <c r="EC14" s="293"/>
      <c r="ED14" s="293"/>
      <c r="EE14" s="293"/>
      <c r="EF14" s="293"/>
      <c r="EG14" s="293"/>
      <c r="EH14" s="293"/>
      <c r="EI14" s="293"/>
      <c r="EJ14" s="293"/>
      <c r="EK14" s="291">
        <v>0</v>
      </c>
      <c r="EL14" s="292"/>
      <c r="EM14" s="292"/>
      <c r="EN14" s="292"/>
      <c r="EO14" s="292"/>
      <c r="EP14" s="292"/>
      <c r="EQ14" s="292"/>
      <c r="ER14" s="292"/>
      <c r="ES14" s="292"/>
      <c r="ET14" s="292"/>
      <c r="EU14" s="292"/>
      <c r="EV14" s="292"/>
      <c r="EW14" s="294"/>
      <c r="EX14" s="295">
        <v>0</v>
      </c>
      <c r="EY14" s="295"/>
      <c r="EZ14" s="295"/>
      <c r="FA14" s="295"/>
      <c r="FB14" s="295"/>
      <c r="FC14" s="295"/>
      <c r="FD14" s="295"/>
      <c r="FE14" s="295"/>
      <c r="FF14" s="295"/>
      <c r="FG14" s="295"/>
      <c r="FH14" s="295"/>
      <c r="FI14" s="295"/>
      <c r="FJ14" s="296"/>
    </row>
    <row r="15" spans="1:166" ht="31.5" customHeight="1">
      <c r="A15" s="297" t="s">
        <v>162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40"/>
      <c r="AK15" s="46" t="s">
        <v>32</v>
      </c>
      <c r="AL15" s="43"/>
      <c r="AM15" s="43"/>
      <c r="AN15" s="43"/>
      <c r="AO15" s="43"/>
      <c r="AP15" s="43"/>
      <c r="AQ15" s="43" t="s">
        <v>120</v>
      </c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36">
        <v>1558000</v>
      </c>
      <c r="BD15" s="284"/>
      <c r="BE15" s="284"/>
      <c r="BF15" s="284"/>
      <c r="BG15" s="284"/>
      <c r="BH15" s="284"/>
      <c r="BI15" s="284"/>
      <c r="BJ15" s="284"/>
      <c r="BK15" s="284"/>
      <c r="BL15" s="284"/>
      <c r="BM15" s="284"/>
      <c r="BN15" s="284"/>
      <c r="BO15" s="284"/>
      <c r="BP15" s="284"/>
      <c r="BQ15" s="284"/>
      <c r="BR15" s="284"/>
      <c r="BS15" s="284"/>
      <c r="BT15" s="284"/>
      <c r="BU15" s="47">
        <v>1558000</v>
      </c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>
        <v>0</v>
      </c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>
        <v>0</v>
      </c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>
        <v>0</v>
      </c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>
        <f t="shared" si="0"/>
        <v>0</v>
      </c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>
        <f>BC15-DX15</f>
        <v>1558000</v>
      </c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>
        <f>BU15-DX15</f>
        <v>1558000</v>
      </c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300"/>
    </row>
    <row r="16" spans="1:166" ht="50.25" customHeight="1">
      <c r="A16" s="286" t="s">
        <v>225</v>
      </c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8"/>
      <c r="AK16" s="289" t="s">
        <v>32</v>
      </c>
      <c r="AL16" s="290"/>
      <c r="AM16" s="290"/>
      <c r="AN16" s="290"/>
      <c r="AO16" s="290"/>
      <c r="AP16" s="290"/>
      <c r="AQ16" s="290" t="s">
        <v>123</v>
      </c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1">
        <f>SUM(BC17:BT18)</f>
        <v>154900</v>
      </c>
      <c r="BD16" s="292"/>
      <c r="BE16" s="292"/>
      <c r="BF16" s="292"/>
      <c r="BG16" s="292"/>
      <c r="BH16" s="292"/>
      <c r="BI16" s="292"/>
      <c r="BJ16" s="292"/>
      <c r="BK16" s="292"/>
      <c r="BL16" s="292"/>
      <c r="BM16" s="292"/>
      <c r="BN16" s="292"/>
      <c r="BO16" s="292"/>
      <c r="BP16" s="292"/>
      <c r="BQ16" s="292"/>
      <c r="BR16" s="292"/>
      <c r="BS16" s="292"/>
      <c r="BT16" s="292"/>
      <c r="BU16" s="293">
        <f>SUM(BU17:CG18)</f>
        <v>154900</v>
      </c>
      <c r="BV16" s="293"/>
      <c r="BW16" s="293"/>
      <c r="BX16" s="293"/>
      <c r="BY16" s="293"/>
      <c r="BZ16" s="293"/>
      <c r="CA16" s="293"/>
      <c r="CB16" s="293"/>
      <c r="CC16" s="293"/>
      <c r="CD16" s="293"/>
      <c r="CE16" s="293"/>
      <c r="CF16" s="293"/>
      <c r="CG16" s="293"/>
      <c r="CH16" s="293">
        <f>CH18</f>
        <v>40000</v>
      </c>
      <c r="CI16" s="293"/>
      <c r="CJ16" s="293"/>
      <c r="CK16" s="293"/>
      <c r="CL16" s="293"/>
      <c r="CM16" s="293"/>
      <c r="CN16" s="293"/>
      <c r="CO16" s="293"/>
      <c r="CP16" s="293"/>
      <c r="CQ16" s="293"/>
      <c r="CR16" s="293"/>
      <c r="CS16" s="293"/>
      <c r="CT16" s="293"/>
      <c r="CU16" s="293"/>
      <c r="CV16" s="293"/>
      <c r="CW16" s="293"/>
      <c r="CX16" s="293">
        <v>0</v>
      </c>
      <c r="CY16" s="293"/>
      <c r="CZ16" s="293"/>
      <c r="DA16" s="293"/>
      <c r="DB16" s="293"/>
      <c r="DC16" s="293"/>
      <c r="DD16" s="293"/>
      <c r="DE16" s="293"/>
      <c r="DF16" s="293"/>
      <c r="DG16" s="293"/>
      <c r="DH16" s="293"/>
      <c r="DI16" s="293"/>
      <c r="DJ16" s="293"/>
      <c r="DK16" s="293">
        <v>0</v>
      </c>
      <c r="DL16" s="293"/>
      <c r="DM16" s="293"/>
      <c r="DN16" s="293"/>
      <c r="DO16" s="293"/>
      <c r="DP16" s="293"/>
      <c r="DQ16" s="293"/>
      <c r="DR16" s="293"/>
      <c r="DS16" s="293"/>
      <c r="DT16" s="293"/>
      <c r="DU16" s="293"/>
      <c r="DV16" s="293"/>
      <c r="DW16" s="293"/>
      <c r="DX16" s="293">
        <f t="shared" si="0"/>
        <v>40000</v>
      </c>
      <c r="DY16" s="293"/>
      <c r="DZ16" s="293"/>
      <c r="EA16" s="293"/>
      <c r="EB16" s="293"/>
      <c r="EC16" s="293"/>
      <c r="ED16" s="293"/>
      <c r="EE16" s="293"/>
      <c r="EF16" s="293"/>
      <c r="EG16" s="293"/>
      <c r="EH16" s="293"/>
      <c r="EI16" s="293"/>
      <c r="EJ16" s="293"/>
      <c r="EK16" s="291">
        <v>0</v>
      </c>
      <c r="EL16" s="292"/>
      <c r="EM16" s="292"/>
      <c r="EN16" s="292"/>
      <c r="EO16" s="292"/>
      <c r="EP16" s="292"/>
      <c r="EQ16" s="292"/>
      <c r="ER16" s="292"/>
      <c r="ES16" s="292"/>
      <c r="ET16" s="292"/>
      <c r="EU16" s="292"/>
      <c r="EV16" s="292"/>
      <c r="EW16" s="294"/>
      <c r="EX16" s="295">
        <v>0</v>
      </c>
      <c r="EY16" s="295"/>
      <c r="EZ16" s="295"/>
      <c r="FA16" s="295"/>
      <c r="FB16" s="295"/>
      <c r="FC16" s="295"/>
      <c r="FD16" s="295"/>
      <c r="FE16" s="295"/>
      <c r="FF16" s="295"/>
      <c r="FG16" s="295"/>
      <c r="FH16" s="295"/>
      <c r="FI16" s="295"/>
      <c r="FJ16" s="296"/>
    </row>
    <row r="17" spans="1:166" ht="39" customHeight="1">
      <c r="A17" s="297" t="s">
        <v>226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40"/>
      <c r="AK17" s="46" t="s">
        <v>32</v>
      </c>
      <c r="AL17" s="43"/>
      <c r="AM17" s="43"/>
      <c r="AN17" s="43"/>
      <c r="AO17" s="43"/>
      <c r="AP17" s="43"/>
      <c r="AQ17" s="43" t="s">
        <v>227</v>
      </c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36">
        <v>21000</v>
      </c>
      <c r="BD17" s="284"/>
      <c r="BE17" s="284"/>
      <c r="BF17" s="284"/>
      <c r="BG17" s="284"/>
      <c r="BH17" s="284"/>
      <c r="BI17" s="284"/>
      <c r="BJ17" s="284"/>
      <c r="BK17" s="284"/>
      <c r="BL17" s="284"/>
      <c r="BM17" s="284"/>
      <c r="BN17" s="284"/>
      <c r="BO17" s="284"/>
      <c r="BP17" s="284"/>
      <c r="BQ17" s="284"/>
      <c r="BR17" s="284"/>
      <c r="BS17" s="284"/>
      <c r="BT17" s="284"/>
      <c r="BU17" s="47">
        <v>21000</v>
      </c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 t="s">
        <v>84</v>
      </c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>
        <v>0</v>
      </c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>
        <v>0</v>
      </c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>
        <v>0</v>
      </c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>
        <f>BC17-DX17</f>
        <v>21000</v>
      </c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>
        <f>BU17-DX17</f>
        <v>21000</v>
      </c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300"/>
    </row>
    <row r="18" spans="1:166" ht="39" customHeight="1">
      <c r="A18" s="31"/>
      <c r="B18" s="28"/>
      <c r="C18" s="28"/>
      <c r="D18" s="28"/>
      <c r="E18" s="28"/>
      <c r="F18" s="28"/>
      <c r="G18" s="301" t="s">
        <v>162</v>
      </c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2"/>
      <c r="AK18" s="45" t="s">
        <v>32</v>
      </c>
      <c r="AL18" s="45"/>
      <c r="AM18" s="45"/>
      <c r="AN18" s="45"/>
      <c r="AO18" s="45"/>
      <c r="AP18" s="46"/>
      <c r="AQ18" s="43" t="s">
        <v>122</v>
      </c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303">
        <v>133900</v>
      </c>
      <c r="BD18" s="304"/>
      <c r="BE18" s="304"/>
      <c r="BF18" s="304"/>
      <c r="BG18" s="304"/>
      <c r="BH18" s="304"/>
      <c r="BI18" s="304"/>
      <c r="BJ18" s="304"/>
      <c r="BK18" s="304"/>
      <c r="BL18" s="304"/>
      <c r="BM18" s="304"/>
      <c r="BN18" s="304"/>
      <c r="BO18" s="304"/>
      <c r="BP18" s="304"/>
      <c r="BQ18" s="304"/>
      <c r="BR18" s="304"/>
      <c r="BS18" s="304"/>
      <c r="BT18" s="305"/>
      <c r="BU18" s="306">
        <v>133900</v>
      </c>
      <c r="BV18" s="307"/>
      <c r="BW18" s="307"/>
      <c r="BX18" s="307"/>
      <c r="BY18" s="307"/>
      <c r="BZ18" s="307"/>
      <c r="CA18" s="307"/>
      <c r="CB18" s="307"/>
      <c r="CC18" s="307"/>
      <c r="CD18" s="307"/>
      <c r="CE18" s="307"/>
      <c r="CF18" s="307"/>
      <c r="CG18" s="308"/>
      <c r="CH18" s="306">
        <v>40000</v>
      </c>
      <c r="CI18" s="307"/>
      <c r="CJ18" s="307"/>
      <c r="CK18" s="307"/>
      <c r="CL18" s="307"/>
      <c r="CM18" s="307"/>
      <c r="CN18" s="307"/>
      <c r="CO18" s="307"/>
      <c r="CP18" s="307"/>
      <c r="CQ18" s="307"/>
      <c r="CR18" s="307"/>
      <c r="CS18" s="307"/>
      <c r="CT18" s="307"/>
      <c r="CU18" s="307"/>
      <c r="CV18" s="307"/>
      <c r="CW18" s="308"/>
      <c r="CX18" s="47">
        <v>0</v>
      </c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306">
        <v>0</v>
      </c>
      <c r="DL18" s="307"/>
      <c r="DM18" s="307"/>
      <c r="DN18" s="307"/>
      <c r="DO18" s="307"/>
      <c r="DP18" s="307"/>
      <c r="DQ18" s="307"/>
      <c r="DR18" s="307"/>
      <c r="DS18" s="307"/>
      <c r="DT18" s="307"/>
      <c r="DU18" s="307"/>
      <c r="DV18" s="308"/>
      <c r="DW18" s="29"/>
      <c r="DX18" s="306">
        <f>CH18</f>
        <v>40000</v>
      </c>
      <c r="DY18" s="307"/>
      <c r="DZ18" s="307"/>
      <c r="EA18" s="307"/>
      <c r="EB18" s="307"/>
      <c r="EC18" s="307"/>
      <c r="ED18" s="307"/>
      <c r="EE18" s="307"/>
      <c r="EF18" s="307"/>
      <c r="EG18" s="307"/>
      <c r="EH18" s="307"/>
      <c r="EI18" s="307"/>
      <c r="EJ18" s="308"/>
      <c r="EK18" s="47">
        <f>BC18-DX18</f>
        <v>93900</v>
      </c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>
        <f>BU18-DX18</f>
        <v>93900</v>
      </c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300"/>
    </row>
    <row r="19" spans="1:166" ht="48" customHeight="1">
      <c r="A19" s="286" t="s">
        <v>228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8"/>
      <c r="AK19" s="289" t="s">
        <v>32</v>
      </c>
      <c r="AL19" s="290"/>
      <c r="AM19" s="290"/>
      <c r="AN19" s="290"/>
      <c r="AO19" s="290"/>
      <c r="AP19" s="290"/>
      <c r="AQ19" s="290" t="s">
        <v>163</v>
      </c>
      <c r="AR19" s="290"/>
      <c r="AS19" s="290"/>
      <c r="AT19" s="290"/>
      <c r="AU19" s="290"/>
      <c r="AV19" s="290"/>
      <c r="AW19" s="290"/>
      <c r="AX19" s="290"/>
      <c r="AY19" s="290"/>
      <c r="AZ19" s="290"/>
      <c r="BA19" s="290"/>
      <c r="BB19" s="290"/>
      <c r="BC19" s="291">
        <f>BC20</f>
        <v>52879500</v>
      </c>
      <c r="BD19" s="292"/>
      <c r="BE19" s="292"/>
      <c r="BF19" s="292"/>
      <c r="BG19" s="292"/>
      <c r="BH19" s="292"/>
      <c r="BI19" s="292"/>
      <c r="BJ19" s="292"/>
      <c r="BK19" s="292"/>
      <c r="BL19" s="292"/>
      <c r="BM19" s="292"/>
      <c r="BN19" s="292"/>
      <c r="BO19" s="292"/>
      <c r="BP19" s="292"/>
      <c r="BQ19" s="292"/>
      <c r="BR19" s="292"/>
      <c r="BS19" s="292"/>
      <c r="BT19" s="292"/>
      <c r="BU19" s="291">
        <f>BU20</f>
        <v>52879500</v>
      </c>
      <c r="BV19" s="292"/>
      <c r="BW19" s="292"/>
      <c r="BX19" s="292"/>
      <c r="BY19" s="292"/>
      <c r="BZ19" s="292"/>
      <c r="CA19" s="292"/>
      <c r="CB19" s="292"/>
      <c r="CC19" s="292"/>
      <c r="CD19" s="292"/>
      <c r="CE19" s="292"/>
      <c r="CF19" s="292"/>
      <c r="CG19" s="292"/>
      <c r="CH19" s="293">
        <f>CH20</f>
        <v>5865189.67</v>
      </c>
      <c r="CI19" s="293"/>
      <c r="CJ19" s="293"/>
      <c r="CK19" s="293"/>
      <c r="CL19" s="293"/>
      <c r="CM19" s="293"/>
      <c r="CN19" s="293"/>
      <c r="CO19" s="293"/>
      <c r="CP19" s="293"/>
      <c r="CQ19" s="293"/>
      <c r="CR19" s="293"/>
      <c r="CS19" s="293"/>
      <c r="CT19" s="293"/>
      <c r="CU19" s="293"/>
      <c r="CV19" s="293"/>
      <c r="CW19" s="293"/>
      <c r="CX19" s="293">
        <v>0</v>
      </c>
      <c r="CY19" s="293"/>
      <c r="CZ19" s="293"/>
      <c r="DA19" s="293"/>
      <c r="DB19" s="293"/>
      <c r="DC19" s="293"/>
      <c r="DD19" s="293"/>
      <c r="DE19" s="293"/>
      <c r="DF19" s="293"/>
      <c r="DG19" s="293"/>
      <c r="DH19" s="293"/>
      <c r="DI19" s="293"/>
      <c r="DJ19" s="293"/>
      <c r="DK19" s="293">
        <v>0</v>
      </c>
      <c r="DL19" s="293"/>
      <c r="DM19" s="293"/>
      <c r="DN19" s="293"/>
      <c r="DO19" s="293"/>
      <c r="DP19" s="293"/>
      <c r="DQ19" s="293"/>
      <c r="DR19" s="293"/>
      <c r="DS19" s="293"/>
      <c r="DT19" s="293"/>
      <c r="DU19" s="293"/>
      <c r="DV19" s="293"/>
      <c r="DW19" s="293"/>
      <c r="DX19" s="293">
        <f t="shared" si="0"/>
        <v>5865189.67</v>
      </c>
      <c r="DY19" s="293"/>
      <c r="DZ19" s="293"/>
      <c r="EA19" s="293"/>
      <c r="EB19" s="293"/>
      <c r="EC19" s="293"/>
      <c r="ED19" s="293"/>
      <c r="EE19" s="293"/>
      <c r="EF19" s="293"/>
      <c r="EG19" s="293"/>
      <c r="EH19" s="293"/>
      <c r="EI19" s="293"/>
      <c r="EJ19" s="293"/>
      <c r="EK19" s="291">
        <v>0</v>
      </c>
      <c r="EL19" s="292"/>
      <c r="EM19" s="292"/>
      <c r="EN19" s="292"/>
      <c r="EO19" s="292"/>
      <c r="EP19" s="292"/>
      <c r="EQ19" s="292"/>
      <c r="ER19" s="292"/>
      <c r="ES19" s="292"/>
      <c r="ET19" s="292"/>
      <c r="EU19" s="292"/>
      <c r="EV19" s="292"/>
      <c r="EW19" s="294"/>
      <c r="EX19" s="291">
        <v>0</v>
      </c>
      <c r="EY19" s="292"/>
      <c r="EZ19" s="292"/>
      <c r="FA19" s="292"/>
      <c r="FB19" s="292"/>
      <c r="FC19" s="292"/>
      <c r="FD19" s="292"/>
      <c r="FE19" s="292"/>
      <c r="FF19" s="292"/>
      <c r="FG19" s="292"/>
      <c r="FH19" s="292"/>
      <c r="FI19" s="292"/>
      <c r="FJ19" s="294"/>
    </row>
    <row r="20" spans="1:166" ht="63.75" customHeight="1">
      <c r="A20" s="297" t="s">
        <v>205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40"/>
      <c r="AK20" s="46" t="s">
        <v>32</v>
      </c>
      <c r="AL20" s="43"/>
      <c r="AM20" s="43"/>
      <c r="AN20" s="43"/>
      <c r="AO20" s="43"/>
      <c r="AP20" s="43"/>
      <c r="AQ20" s="43" t="s">
        <v>204</v>
      </c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36">
        <v>52879500</v>
      </c>
      <c r="BD20" s="284"/>
      <c r="BE20" s="284"/>
      <c r="BF20" s="284"/>
      <c r="BG20" s="284"/>
      <c r="BH20" s="284"/>
      <c r="BI20" s="284"/>
      <c r="BJ20" s="284"/>
      <c r="BK20" s="284"/>
      <c r="BL20" s="284"/>
      <c r="BM20" s="284"/>
      <c r="BN20" s="284"/>
      <c r="BO20" s="284"/>
      <c r="BP20" s="284"/>
      <c r="BQ20" s="284"/>
      <c r="BR20" s="284"/>
      <c r="BS20" s="284"/>
      <c r="BT20" s="284"/>
      <c r="BU20" s="36">
        <v>52879500</v>
      </c>
      <c r="BV20" s="284"/>
      <c r="BW20" s="284"/>
      <c r="BX20" s="284"/>
      <c r="BY20" s="284"/>
      <c r="BZ20" s="284"/>
      <c r="CA20" s="284"/>
      <c r="CB20" s="284"/>
      <c r="CC20" s="284"/>
      <c r="CD20" s="284"/>
      <c r="CE20" s="284"/>
      <c r="CF20" s="284"/>
      <c r="CG20" s="284"/>
      <c r="CH20" s="47">
        <v>5865189.67</v>
      </c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>
        <v>0</v>
      </c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>
        <v>0</v>
      </c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>
        <f t="shared" si="0"/>
        <v>5865189.67</v>
      </c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>
        <f>BC20-DX20</f>
        <v>47014310.33</v>
      </c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>
        <f>BU20-DX20</f>
        <v>47014310.33</v>
      </c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300"/>
    </row>
    <row r="21" spans="1:166" ht="49.5" customHeight="1">
      <c r="A21" s="286" t="s">
        <v>140</v>
      </c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8"/>
      <c r="AK21" s="289" t="s">
        <v>32</v>
      </c>
      <c r="AL21" s="290"/>
      <c r="AM21" s="290"/>
      <c r="AN21" s="290"/>
      <c r="AO21" s="290"/>
      <c r="AP21" s="290"/>
      <c r="AQ21" s="290" t="s">
        <v>141</v>
      </c>
      <c r="AR21" s="290"/>
      <c r="AS21" s="290"/>
      <c r="AT21" s="290"/>
      <c r="AU21" s="290"/>
      <c r="AV21" s="290"/>
      <c r="AW21" s="290"/>
      <c r="AX21" s="290"/>
      <c r="AY21" s="290"/>
      <c r="AZ21" s="290"/>
      <c r="BA21" s="290"/>
      <c r="BB21" s="290"/>
      <c r="BC21" s="291">
        <f>BC22</f>
        <v>50000</v>
      </c>
      <c r="BD21" s="292"/>
      <c r="BE21" s="292"/>
      <c r="BF21" s="292"/>
      <c r="BG21" s="292"/>
      <c r="BH21" s="292"/>
      <c r="BI21" s="292"/>
      <c r="BJ21" s="292"/>
      <c r="BK21" s="292"/>
      <c r="BL21" s="292"/>
      <c r="BM21" s="292"/>
      <c r="BN21" s="292"/>
      <c r="BO21" s="292"/>
      <c r="BP21" s="292"/>
      <c r="BQ21" s="292"/>
      <c r="BR21" s="292"/>
      <c r="BS21" s="292"/>
      <c r="BT21" s="292"/>
      <c r="BU21" s="291">
        <f>BU22</f>
        <v>50000</v>
      </c>
      <c r="BV21" s="292"/>
      <c r="BW21" s="292"/>
      <c r="BX21" s="292"/>
      <c r="BY21" s="292"/>
      <c r="BZ21" s="292"/>
      <c r="CA21" s="292"/>
      <c r="CB21" s="292"/>
      <c r="CC21" s="292"/>
      <c r="CD21" s="292"/>
      <c r="CE21" s="292"/>
      <c r="CF21" s="292"/>
      <c r="CG21" s="292"/>
      <c r="CH21" s="293">
        <f>CH22</f>
        <v>0</v>
      </c>
      <c r="CI21" s="293"/>
      <c r="CJ21" s="293"/>
      <c r="CK21" s="293"/>
      <c r="CL21" s="293"/>
      <c r="CM21" s="293"/>
      <c r="CN21" s="293"/>
      <c r="CO21" s="293"/>
      <c r="CP21" s="293"/>
      <c r="CQ21" s="293"/>
      <c r="CR21" s="293"/>
      <c r="CS21" s="293"/>
      <c r="CT21" s="293"/>
      <c r="CU21" s="293"/>
      <c r="CV21" s="293"/>
      <c r="CW21" s="293"/>
      <c r="CX21" s="293">
        <v>0</v>
      </c>
      <c r="CY21" s="293"/>
      <c r="CZ21" s="293"/>
      <c r="DA21" s="293"/>
      <c r="DB21" s="293"/>
      <c r="DC21" s="293"/>
      <c r="DD21" s="293"/>
      <c r="DE21" s="293"/>
      <c r="DF21" s="293"/>
      <c r="DG21" s="293"/>
      <c r="DH21" s="293"/>
      <c r="DI21" s="293"/>
      <c r="DJ21" s="293"/>
      <c r="DK21" s="293">
        <v>0</v>
      </c>
      <c r="DL21" s="293"/>
      <c r="DM21" s="293"/>
      <c r="DN21" s="293"/>
      <c r="DO21" s="293"/>
      <c r="DP21" s="293"/>
      <c r="DQ21" s="293"/>
      <c r="DR21" s="293"/>
      <c r="DS21" s="293"/>
      <c r="DT21" s="293"/>
      <c r="DU21" s="293"/>
      <c r="DV21" s="293"/>
      <c r="DW21" s="293"/>
      <c r="DX21" s="293">
        <f t="shared" si="0"/>
        <v>0</v>
      </c>
      <c r="DY21" s="293"/>
      <c r="DZ21" s="293"/>
      <c r="EA21" s="293"/>
      <c r="EB21" s="293"/>
      <c r="EC21" s="293"/>
      <c r="ED21" s="293"/>
      <c r="EE21" s="293"/>
      <c r="EF21" s="293"/>
      <c r="EG21" s="293"/>
      <c r="EH21" s="293"/>
      <c r="EI21" s="293"/>
      <c r="EJ21" s="293"/>
      <c r="EK21" s="291">
        <v>0</v>
      </c>
      <c r="EL21" s="292"/>
      <c r="EM21" s="292"/>
      <c r="EN21" s="292"/>
      <c r="EO21" s="292"/>
      <c r="EP21" s="292"/>
      <c r="EQ21" s="292"/>
      <c r="ER21" s="292"/>
      <c r="ES21" s="292"/>
      <c r="ET21" s="292"/>
      <c r="EU21" s="292"/>
      <c r="EV21" s="292"/>
      <c r="EW21" s="294"/>
      <c r="EX21" s="291">
        <v>0</v>
      </c>
      <c r="EY21" s="292"/>
      <c r="EZ21" s="292"/>
      <c r="FA21" s="292"/>
      <c r="FB21" s="292"/>
      <c r="FC21" s="292"/>
      <c r="FD21" s="292"/>
      <c r="FE21" s="292"/>
      <c r="FF21" s="292"/>
      <c r="FG21" s="292"/>
      <c r="FH21" s="292"/>
      <c r="FI21" s="292"/>
      <c r="FJ21" s="294"/>
    </row>
    <row r="22" spans="1:166" ht="51" customHeight="1">
      <c r="A22" s="297" t="s">
        <v>165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40"/>
      <c r="AK22" s="46" t="s">
        <v>32</v>
      </c>
      <c r="AL22" s="43"/>
      <c r="AM22" s="43"/>
      <c r="AN22" s="43"/>
      <c r="AO22" s="43"/>
      <c r="AP22" s="43"/>
      <c r="AQ22" s="43" t="s">
        <v>164</v>
      </c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36">
        <v>50000</v>
      </c>
      <c r="BD22" s="284"/>
      <c r="BE22" s="284"/>
      <c r="BF22" s="284"/>
      <c r="BG22" s="284"/>
      <c r="BH22" s="284"/>
      <c r="BI22" s="284"/>
      <c r="BJ22" s="284"/>
      <c r="BK22" s="284"/>
      <c r="BL22" s="284"/>
      <c r="BM22" s="284"/>
      <c r="BN22" s="284"/>
      <c r="BO22" s="284"/>
      <c r="BP22" s="284"/>
      <c r="BQ22" s="284"/>
      <c r="BR22" s="284"/>
      <c r="BS22" s="284"/>
      <c r="BT22" s="284"/>
      <c r="BU22" s="36">
        <v>50000</v>
      </c>
      <c r="BV22" s="284"/>
      <c r="BW22" s="284"/>
      <c r="BX22" s="284"/>
      <c r="BY22" s="284"/>
      <c r="BZ22" s="284"/>
      <c r="CA22" s="284"/>
      <c r="CB22" s="284"/>
      <c r="CC22" s="284"/>
      <c r="CD22" s="284"/>
      <c r="CE22" s="284"/>
      <c r="CF22" s="284"/>
      <c r="CG22" s="284"/>
      <c r="CH22" s="47">
        <v>0</v>
      </c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>
        <v>0</v>
      </c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>
        <v>0</v>
      </c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>
        <f t="shared" si="0"/>
        <v>0</v>
      </c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>
        <f>BC22-DX22</f>
        <v>50000</v>
      </c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>
        <f>BU22-DX22</f>
        <v>50000</v>
      </c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300"/>
    </row>
    <row r="23" spans="1:166" ht="88.5" customHeight="1">
      <c r="A23" s="286" t="s">
        <v>229</v>
      </c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8"/>
      <c r="AK23" s="289" t="s">
        <v>32</v>
      </c>
      <c r="AL23" s="290"/>
      <c r="AM23" s="290"/>
      <c r="AN23" s="290"/>
      <c r="AO23" s="290"/>
      <c r="AP23" s="290"/>
      <c r="AQ23" s="290" t="s">
        <v>230</v>
      </c>
      <c r="AR23" s="290"/>
      <c r="AS23" s="290"/>
      <c r="AT23" s="290"/>
      <c r="AU23" s="290"/>
      <c r="AV23" s="290"/>
      <c r="AW23" s="290"/>
      <c r="AX23" s="290"/>
      <c r="AY23" s="290"/>
      <c r="AZ23" s="290"/>
      <c r="BA23" s="290"/>
      <c r="BB23" s="290"/>
      <c r="BC23" s="291">
        <f>BC24</f>
        <v>409375800</v>
      </c>
      <c r="BD23" s="292"/>
      <c r="BE23" s="292"/>
      <c r="BF23" s="292"/>
      <c r="BG23" s="292"/>
      <c r="BH23" s="292"/>
      <c r="BI23" s="292"/>
      <c r="BJ23" s="292"/>
      <c r="BK23" s="292"/>
      <c r="BL23" s="292"/>
      <c r="BM23" s="292"/>
      <c r="BN23" s="292"/>
      <c r="BO23" s="292"/>
      <c r="BP23" s="292"/>
      <c r="BQ23" s="292"/>
      <c r="BR23" s="292"/>
      <c r="BS23" s="292"/>
      <c r="BT23" s="292"/>
      <c r="BU23" s="293">
        <f>BU24</f>
        <v>0</v>
      </c>
      <c r="BV23" s="293"/>
      <c r="BW23" s="293"/>
      <c r="BX23" s="293"/>
      <c r="BY23" s="293"/>
      <c r="BZ23" s="293"/>
      <c r="CA23" s="293"/>
      <c r="CB23" s="293"/>
      <c r="CC23" s="293"/>
      <c r="CD23" s="293"/>
      <c r="CE23" s="293"/>
      <c r="CF23" s="293"/>
      <c r="CG23" s="293"/>
      <c r="CH23" s="293">
        <f>CH24</f>
        <v>0</v>
      </c>
      <c r="CI23" s="293"/>
      <c r="CJ23" s="293"/>
      <c r="CK23" s="293"/>
      <c r="CL23" s="293"/>
      <c r="CM23" s="293"/>
      <c r="CN23" s="293"/>
      <c r="CO23" s="293"/>
      <c r="CP23" s="293"/>
      <c r="CQ23" s="293"/>
      <c r="CR23" s="293"/>
      <c r="CS23" s="293"/>
      <c r="CT23" s="293"/>
      <c r="CU23" s="293"/>
      <c r="CV23" s="293"/>
      <c r="CW23" s="293"/>
      <c r="CX23" s="293">
        <v>0</v>
      </c>
      <c r="CY23" s="293"/>
      <c r="CZ23" s="293"/>
      <c r="DA23" s="293"/>
      <c r="DB23" s="293"/>
      <c r="DC23" s="293"/>
      <c r="DD23" s="293"/>
      <c r="DE23" s="293"/>
      <c r="DF23" s="293"/>
      <c r="DG23" s="293"/>
      <c r="DH23" s="293"/>
      <c r="DI23" s="293"/>
      <c r="DJ23" s="293"/>
      <c r="DK23" s="293">
        <v>0</v>
      </c>
      <c r="DL23" s="293"/>
      <c r="DM23" s="293"/>
      <c r="DN23" s="293"/>
      <c r="DO23" s="293"/>
      <c r="DP23" s="293"/>
      <c r="DQ23" s="293"/>
      <c r="DR23" s="293"/>
      <c r="DS23" s="293"/>
      <c r="DT23" s="293"/>
      <c r="DU23" s="293"/>
      <c r="DV23" s="293"/>
      <c r="DW23" s="293"/>
      <c r="DX23" s="293">
        <f t="shared" si="0"/>
        <v>0</v>
      </c>
      <c r="DY23" s="293"/>
      <c r="DZ23" s="293"/>
      <c r="EA23" s="293"/>
      <c r="EB23" s="293"/>
      <c r="EC23" s="293"/>
      <c r="ED23" s="293"/>
      <c r="EE23" s="293"/>
      <c r="EF23" s="293"/>
      <c r="EG23" s="293"/>
      <c r="EH23" s="293"/>
      <c r="EI23" s="293"/>
      <c r="EJ23" s="293"/>
      <c r="EK23" s="291">
        <v>0</v>
      </c>
      <c r="EL23" s="292"/>
      <c r="EM23" s="292"/>
      <c r="EN23" s="292"/>
      <c r="EO23" s="292"/>
      <c r="EP23" s="292"/>
      <c r="EQ23" s="292"/>
      <c r="ER23" s="292"/>
      <c r="ES23" s="292"/>
      <c r="ET23" s="292"/>
      <c r="EU23" s="292"/>
      <c r="EV23" s="292"/>
      <c r="EW23" s="294"/>
      <c r="EX23" s="291">
        <v>0</v>
      </c>
      <c r="EY23" s="292"/>
      <c r="EZ23" s="292"/>
      <c r="FA23" s="292"/>
      <c r="FB23" s="292"/>
      <c r="FC23" s="292"/>
      <c r="FD23" s="292"/>
      <c r="FE23" s="292"/>
      <c r="FF23" s="292"/>
      <c r="FG23" s="292"/>
      <c r="FH23" s="292"/>
      <c r="FI23" s="292"/>
      <c r="FJ23" s="294"/>
    </row>
    <row r="24" spans="1:166" ht="28.5" customHeight="1">
      <c r="A24" s="297" t="s">
        <v>220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40"/>
      <c r="AK24" s="46" t="s">
        <v>32</v>
      </c>
      <c r="AL24" s="43"/>
      <c r="AM24" s="43"/>
      <c r="AN24" s="43"/>
      <c r="AO24" s="43"/>
      <c r="AP24" s="43"/>
      <c r="AQ24" s="43" t="s">
        <v>231</v>
      </c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36">
        <v>409375800</v>
      </c>
      <c r="BD24" s="284"/>
      <c r="BE24" s="284"/>
      <c r="BF24" s="284"/>
      <c r="BG24" s="284"/>
      <c r="BH24" s="284"/>
      <c r="BI24" s="284"/>
      <c r="BJ24" s="284"/>
      <c r="BK24" s="284"/>
      <c r="BL24" s="284"/>
      <c r="BM24" s="284"/>
      <c r="BN24" s="284"/>
      <c r="BO24" s="284"/>
      <c r="BP24" s="284"/>
      <c r="BQ24" s="284"/>
      <c r="BR24" s="284"/>
      <c r="BS24" s="284"/>
      <c r="BT24" s="284"/>
      <c r="BU24" s="47">
        <v>0</v>
      </c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>
        <v>0</v>
      </c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>
        <v>0</v>
      </c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>
        <v>0</v>
      </c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>
        <f t="shared" si="0"/>
        <v>0</v>
      </c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>
        <f>BC24-DX24</f>
        <v>409375800</v>
      </c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>
        <f>BU24-DX24</f>
        <v>0</v>
      </c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300"/>
    </row>
    <row r="25" spans="1:166" s="25" customFormat="1" ht="107.25" customHeight="1">
      <c r="A25" s="309"/>
      <c r="B25" s="310"/>
      <c r="C25" s="310"/>
      <c r="D25" s="310"/>
      <c r="E25" s="310"/>
      <c r="F25" s="310"/>
      <c r="G25" s="311" t="s">
        <v>232</v>
      </c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11"/>
      <c r="AH25" s="311"/>
      <c r="AI25" s="311"/>
      <c r="AJ25" s="312"/>
      <c r="AK25" s="313" t="s">
        <v>32</v>
      </c>
      <c r="AL25" s="313"/>
      <c r="AM25" s="313"/>
      <c r="AN25" s="313"/>
      <c r="AO25" s="313"/>
      <c r="AP25" s="289"/>
      <c r="AQ25" s="290" t="s">
        <v>233</v>
      </c>
      <c r="AR25" s="290"/>
      <c r="AS25" s="290"/>
      <c r="AT25" s="290"/>
      <c r="AU25" s="290"/>
      <c r="AV25" s="290"/>
      <c r="AW25" s="290"/>
      <c r="AX25" s="290"/>
      <c r="AY25" s="290"/>
      <c r="AZ25" s="290"/>
      <c r="BA25" s="290"/>
      <c r="BB25" s="290"/>
      <c r="BC25" s="314">
        <f>BC26</f>
        <v>1954512300</v>
      </c>
      <c r="BD25" s="315"/>
      <c r="BE25" s="315"/>
      <c r="BF25" s="315"/>
      <c r="BG25" s="315"/>
      <c r="BH25" s="315"/>
      <c r="BI25" s="315"/>
      <c r="BJ25" s="315"/>
      <c r="BK25" s="315"/>
      <c r="BL25" s="315"/>
      <c r="BM25" s="315"/>
      <c r="BN25" s="315"/>
      <c r="BO25" s="315"/>
      <c r="BP25" s="315"/>
      <c r="BQ25" s="315"/>
      <c r="BR25" s="315"/>
      <c r="BS25" s="315"/>
      <c r="BT25" s="316"/>
      <c r="BU25" s="47">
        <v>0</v>
      </c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317">
        <v>0</v>
      </c>
      <c r="CI25" s="318"/>
      <c r="CJ25" s="318"/>
      <c r="CK25" s="318"/>
      <c r="CL25" s="318"/>
      <c r="CM25" s="318"/>
      <c r="CN25" s="318"/>
      <c r="CO25" s="318"/>
      <c r="CP25" s="318"/>
      <c r="CQ25" s="318"/>
      <c r="CR25" s="318"/>
      <c r="CS25" s="318"/>
      <c r="CT25" s="318"/>
      <c r="CU25" s="318"/>
      <c r="CV25" s="318"/>
      <c r="CW25" s="319"/>
      <c r="CX25" s="47">
        <v>0</v>
      </c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>
        <v>0</v>
      </c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>
        <v>0</v>
      </c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291">
        <v>0</v>
      </c>
      <c r="EL25" s="292"/>
      <c r="EM25" s="292"/>
      <c r="EN25" s="292"/>
      <c r="EO25" s="292"/>
      <c r="EP25" s="292"/>
      <c r="EQ25" s="292"/>
      <c r="ER25" s="292"/>
      <c r="ES25" s="292"/>
      <c r="ET25" s="292"/>
      <c r="EU25" s="292"/>
      <c r="EV25" s="292"/>
      <c r="EW25" s="294"/>
      <c r="EX25" s="291">
        <v>0</v>
      </c>
      <c r="EY25" s="292"/>
      <c r="EZ25" s="292"/>
      <c r="FA25" s="292"/>
      <c r="FB25" s="292"/>
      <c r="FC25" s="292"/>
      <c r="FD25" s="292"/>
      <c r="FE25" s="292"/>
      <c r="FF25" s="292"/>
      <c r="FG25" s="292"/>
      <c r="FH25" s="292"/>
      <c r="FI25" s="292"/>
      <c r="FJ25" s="294"/>
    </row>
    <row r="26" spans="1:166" ht="28.5" customHeight="1">
      <c r="A26" s="320"/>
      <c r="B26" s="321"/>
      <c r="C26" s="321"/>
      <c r="D26" s="321"/>
      <c r="E26" s="321"/>
      <c r="F26" s="321"/>
      <c r="G26" s="301" t="s">
        <v>220</v>
      </c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2"/>
      <c r="AK26" s="45" t="s">
        <v>32</v>
      </c>
      <c r="AL26" s="45"/>
      <c r="AM26" s="45"/>
      <c r="AN26" s="45"/>
      <c r="AO26" s="45"/>
      <c r="AP26" s="46"/>
      <c r="AQ26" s="43" t="s">
        <v>248</v>
      </c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303">
        <v>1954512300</v>
      </c>
      <c r="BD26" s="304"/>
      <c r="BE26" s="304"/>
      <c r="BF26" s="304"/>
      <c r="BG26" s="304"/>
      <c r="BH26" s="304"/>
      <c r="BI26" s="304"/>
      <c r="BJ26" s="304"/>
      <c r="BK26" s="304"/>
      <c r="BL26" s="304"/>
      <c r="BM26" s="304"/>
      <c r="BN26" s="304"/>
      <c r="BO26" s="304"/>
      <c r="BP26" s="304"/>
      <c r="BQ26" s="304"/>
      <c r="BR26" s="304"/>
      <c r="BS26" s="304"/>
      <c r="BT26" s="305"/>
      <c r="BU26" s="47">
        <v>0</v>
      </c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306">
        <v>0</v>
      </c>
      <c r="CI26" s="307"/>
      <c r="CJ26" s="307"/>
      <c r="CK26" s="307"/>
      <c r="CL26" s="307"/>
      <c r="CM26" s="307"/>
      <c r="CN26" s="307"/>
      <c r="CO26" s="307"/>
      <c r="CP26" s="307"/>
      <c r="CQ26" s="307"/>
      <c r="CR26" s="307"/>
      <c r="CS26" s="307"/>
      <c r="CT26" s="307"/>
      <c r="CU26" s="307"/>
      <c r="CV26" s="307"/>
      <c r="CW26" s="308"/>
      <c r="CX26" s="306">
        <v>0</v>
      </c>
      <c r="CY26" s="307"/>
      <c r="CZ26" s="307"/>
      <c r="DA26" s="307"/>
      <c r="DB26" s="307"/>
      <c r="DC26" s="307"/>
      <c r="DD26" s="307"/>
      <c r="DE26" s="307"/>
      <c r="DF26" s="307"/>
      <c r="DG26" s="307"/>
      <c r="DH26" s="307"/>
      <c r="DI26" s="308"/>
      <c r="DJ26" s="29"/>
      <c r="DK26" s="306">
        <v>0</v>
      </c>
      <c r="DL26" s="307"/>
      <c r="DM26" s="307"/>
      <c r="DN26" s="307"/>
      <c r="DO26" s="307"/>
      <c r="DP26" s="307"/>
      <c r="DQ26" s="307"/>
      <c r="DR26" s="307"/>
      <c r="DS26" s="307"/>
      <c r="DT26" s="307"/>
      <c r="DU26" s="307"/>
      <c r="DV26" s="308"/>
      <c r="DW26" s="29"/>
      <c r="DX26" s="47">
        <v>0</v>
      </c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>
        <f>BC26-DX26</f>
        <v>1954512300</v>
      </c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>
        <f>BU26-DX26</f>
        <v>0</v>
      </c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300"/>
    </row>
    <row r="27" spans="1:166" ht="33" customHeight="1">
      <c r="A27" s="286" t="s">
        <v>166</v>
      </c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8"/>
      <c r="AK27" s="289" t="s">
        <v>32</v>
      </c>
      <c r="AL27" s="290"/>
      <c r="AM27" s="290"/>
      <c r="AN27" s="290"/>
      <c r="AO27" s="290"/>
      <c r="AP27" s="290"/>
      <c r="AQ27" s="290" t="s">
        <v>234</v>
      </c>
      <c r="AR27" s="290"/>
      <c r="AS27" s="290"/>
      <c r="AT27" s="290"/>
      <c r="AU27" s="290"/>
      <c r="AV27" s="290"/>
      <c r="AW27" s="290"/>
      <c r="AX27" s="290"/>
      <c r="AY27" s="290"/>
      <c r="AZ27" s="290"/>
      <c r="BA27" s="290"/>
      <c r="BB27" s="290"/>
      <c r="BC27" s="291">
        <f>BC28</f>
        <v>1850000</v>
      </c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1">
        <f>BU28</f>
        <v>1850000</v>
      </c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3">
        <f>CH28</f>
        <v>0</v>
      </c>
      <c r="CI27" s="293"/>
      <c r="CJ27" s="293"/>
      <c r="CK27" s="293"/>
      <c r="CL27" s="293"/>
      <c r="CM27" s="293"/>
      <c r="CN27" s="293"/>
      <c r="CO27" s="293"/>
      <c r="CP27" s="293"/>
      <c r="CQ27" s="293"/>
      <c r="CR27" s="293"/>
      <c r="CS27" s="293"/>
      <c r="CT27" s="293"/>
      <c r="CU27" s="293"/>
      <c r="CV27" s="293"/>
      <c r="CW27" s="293"/>
      <c r="CX27" s="293">
        <v>0</v>
      </c>
      <c r="CY27" s="293"/>
      <c r="CZ27" s="293"/>
      <c r="DA27" s="293"/>
      <c r="DB27" s="293"/>
      <c r="DC27" s="293"/>
      <c r="DD27" s="293"/>
      <c r="DE27" s="293"/>
      <c r="DF27" s="293"/>
      <c r="DG27" s="293"/>
      <c r="DH27" s="293"/>
      <c r="DI27" s="293"/>
      <c r="DJ27" s="293"/>
      <c r="DK27" s="293">
        <v>0</v>
      </c>
      <c r="DL27" s="293"/>
      <c r="DM27" s="293"/>
      <c r="DN27" s="293"/>
      <c r="DO27" s="293"/>
      <c r="DP27" s="293"/>
      <c r="DQ27" s="293"/>
      <c r="DR27" s="293"/>
      <c r="DS27" s="293"/>
      <c r="DT27" s="293"/>
      <c r="DU27" s="293"/>
      <c r="DV27" s="293"/>
      <c r="DW27" s="293"/>
      <c r="DX27" s="293">
        <f t="shared" si="0"/>
        <v>0</v>
      </c>
      <c r="DY27" s="293"/>
      <c r="DZ27" s="293"/>
      <c r="EA27" s="293"/>
      <c r="EB27" s="293"/>
      <c r="EC27" s="293"/>
      <c r="ED27" s="293"/>
      <c r="EE27" s="293"/>
      <c r="EF27" s="293"/>
      <c r="EG27" s="293"/>
      <c r="EH27" s="293"/>
      <c r="EI27" s="293"/>
      <c r="EJ27" s="293"/>
      <c r="EK27" s="291">
        <v>0</v>
      </c>
      <c r="EL27" s="292"/>
      <c r="EM27" s="292"/>
      <c r="EN27" s="292"/>
      <c r="EO27" s="292"/>
      <c r="EP27" s="292"/>
      <c r="EQ27" s="292"/>
      <c r="ER27" s="292"/>
      <c r="ES27" s="292"/>
      <c r="ET27" s="292"/>
      <c r="EU27" s="292"/>
      <c r="EV27" s="292"/>
      <c r="EW27" s="294"/>
      <c r="EX27" s="291">
        <v>0</v>
      </c>
      <c r="EY27" s="292"/>
      <c r="EZ27" s="292"/>
      <c r="FA27" s="292"/>
      <c r="FB27" s="292"/>
      <c r="FC27" s="292"/>
      <c r="FD27" s="292"/>
      <c r="FE27" s="292"/>
      <c r="FF27" s="292"/>
      <c r="FG27" s="292"/>
      <c r="FH27" s="292"/>
      <c r="FI27" s="292"/>
      <c r="FJ27" s="294"/>
    </row>
    <row r="28" spans="1:166" ht="31.5" customHeight="1">
      <c r="A28" s="297" t="s">
        <v>162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40"/>
      <c r="AK28" s="46" t="s">
        <v>32</v>
      </c>
      <c r="AL28" s="43"/>
      <c r="AM28" s="43"/>
      <c r="AN28" s="43"/>
      <c r="AO28" s="43"/>
      <c r="AP28" s="43"/>
      <c r="AQ28" s="43" t="s">
        <v>235</v>
      </c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36">
        <v>1850000</v>
      </c>
      <c r="BD28" s="284"/>
      <c r="BE28" s="284"/>
      <c r="BF28" s="284"/>
      <c r="BG28" s="284"/>
      <c r="BH28" s="284"/>
      <c r="BI28" s="284"/>
      <c r="BJ28" s="284"/>
      <c r="BK28" s="284"/>
      <c r="BL28" s="284"/>
      <c r="BM28" s="284"/>
      <c r="BN28" s="284"/>
      <c r="BO28" s="284"/>
      <c r="BP28" s="284"/>
      <c r="BQ28" s="284"/>
      <c r="BR28" s="284"/>
      <c r="BS28" s="284"/>
      <c r="BT28" s="284"/>
      <c r="BU28" s="36">
        <v>1850000</v>
      </c>
      <c r="BV28" s="284"/>
      <c r="BW28" s="284"/>
      <c r="BX28" s="284"/>
      <c r="BY28" s="284"/>
      <c r="BZ28" s="284"/>
      <c r="CA28" s="284"/>
      <c r="CB28" s="284"/>
      <c r="CC28" s="284"/>
      <c r="CD28" s="284"/>
      <c r="CE28" s="284"/>
      <c r="CF28" s="284"/>
      <c r="CG28" s="284"/>
      <c r="CH28" s="47">
        <v>0</v>
      </c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>
        <v>0</v>
      </c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>
        <v>0</v>
      </c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>
        <f t="shared" si="0"/>
        <v>0</v>
      </c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>
        <f>BC28-DX28</f>
        <v>1850000</v>
      </c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>
        <f>BU28-DX28</f>
        <v>1850000</v>
      </c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300"/>
    </row>
    <row r="29" spans="1:166" ht="31.5" customHeight="1">
      <c r="A29" s="286" t="s">
        <v>166</v>
      </c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8"/>
      <c r="AK29" s="289" t="s">
        <v>32</v>
      </c>
      <c r="AL29" s="290"/>
      <c r="AM29" s="290"/>
      <c r="AN29" s="290"/>
      <c r="AO29" s="290"/>
      <c r="AP29" s="290"/>
      <c r="AQ29" s="290" t="s">
        <v>236</v>
      </c>
      <c r="AR29" s="290"/>
      <c r="AS29" s="290"/>
      <c r="AT29" s="290"/>
      <c r="AU29" s="290"/>
      <c r="AV29" s="290"/>
      <c r="AW29" s="290"/>
      <c r="AX29" s="290"/>
      <c r="AY29" s="290"/>
      <c r="AZ29" s="290"/>
      <c r="BA29" s="290"/>
      <c r="BB29" s="290"/>
      <c r="BC29" s="291">
        <f>SUM(BC30:BT31)</f>
        <v>1000000</v>
      </c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1">
        <f>SUM(BU30:CG31)</f>
        <v>1000000</v>
      </c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3">
        <f>CH30</f>
        <v>0</v>
      </c>
      <c r="CI29" s="293"/>
      <c r="CJ29" s="293"/>
      <c r="CK29" s="293"/>
      <c r="CL29" s="293"/>
      <c r="CM29" s="293"/>
      <c r="CN29" s="293"/>
      <c r="CO29" s="293"/>
      <c r="CP29" s="293"/>
      <c r="CQ29" s="293"/>
      <c r="CR29" s="293"/>
      <c r="CS29" s="293"/>
      <c r="CT29" s="293"/>
      <c r="CU29" s="293"/>
      <c r="CV29" s="293"/>
      <c r="CW29" s="293"/>
      <c r="CX29" s="293">
        <v>0</v>
      </c>
      <c r="CY29" s="293"/>
      <c r="CZ29" s="293"/>
      <c r="DA29" s="293"/>
      <c r="DB29" s="293"/>
      <c r="DC29" s="293"/>
      <c r="DD29" s="293"/>
      <c r="DE29" s="293"/>
      <c r="DF29" s="293"/>
      <c r="DG29" s="293"/>
      <c r="DH29" s="293"/>
      <c r="DI29" s="293"/>
      <c r="DJ29" s="293"/>
      <c r="DK29" s="293">
        <v>0</v>
      </c>
      <c r="DL29" s="293"/>
      <c r="DM29" s="293"/>
      <c r="DN29" s="293"/>
      <c r="DO29" s="293"/>
      <c r="DP29" s="293"/>
      <c r="DQ29" s="293"/>
      <c r="DR29" s="293"/>
      <c r="DS29" s="293"/>
      <c r="DT29" s="293"/>
      <c r="DU29" s="293"/>
      <c r="DV29" s="293"/>
      <c r="DW29" s="293"/>
      <c r="DX29" s="293">
        <f>CH29</f>
        <v>0</v>
      </c>
      <c r="DY29" s="293"/>
      <c r="DZ29" s="293"/>
      <c r="EA29" s="293"/>
      <c r="EB29" s="293"/>
      <c r="EC29" s="293"/>
      <c r="ED29" s="293"/>
      <c r="EE29" s="293"/>
      <c r="EF29" s="293"/>
      <c r="EG29" s="293"/>
      <c r="EH29" s="293"/>
      <c r="EI29" s="293"/>
      <c r="EJ29" s="293"/>
      <c r="EK29" s="291">
        <v>0</v>
      </c>
      <c r="EL29" s="292"/>
      <c r="EM29" s="292"/>
      <c r="EN29" s="292"/>
      <c r="EO29" s="292"/>
      <c r="EP29" s="292"/>
      <c r="EQ29" s="292"/>
      <c r="ER29" s="292"/>
      <c r="ES29" s="292"/>
      <c r="ET29" s="292"/>
      <c r="EU29" s="292"/>
      <c r="EV29" s="292"/>
      <c r="EW29" s="294"/>
      <c r="EX29" s="291">
        <v>0</v>
      </c>
      <c r="EY29" s="292"/>
      <c r="EZ29" s="292"/>
      <c r="FA29" s="292"/>
      <c r="FB29" s="292"/>
      <c r="FC29" s="292"/>
      <c r="FD29" s="292"/>
      <c r="FE29" s="292"/>
      <c r="FF29" s="292"/>
      <c r="FG29" s="292"/>
      <c r="FH29" s="292"/>
      <c r="FI29" s="292"/>
      <c r="FJ29" s="294"/>
    </row>
    <row r="30" spans="1:166" ht="31.5" customHeight="1">
      <c r="A30" s="297" t="s">
        <v>162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40"/>
      <c r="AK30" s="46" t="s">
        <v>32</v>
      </c>
      <c r="AL30" s="43"/>
      <c r="AM30" s="43"/>
      <c r="AN30" s="43"/>
      <c r="AO30" s="43"/>
      <c r="AP30" s="43"/>
      <c r="AQ30" s="43" t="s">
        <v>237</v>
      </c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36">
        <v>298900</v>
      </c>
      <c r="BD30" s="284"/>
      <c r="BE30" s="284"/>
      <c r="BF30" s="284"/>
      <c r="BG30" s="284"/>
      <c r="BH30" s="284"/>
      <c r="BI30" s="284"/>
      <c r="BJ30" s="284"/>
      <c r="BK30" s="284"/>
      <c r="BL30" s="284"/>
      <c r="BM30" s="284"/>
      <c r="BN30" s="284"/>
      <c r="BO30" s="284"/>
      <c r="BP30" s="284"/>
      <c r="BQ30" s="284"/>
      <c r="BR30" s="284"/>
      <c r="BS30" s="284"/>
      <c r="BT30" s="284"/>
      <c r="BU30" s="36">
        <v>298900</v>
      </c>
      <c r="BV30" s="284"/>
      <c r="BW30" s="284"/>
      <c r="BX30" s="284"/>
      <c r="BY30" s="284"/>
      <c r="BZ30" s="284"/>
      <c r="CA30" s="284"/>
      <c r="CB30" s="284"/>
      <c r="CC30" s="284"/>
      <c r="CD30" s="284"/>
      <c r="CE30" s="284"/>
      <c r="CF30" s="284"/>
      <c r="CG30" s="284"/>
      <c r="CH30" s="47">
        <v>0</v>
      </c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>
        <v>0</v>
      </c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>
        <v>0</v>
      </c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>
        <f>CH30</f>
        <v>0</v>
      </c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>
        <f>BC30-DX30</f>
        <v>298900</v>
      </c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>
        <f>BU30-DX30</f>
        <v>298900</v>
      </c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300"/>
    </row>
    <row r="31" spans="1:166" ht="34.5" customHeight="1">
      <c r="A31" s="297" t="s">
        <v>238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40"/>
      <c r="AK31" s="46" t="s">
        <v>32</v>
      </c>
      <c r="AL31" s="43"/>
      <c r="AM31" s="43"/>
      <c r="AN31" s="43"/>
      <c r="AO31" s="43"/>
      <c r="AP31" s="43"/>
      <c r="AQ31" s="43" t="s">
        <v>239</v>
      </c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36">
        <v>701100</v>
      </c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36">
        <v>701100</v>
      </c>
      <c r="BV31" s="284"/>
      <c r="BW31" s="284"/>
      <c r="BX31" s="284"/>
      <c r="BY31" s="284"/>
      <c r="BZ31" s="284"/>
      <c r="CA31" s="284"/>
      <c r="CB31" s="284"/>
      <c r="CC31" s="284"/>
      <c r="CD31" s="284"/>
      <c r="CE31" s="284"/>
      <c r="CF31" s="284"/>
      <c r="CG31" s="284"/>
      <c r="CH31" s="47">
        <v>0</v>
      </c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306">
        <v>0</v>
      </c>
      <c r="CY31" s="307"/>
      <c r="CZ31" s="307"/>
      <c r="DA31" s="307"/>
      <c r="DB31" s="307"/>
      <c r="DC31" s="307"/>
      <c r="DD31" s="307"/>
      <c r="DE31" s="307"/>
      <c r="DF31" s="307"/>
      <c r="DG31" s="307"/>
      <c r="DH31" s="307"/>
      <c r="DI31" s="308"/>
      <c r="DJ31" s="29"/>
      <c r="DK31" s="306">
        <v>0</v>
      </c>
      <c r="DL31" s="307"/>
      <c r="DM31" s="307"/>
      <c r="DN31" s="307"/>
      <c r="DO31" s="307"/>
      <c r="DP31" s="307"/>
      <c r="DQ31" s="307"/>
      <c r="DR31" s="307"/>
      <c r="DS31" s="307"/>
      <c r="DT31" s="307"/>
      <c r="DU31" s="307"/>
      <c r="DV31" s="308"/>
      <c r="DW31" s="29"/>
      <c r="DX31" s="47">
        <v>0</v>
      </c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>
        <f>BC31-DX31</f>
        <v>701100</v>
      </c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>
        <f>BU31-DX31</f>
        <v>701100</v>
      </c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300"/>
    </row>
    <row r="32" spans="1:166" ht="53.25" customHeight="1">
      <c r="A32" s="286" t="s">
        <v>126</v>
      </c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8"/>
      <c r="AK32" s="289" t="s">
        <v>32</v>
      </c>
      <c r="AL32" s="290"/>
      <c r="AM32" s="290"/>
      <c r="AN32" s="290"/>
      <c r="AO32" s="290"/>
      <c r="AP32" s="290"/>
      <c r="AQ32" s="290" t="s">
        <v>125</v>
      </c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91">
        <f>BC33</f>
        <v>7959000</v>
      </c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1">
        <f>BU33</f>
        <v>7959000</v>
      </c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3">
        <f>CH33</f>
        <v>1762750</v>
      </c>
      <c r="CI32" s="293"/>
      <c r="CJ32" s="293"/>
      <c r="CK32" s="293"/>
      <c r="CL32" s="293"/>
      <c r="CM32" s="293"/>
      <c r="CN32" s="293"/>
      <c r="CO32" s="293"/>
      <c r="CP32" s="293"/>
      <c r="CQ32" s="293"/>
      <c r="CR32" s="293"/>
      <c r="CS32" s="293"/>
      <c r="CT32" s="293"/>
      <c r="CU32" s="293"/>
      <c r="CV32" s="293"/>
      <c r="CW32" s="293"/>
      <c r="CX32" s="293">
        <v>0</v>
      </c>
      <c r="CY32" s="293"/>
      <c r="CZ32" s="293"/>
      <c r="DA32" s="293"/>
      <c r="DB32" s="293"/>
      <c r="DC32" s="293"/>
      <c r="DD32" s="293"/>
      <c r="DE32" s="293"/>
      <c r="DF32" s="293"/>
      <c r="DG32" s="293"/>
      <c r="DH32" s="293"/>
      <c r="DI32" s="293"/>
      <c r="DJ32" s="293"/>
      <c r="DK32" s="293">
        <v>0</v>
      </c>
      <c r="DL32" s="293"/>
      <c r="DM32" s="293"/>
      <c r="DN32" s="293"/>
      <c r="DO32" s="293"/>
      <c r="DP32" s="293"/>
      <c r="DQ32" s="293"/>
      <c r="DR32" s="293"/>
      <c r="DS32" s="293"/>
      <c r="DT32" s="293"/>
      <c r="DU32" s="293"/>
      <c r="DV32" s="293"/>
      <c r="DW32" s="293"/>
      <c r="DX32" s="293">
        <f aca="true" t="shared" si="1" ref="DX32:DX43">CH32</f>
        <v>1762750</v>
      </c>
      <c r="DY32" s="293"/>
      <c r="DZ32" s="293"/>
      <c r="EA32" s="293"/>
      <c r="EB32" s="293"/>
      <c r="EC32" s="293"/>
      <c r="ED32" s="293"/>
      <c r="EE32" s="293"/>
      <c r="EF32" s="293"/>
      <c r="EG32" s="293"/>
      <c r="EH32" s="293"/>
      <c r="EI32" s="293"/>
      <c r="EJ32" s="293"/>
      <c r="EK32" s="291">
        <v>0</v>
      </c>
      <c r="EL32" s="292"/>
      <c r="EM32" s="292"/>
      <c r="EN32" s="292"/>
      <c r="EO32" s="292"/>
      <c r="EP32" s="292"/>
      <c r="EQ32" s="292"/>
      <c r="ER32" s="292"/>
      <c r="ES32" s="292"/>
      <c r="ET32" s="292"/>
      <c r="EU32" s="292"/>
      <c r="EV32" s="292"/>
      <c r="EW32" s="294"/>
      <c r="EX32" s="291">
        <v>0</v>
      </c>
      <c r="EY32" s="292"/>
      <c r="EZ32" s="292"/>
      <c r="FA32" s="292"/>
      <c r="FB32" s="292"/>
      <c r="FC32" s="292"/>
      <c r="FD32" s="292"/>
      <c r="FE32" s="292"/>
      <c r="FF32" s="292"/>
      <c r="FG32" s="292"/>
      <c r="FH32" s="292"/>
      <c r="FI32" s="292"/>
      <c r="FJ32" s="294"/>
    </row>
    <row r="33" spans="1:166" ht="42.75" customHeight="1">
      <c r="A33" s="297" t="s">
        <v>113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40"/>
      <c r="AK33" s="46" t="s">
        <v>32</v>
      </c>
      <c r="AL33" s="43"/>
      <c r="AM33" s="43"/>
      <c r="AN33" s="43"/>
      <c r="AO33" s="43"/>
      <c r="AP33" s="43"/>
      <c r="AQ33" s="43" t="s">
        <v>124</v>
      </c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36">
        <v>7959000</v>
      </c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36">
        <v>7959000</v>
      </c>
      <c r="BV33" s="284"/>
      <c r="BW33" s="284"/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47">
        <v>1762750</v>
      </c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>
        <v>0</v>
      </c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>
        <v>0</v>
      </c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>
        <f t="shared" si="1"/>
        <v>1762750</v>
      </c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>
        <f>BC33-DX33</f>
        <v>6196250</v>
      </c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>
        <f>BU33-DX33</f>
        <v>6196250</v>
      </c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300"/>
    </row>
    <row r="34" spans="1:166" ht="75.75" customHeight="1">
      <c r="A34" s="286" t="s">
        <v>142</v>
      </c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8"/>
      <c r="AK34" s="289" t="s">
        <v>32</v>
      </c>
      <c r="AL34" s="290"/>
      <c r="AM34" s="290"/>
      <c r="AN34" s="290"/>
      <c r="AO34" s="290"/>
      <c r="AP34" s="290"/>
      <c r="AQ34" s="290" t="s">
        <v>128</v>
      </c>
      <c r="AR34" s="290"/>
      <c r="AS34" s="290"/>
      <c r="AT34" s="290"/>
      <c r="AU34" s="290"/>
      <c r="AV34" s="290"/>
      <c r="AW34" s="290"/>
      <c r="AX34" s="290"/>
      <c r="AY34" s="290"/>
      <c r="AZ34" s="290"/>
      <c r="BA34" s="290"/>
      <c r="BB34" s="290"/>
      <c r="BC34" s="291">
        <f>BC35</f>
        <v>1625695500</v>
      </c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1">
        <f>BU35</f>
        <v>1625695500</v>
      </c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1">
        <f>CH35</f>
        <v>487708650</v>
      </c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3">
        <v>0</v>
      </c>
      <c r="CY34" s="293"/>
      <c r="CZ34" s="293"/>
      <c r="DA34" s="293"/>
      <c r="DB34" s="293"/>
      <c r="DC34" s="293"/>
      <c r="DD34" s="293"/>
      <c r="DE34" s="293"/>
      <c r="DF34" s="293"/>
      <c r="DG34" s="293"/>
      <c r="DH34" s="293"/>
      <c r="DI34" s="293"/>
      <c r="DJ34" s="293"/>
      <c r="DK34" s="293">
        <v>0</v>
      </c>
      <c r="DL34" s="293"/>
      <c r="DM34" s="293"/>
      <c r="DN34" s="293"/>
      <c r="DO34" s="293"/>
      <c r="DP34" s="293"/>
      <c r="DQ34" s="293"/>
      <c r="DR34" s="293"/>
      <c r="DS34" s="293"/>
      <c r="DT34" s="293"/>
      <c r="DU34" s="293"/>
      <c r="DV34" s="293"/>
      <c r="DW34" s="293"/>
      <c r="DX34" s="291">
        <f t="shared" si="1"/>
        <v>487708650</v>
      </c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1">
        <v>0</v>
      </c>
      <c r="EL34" s="292"/>
      <c r="EM34" s="292"/>
      <c r="EN34" s="292"/>
      <c r="EO34" s="292"/>
      <c r="EP34" s="292"/>
      <c r="EQ34" s="292"/>
      <c r="ER34" s="292"/>
      <c r="ES34" s="292"/>
      <c r="ET34" s="292"/>
      <c r="EU34" s="292"/>
      <c r="EV34" s="292"/>
      <c r="EW34" s="294"/>
      <c r="EX34" s="291">
        <v>0</v>
      </c>
      <c r="EY34" s="292"/>
      <c r="EZ34" s="292"/>
      <c r="FA34" s="292"/>
      <c r="FB34" s="292"/>
      <c r="FC34" s="292"/>
      <c r="FD34" s="292"/>
      <c r="FE34" s="292"/>
      <c r="FF34" s="292"/>
      <c r="FG34" s="292"/>
      <c r="FH34" s="292"/>
      <c r="FI34" s="292"/>
      <c r="FJ34" s="294"/>
    </row>
    <row r="35" spans="1:166" ht="42.75" customHeight="1">
      <c r="A35" s="297" t="s">
        <v>240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40"/>
      <c r="AK35" s="46" t="s">
        <v>32</v>
      </c>
      <c r="AL35" s="43"/>
      <c r="AM35" s="43"/>
      <c r="AN35" s="43"/>
      <c r="AO35" s="43"/>
      <c r="AP35" s="43"/>
      <c r="AQ35" s="43" t="s">
        <v>127</v>
      </c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36">
        <v>1625695500</v>
      </c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36">
        <v>1625695500</v>
      </c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36">
        <v>487708650</v>
      </c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4"/>
      <c r="CT35" s="284"/>
      <c r="CU35" s="284"/>
      <c r="CV35" s="284"/>
      <c r="CW35" s="284"/>
      <c r="CX35" s="47">
        <v>0</v>
      </c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>
        <v>0</v>
      </c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36">
        <f t="shared" si="1"/>
        <v>487708650</v>
      </c>
      <c r="DY35" s="284"/>
      <c r="DZ35" s="284"/>
      <c r="EA35" s="284"/>
      <c r="EB35" s="284"/>
      <c r="EC35" s="284"/>
      <c r="ED35" s="284"/>
      <c r="EE35" s="284"/>
      <c r="EF35" s="284"/>
      <c r="EG35" s="284"/>
      <c r="EH35" s="284"/>
      <c r="EI35" s="284"/>
      <c r="EJ35" s="284"/>
      <c r="EK35" s="36">
        <f>BC35-DX35</f>
        <v>1137986850</v>
      </c>
      <c r="EL35" s="284"/>
      <c r="EM35" s="284"/>
      <c r="EN35" s="284"/>
      <c r="EO35" s="284"/>
      <c r="EP35" s="284"/>
      <c r="EQ35" s="284"/>
      <c r="ER35" s="284"/>
      <c r="ES35" s="284"/>
      <c r="ET35" s="284"/>
      <c r="EU35" s="284"/>
      <c r="EV35" s="284"/>
      <c r="EW35" s="284"/>
      <c r="EX35" s="36">
        <f>BU35-DX35</f>
        <v>1137986850</v>
      </c>
      <c r="EY35" s="284"/>
      <c r="EZ35" s="284"/>
      <c r="FA35" s="284"/>
      <c r="FB35" s="284"/>
      <c r="FC35" s="284"/>
      <c r="FD35" s="284"/>
      <c r="FE35" s="284"/>
      <c r="FF35" s="284"/>
      <c r="FG35" s="284"/>
      <c r="FH35" s="284"/>
      <c r="FI35" s="284"/>
      <c r="FJ35" s="285"/>
    </row>
    <row r="36" spans="1:166" ht="74.25" customHeight="1">
      <c r="A36" s="286" t="s">
        <v>131</v>
      </c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8"/>
      <c r="AK36" s="289" t="s">
        <v>32</v>
      </c>
      <c r="AL36" s="290"/>
      <c r="AM36" s="290"/>
      <c r="AN36" s="290"/>
      <c r="AO36" s="290"/>
      <c r="AP36" s="290"/>
      <c r="AQ36" s="290" t="s">
        <v>130</v>
      </c>
      <c r="AR36" s="290"/>
      <c r="AS36" s="290"/>
      <c r="AT36" s="290"/>
      <c r="AU36" s="290"/>
      <c r="AV36" s="290"/>
      <c r="AW36" s="290"/>
      <c r="AX36" s="290"/>
      <c r="AY36" s="290"/>
      <c r="AZ36" s="290"/>
      <c r="BA36" s="290"/>
      <c r="BB36" s="290"/>
      <c r="BC36" s="293">
        <f>BC37</f>
        <v>100000000</v>
      </c>
      <c r="BD36" s="293"/>
      <c r="BE36" s="293"/>
      <c r="BF36" s="293"/>
      <c r="BG36" s="293"/>
      <c r="BH36" s="293"/>
      <c r="BI36" s="293"/>
      <c r="BJ36" s="293"/>
      <c r="BK36" s="293"/>
      <c r="BL36" s="293"/>
      <c r="BM36" s="293"/>
      <c r="BN36" s="293"/>
      <c r="BO36" s="293"/>
      <c r="BP36" s="293"/>
      <c r="BQ36" s="293"/>
      <c r="BR36" s="293"/>
      <c r="BS36" s="293"/>
      <c r="BT36" s="293"/>
      <c r="BU36" s="291">
        <f>BU37</f>
        <v>100000000</v>
      </c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3">
        <f>CH37</f>
        <v>0</v>
      </c>
      <c r="CI36" s="293"/>
      <c r="CJ36" s="293"/>
      <c r="CK36" s="293"/>
      <c r="CL36" s="293"/>
      <c r="CM36" s="293"/>
      <c r="CN36" s="293"/>
      <c r="CO36" s="293"/>
      <c r="CP36" s="293"/>
      <c r="CQ36" s="293"/>
      <c r="CR36" s="293"/>
      <c r="CS36" s="293"/>
      <c r="CT36" s="293"/>
      <c r="CU36" s="293"/>
      <c r="CV36" s="293"/>
      <c r="CW36" s="293"/>
      <c r="CX36" s="293">
        <v>0</v>
      </c>
      <c r="CY36" s="293"/>
      <c r="CZ36" s="293"/>
      <c r="DA36" s="293"/>
      <c r="DB36" s="293"/>
      <c r="DC36" s="293"/>
      <c r="DD36" s="293"/>
      <c r="DE36" s="293"/>
      <c r="DF36" s="293"/>
      <c r="DG36" s="293"/>
      <c r="DH36" s="293"/>
      <c r="DI36" s="293"/>
      <c r="DJ36" s="293"/>
      <c r="DK36" s="293">
        <v>0</v>
      </c>
      <c r="DL36" s="293"/>
      <c r="DM36" s="293"/>
      <c r="DN36" s="293"/>
      <c r="DO36" s="293"/>
      <c r="DP36" s="293"/>
      <c r="DQ36" s="293"/>
      <c r="DR36" s="293"/>
      <c r="DS36" s="293"/>
      <c r="DT36" s="293"/>
      <c r="DU36" s="293"/>
      <c r="DV36" s="293"/>
      <c r="DW36" s="293"/>
      <c r="DX36" s="293">
        <f t="shared" si="1"/>
        <v>0</v>
      </c>
      <c r="DY36" s="293"/>
      <c r="DZ36" s="293"/>
      <c r="EA36" s="293"/>
      <c r="EB36" s="293"/>
      <c r="EC36" s="293"/>
      <c r="ED36" s="293"/>
      <c r="EE36" s="293"/>
      <c r="EF36" s="293"/>
      <c r="EG36" s="293"/>
      <c r="EH36" s="293"/>
      <c r="EI36" s="293"/>
      <c r="EJ36" s="293"/>
      <c r="EK36" s="291">
        <v>0</v>
      </c>
      <c r="EL36" s="292"/>
      <c r="EM36" s="292"/>
      <c r="EN36" s="292"/>
      <c r="EO36" s="292"/>
      <c r="EP36" s="292"/>
      <c r="EQ36" s="292"/>
      <c r="ER36" s="292"/>
      <c r="ES36" s="292"/>
      <c r="ET36" s="292"/>
      <c r="EU36" s="292"/>
      <c r="EV36" s="292"/>
      <c r="EW36" s="294"/>
      <c r="EX36" s="291">
        <v>0</v>
      </c>
      <c r="EY36" s="292"/>
      <c r="EZ36" s="292"/>
      <c r="FA36" s="292"/>
      <c r="FB36" s="292"/>
      <c r="FC36" s="292"/>
      <c r="FD36" s="292"/>
      <c r="FE36" s="292"/>
      <c r="FF36" s="292"/>
      <c r="FG36" s="292"/>
      <c r="FH36" s="292"/>
      <c r="FI36" s="292"/>
      <c r="FJ36" s="294"/>
    </row>
    <row r="37" spans="1:166" ht="28.5" customHeight="1">
      <c r="A37" s="297" t="s">
        <v>241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40"/>
      <c r="AK37" s="46" t="s">
        <v>32</v>
      </c>
      <c r="AL37" s="43"/>
      <c r="AM37" s="43"/>
      <c r="AN37" s="43"/>
      <c r="AO37" s="43"/>
      <c r="AP37" s="43"/>
      <c r="AQ37" s="43" t="s">
        <v>129</v>
      </c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7">
        <v>100000000</v>
      </c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36">
        <v>100000000</v>
      </c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>
        <v>0</v>
      </c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>
        <v>0</v>
      </c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>
        <f t="shared" si="1"/>
        <v>0</v>
      </c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>
        <f>BC37-DX37</f>
        <v>100000000</v>
      </c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>
        <f>BU37-DX37</f>
        <v>100000000</v>
      </c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300"/>
    </row>
    <row r="38" spans="1:166" ht="109.5" customHeight="1">
      <c r="A38" s="286" t="s">
        <v>173</v>
      </c>
      <c r="B38" s="287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8"/>
      <c r="AK38" s="289" t="s">
        <v>32</v>
      </c>
      <c r="AL38" s="290"/>
      <c r="AM38" s="290"/>
      <c r="AN38" s="290"/>
      <c r="AO38" s="290"/>
      <c r="AP38" s="290"/>
      <c r="AQ38" s="290" t="s">
        <v>171</v>
      </c>
      <c r="AR38" s="290"/>
      <c r="AS38" s="290"/>
      <c r="AT38" s="290"/>
      <c r="AU38" s="290"/>
      <c r="AV38" s="290"/>
      <c r="AW38" s="290"/>
      <c r="AX38" s="290"/>
      <c r="AY38" s="290"/>
      <c r="AZ38" s="290"/>
      <c r="BA38" s="290"/>
      <c r="BB38" s="290"/>
      <c r="BC38" s="293">
        <f>BC39</f>
        <v>400000000</v>
      </c>
      <c r="BD38" s="293"/>
      <c r="BE38" s="293"/>
      <c r="BF38" s="293"/>
      <c r="BG38" s="293"/>
      <c r="BH38" s="293"/>
      <c r="BI38" s="293"/>
      <c r="BJ38" s="293"/>
      <c r="BK38" s="293"/>
      <c r="BL38" s="293"/>
      <c r="BM38" s="293"/>
      <c r="BN38" s="293"/>
      <c r="BO38" s="293"/>
      <c r="BP38" s="293"/>
      <c r="BQ38" s="293"/>
      <c r="BR38" s="293"/>
      <c r="BS38" s="293"/>
      <c r="BT38" s="293"/>
      <c r="BU38" s="291">
        <f>BU39</f>
        <v>400000000</v>
      </c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3">
        <f>CH39</f>
        <v>0</v>
      </c>
      <c r="CI38" s="293"/>
      <c r="CJ38" s="293"/>
      <c r="CK38" s="293"/>
      <c r="CL38" s="293"/>
      <c r="CM38" s="293"/>
      <c r="CN38" s="293"/>
      <c r="CO38" s="293"/>
      <c r="CP38" s="293"/>
      <c r="CQ38" s="293"/>
      <c r="CR38" s="293"/>
      <c r="CS38" s="293"/>
      <c r="CT38" s="293"/>
      <c r="CU38" s="293"/>
      <c r="CV38" s="293"/>
      <c r="CW38" s="293"/>
      <c r="CX38" s="293">
        <v>0</v>
      </c>
      <c r="CY38" s="293"/>
      <c r="CZ38" s="293"/>
      <c r="DA38" s="293"/>
      <c r="DB38" s="293"/>
      <c r="DC38" s="293"/>
      <c r="DD38" s="293"/>
      <c r="DE38" s="293"/>
      <c r="DF38" s="293"/>
      <c r="DG38" s="293"/>
      <c r="DH38" s="293"/>
      <c r="DI38" s="293"/>
      <c r="DJ38" s="293"/>
      <c r="DK38" s="293">
        <v>0</v>
      </c>
      <c r="DL38" s="293"/>
      <c r="DM38" s="293"/>
      <c r="DN38" s="293"/>
      <c r="DO38" s="293"/>
      <c r="DP38" s="293"/>
      <c r="DQ38" s="293"/>
      <c r="DR38" s="293"/>
      <c r="DS38" s="293"/>
      <c r="DT38" s="293"/>
      <c r="DU38" s="293"/>
      <c r="DV38" s="293"/>
      <c r="DW38" s="293"/>
      <c r="DX38" s="293">
        <f t="shared" si="1"/>
        <v>0</v>
      </c>
      <c r="DY38" s="293"/>
      <c r="DZ38" s="293"/>
      <c r="EA38" s="293"/>
      <c r="EB38" s="293"/>
      <c r="EC38" s="293"/>
      <c r="ED38" s="293"/>
      <c r="EE38" s="293"/>
      <c r="EF38" s="293"/>
      <c r="EG38" s="293"/>
      <c r="EH38" s="293"/>
      <c r="EI38" s="293"/>
      <c r="EJ38" s="293"/>
      <c r="EK38" s="291">
        <v>0</v>
      </c>
      <c r="EL38" s="292"/>
      <c r="EM38" s="292"/>
      <c r="EN38" s="292"/>
      <c r="EO38" s="292"/>
      <c r="EP38" s="292"/>
      <c r="EQ38" s="292"/>
      <c r="ER38" s="292"/>
      <c r="ES38" s="292"/>
      <c r="ET38" s="292"/>
      <c r="EU38" s="292"/>
      <c r="EV38" s="292"/>
      <c r="EW38" s="294"/>
      <c r="EX38" s="291">
        <v>0</v>
      </c>
      <c r="EY38" s="292"/>
      <c r="EZ38" s="292"/>
      <c r="FA38" s="292"/>
      <c r="FB38" s="292"/>
      <c r="FC38" s="292"/>
      <c r="FD38" s="292"/>
      <c r="FE38" s="292"/>
      <c r="FF38" s="292"/>
      <c r="FG38" s="292"/>
      <c r="FH38" s="292"/>
      <c r="FI38" s="292"/>
      <c r="FJ38" s="294"/>
    </row>
    <row r="39" spans="1:166" ht="33.75" customHeight="1">
      <c r="A39" s="297" t="s">
        <v>241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40"/>
      <c r="AK39" s="46" t="s">
        <v>32</v>
      </c>
      <c r="AL39" s="43"/>
      <c r="AM39" s="43"/>
      <c r="AN39" s="43"/>
      <c r="AO39" s="43"/>
      <c r="AP39" s="43"/>
      <c r="AQ39" s="43" t="s">
        <v>172</v>
      </c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7">
        <v>400000000</v>
      </c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36">
        <v>400000000</v>
      </c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>
        <v>0</v>
      </c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>
        <v>0</v>
      </c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>
        <f t="shared" si="1"/>
        <v>0</v>
      </c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>
        <f>BC39-DX39</f>
        <v>400000000</v>
      </c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>
        <f>BU39-DX39</f>
        <v>400000000</v>
      </c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300"/>
    </row>
    <row r="40" spans="1:166" ht="52.5" customHeight="1">
      <c r="A40" s="286" t="s">
        <v>132</v>
      </c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8"/>
      <c r="AK40" s="289" t="s">
        <v>32</v>
      </c>
      <c r="AL40" s="290"/>
      <c r="AM40" s="290"/>
      <c r="AN40" s="290"/>
      <c r="AO40" s="290"/>
      <c r="AP40" s="290"/>
      <c r="AQ40" s="290" t="s">
        <v>139</v>
      </c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1">
        <f>BC41</f>
        <v>5000000</v>
      </c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1">
        <f>BU41</f>
        <v>5000000</v>
      </c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3">
        <f>CH41</f>
        <v>0</v>
      </c>
      <c r="CI40" s="293"/>
      <c r="CJ40" s="293"/>
      <c r="CK40" s="293"/>
      <c r="CL40" s="293"/>
      <c r="CM40" s="293"/>
      <c r="CN40" s="293"/>
      <c r="CO40" s="293"/>
      <c r="CP40" s="293"/>
      <c r="CQ40" s="293"/>
      <c r="CR40" s="293"/>
      <c r="CS40" s="293"/>
      <c r="CT40" s="293"/>
      <c r="CU40" s="293"/>
      <c r="CV40" s="293"/>
      <c r="CW40" s="293"/>
      <c r="CX40" s="293">
        <v>0</v>
      </c>
      <c r="CY40" s="293"/>
      <c r="CZ40" s="293"/>
      <c r="DA40" s="293"/>
      <c r="DB40" s="293"/>
      <c r="DC40" s="293"/>
      <c r="DD40" s="293"/>
      <c r="DE40" s="293"/>
      <c r="DF40" s="293"/>
      <c r="DG40" s="293"/>
      <c r="DH40" s="293"/>
      <c r="DI40" s="293"/>
      <c r="DJ40" s="293"/>
      <c r="DK40" s="293">
        <v>0</v>
      </c>
      <c r="DL40" s="293"/>
      <c r="DM40" s="293"/>
      <c r="DN40" s="293"/>
      <c r="DO40" s="293"/>
      <c r="DP40" s="293"/>
      <c r="DQ40" s="293"/>
      <c r="DR40" s="293"/>
      <c r="DS40" s="293"/>
      <c r="DT40" s="293"/>
      <c r="DU40" s="293"/>
      <c r="DV40" s="293"/>
      <c r="DW40" s="293"/>
      <c r="DX40" s="293">
        <f t="shared" si="1"/>
        <v>0</v>
      </c>
      <c r="DY40" s="293"/>
      <c r="DZ40" s="293"/>
      <c r="EA40" s="293"/>
      <c r="EB40" s="293"/>
      <c r="EC40" s="293"/>
      <c r="ED40" s="293"/>
      <c r="EE40" s="293"/>
      <c r="EF40" s="293"/>
      <c r="EG40" s="293"/>
      <c r="EH40" s="293"/>
      <c r="EI40" s="293"/>
      <c r="EJ40" s="293"/>
      <c r="EK40" s="291">
        <v>0</v>
      </c>
      <c r="EL40" s="292"/>
      <c r="EM40" s="292"/>
      <c r="EN40" s="292"/>
      <c r="EO40" s="292"/>
      <c r="EP40" s="292"/>
      <c r="EQ40" s="292"/>
      <c r="ER40" s="292"/>
      <c r="ES40" s="292"/>
      <c r="ET40" s="292"/>
      <c r="EU40" s="292"/>
      <c r="EV40" s="292"/>
      <c r="EW40" s="294"/>
      <c r="EX40" s="291">
        <v>0</v>
      </c>
      <c r="EY40" s="292"/>
      <c r="EZ40" s="292"/>
      <c r="FA40" s="292"/>
      <c r="FB40" s="292"/>
      <c r="FC40" s="292"/>
      <c r="FD40" s="292"/>
      <c r="FE40" s="292"/>
      <c r="FF40" s="292"/>
      <c r="FG40" s="292"/>
      <c r="FH40" s="292"/>
      <c r="FI40" s="292"/>
      <c r="FJ40" s="294"/>
    </row>
    <row r="41" spans="1:166" ht="27" customHeight="1">
      <c r="A41" s="297" t="s">
        <v>241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40"/>
      <c r="AK41" s="46" t="s">
        <v>32</v>
      </c>
      <c r="AL41" s="43"/>
      <c r="AM41" s="43"/>
      <c r="AN41" s="43"/>
      <c r="AO41" s="43"/>
      <c r="AP41" s="43"/>
      <c r="AQ41" s="43" t="s">
        <v>138</v>
      </c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36">
        <v>5000000</v>
      </c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36">
        <v>5000000</v>
      </c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>
        <v>0</v>
      </c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>
        <v>0</v>
      </c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>
        <f t="shared" si="1"/>
        <v>0</v>
      </c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>
        <f>BC41-DX41</f>
        <v>5000000</v>
      </c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>
        <f>BU41-DX41</f>
        <v>5000000</v>
      </c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300"/>
    </row>
    <row r="42" spans="1:166" ht="64.5" customHeight="1">
      <c r="A42" s="286" t="s">
        <v>143</v>
      </c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8"/>
      <c r="AK42" s="289" t="s">
        <v>32</v>
      </c>
      <c r="AL42" s="290"/>
      <c r="AM42" s="290"/>
      <c r="AN42" s="290"/>
      <c r="AO42" s="290"/>
      <c r="AP42" s="290"/>
      <c r="AQ42" s="290" t="s">
        <v>134</v>
      </c>
      <c r="AR42" s="290"/>
      <c r="AS42" s="290"/>
      <c r="AT42" s="290"/>
      <c r="AU42" s="290"/>
      <c r="AV42" s="290"/>
      <c r="AW42" s="290"/>
      <c r="AX42" s="290"/>
      <c r="AY42" s="290"/>
      <c r="AZ42" s="290"/>
      <c r="BA42" s="290"/>
      <c r="BB42" s="290"/>
      <c r="BC42" s="291">
        <f>BC43</f>
        <v>2201385700</v>
      </c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1">
        <f>BU43</f>
        <v>2201385700</v>
      </c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3">
        <f>CH43</f>
        <v>660415710</v>
      </c>
      <c r="CI42" s="293"/>
      <c r="CJ42" s="293"/>
      <c r="CK42" s="293"/>
      <c r="CL42" s="293"/>
      <c r="CM42" s="293"/>
      <c r="CN42" s="293"/>
      <c r="CO42" s="293"/>
      <c r="CP42" s="293"/>
      <c r="CQ42" s="293"/>
      <c r="CR42" s="293"/>
      <c r="CS42" s="293"/>
      <c r="CT42" s="293"/>
      <c r="CU42" s="293"/>
      <c r="CV42" s="293"/>
      <c r="CW42" s="293"/>
      <c r="CX42" s="293">
        <v>0</v>
      </c>
      <c r="CY42" s="293"/>
      <c r="CZ42" s="293"/>
      <c r="DA42" s="293"/>
      <c r="DB42" s="293"/>
      <c r="DC42" s="293"/>
      <c r="DD42" s="293"/>
      <c r="DE42" s="293"/>
      <c r="DF42" s="293"/>
      <c r="DG42" s="293"/>
      <c r="DH42" s="293"/>
      <c r="DI42" s="293"/>
      <c r="DJ42" s="293"/>
      <c r="DK42" s="293">
        <v>0</v>
      </c>
      <c r="DL42" s="293"/>
      <c r="DM42" s="293"/>
      <c r="DN42" s="293"/>
      <c r="DO42" s="293"/>
      <c r="DP42" s="293"/>
      <c r="DQ42" s="293"/>
      <c r="DR42" s="293"/>
      <c r="DS42" s="293"/>
      <c r="DT42" s="293"/>
      <c r="DU42" s="293"/>
      <c r="DV42" s="293"/>
      <c r="DW42" s="293"/>
      <c r="DX42" s="293">
        <f t="shared" si="1"/>
        <v>660415710</v>
      </c>
      <c r="DY42" s="293"/>
      <c r="DZ42" s="293"/>
      <c r="EA42" s="293"/>
      <c r="EB42" s="293"/>
      <c r="EC42" s="293"/>
      <c r="ED42" s="293"/>
      <c r="EE42" s="293"/>
      <c r="EF42" s="293"/>
      <c r="EG42" s="293"/>
      <c r="EH42" s="293"/>
      <c r="EI42" s="293"/>
      <c r="EJ42" s="293"/>
      <c r="EK42" s="291">
        <v>0</v>
      </c>
      <c r="EL42" s="292"/>
      <c r="EM42" s="292"/>
      <c r="EN42" s="292"/>
      <c r="EO42" s="292"/>
      <c r="EP42" s="292"/>
      <c r="EQ42" s="292"/>
      <c r="ER42" s="292"/>
      <c r="ES42" s="292"/>
      <c r="ET42" s="292"/>
      <c r="EU42" s="292"/>
      <c r="EV42" s="292"/>
      <c r="EW42" s="294"/>
      <c r="EX42" s="291">
        <v>0</v>
      </c>
      <c r="EY42" s="292"/>
      <c r="EZ42" s="292"/>
      <c r="FA42" s="292"/>
      <c r="FB42" s="292"/>
      <c r="FC42" s="292"/>
      <c r="FD42" s="292"/>
      <c r="FE42" s="292"/>
      <c r="FF42" s="292"/>
      <c r="FG42" s="292"/>
      <c r="FH42" s="292"/>
      <c r="FI42" s="292"/>
      <c r="FJ42" s="294"/>
    </row>
    <row r="43" spans="1:166" ht="27" customHeight="1">
      <c r="A43" s="297" t="s">
        <v>241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40"/>
      <c r="AK43" s="46" t="s">
        <v>32</v>
      </c>
      <c r="AL43" s="43"/>
      <c r="AM43" s="43"/>
      <c r="AN43" s="43"/>
      <c r="AO43" s="43"/>
      <c r="AP43" s="43"/>
      <c r="AQ43" s="43" t="s">
        <v>133</v>
      </c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36">
        <v>2201385700</v>
      </c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36">
        <v>2201385700</v>
      </c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47">
        <v>660415710</v>
      </c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>
        <v>0</v>
      </c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>
        <v>0</v>
      </c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>
        <f t="shared" si="1"/>
        <v>660415710</v>
      </c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>
        <f>BC43-DX43</f>
        <v>1540969990</v>
      </c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>
        <f>BU43-DX43</f>
        <v>1540969990</v>
      </c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300"/>
    </row>
    <row r="44" spans="1:166" s="25" customFormat="1" ht="58.5" customHeight="1">
      <c r="A44" s="286" t="s">
        <v>242</v>
      </c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  <c r="AF44" s="287"/>
      <c r="AG44" s="287"/>
      <c r="AH44" s="287"/>
      <c r="AI44" s="287"/>
      <c r="AJ44" s="288"/>
      <c r="AK44" s="289" t="s">
        <v>32</v>
      </c>
      <c r="AL44" s="290"/>
      <c r="AM44" s="290"/>
      <c r="AN44" s="290"/>
      <c r="AO44" s="290"/>
      <c r="AP44" s="290"/>
      <c r="AQ44" s="290" t="s">
        <v>243</v>
      </c>
      <c r="AR44" s="290"/>
      <c r="AS44" s="290"/>
      <c r="AT44" s="290"/>
      <c r="AU44" s="290"/>
      <c r="AV44" s="290"/>
      <c r="AW44" s="290"/>
      <c r="AX44" s="290"/>
      <c r="AY44" s="290"/>
      <c r="AZ44" s="290"/>
      <c r="BA44" s="290"/>
      <c r="BB44" s="290"/>
      <c r="BC44" s="291">
        <f>BC45</f>
        <v>501086308.8</v>
      </c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1">
        <f>BU45</f>
        <v>501086308.8</v>
      </c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3">
        <v>0</v>
      </c>
      <c r="CI44" s="293"/>
      <c r="CJ44" s="293"/>
      <c r="CK44" s="293"/>
      <c r="CL44" s="293"/>
      <c r="CM44" s="293"/>
      <c r="CN44" s="293"/>
      <c r="CO44" s="293"/>
      <c r="CP44" s="293"/>
      <c r="CQ44" s="293"/>
      <c r="CR44" s="293"/>
      <c r="CS44" s="293"/>
      <c r="CT44" s="293"/>
      <c r="CU44" s="293"/>
      <c r="CV44" s="293"/>
      <c r="CW44" s="293"/>
      <c r="CX44" s="47">
        <v>0</v>
      </c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>
        <v>0</v>
      </c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>
        <v>0</v>
      </c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291">
        <v>0</v>
      </c>
      <c r="EL44" s="292"/>
      <c r="EM44" s="292"/>
      <c r="EN44" s="292"/>
      <c r="EO44" s="292"/>
      <c r="EP44" s="292"/>
      <c r="EQ44" s="292"/>
      <c r="ER44" s="292"/>
      <c r="ES44" s="292"/>
      <c r="ET44" s="292"/>
      <c r="EU44" s="292"/>
      <c r="EV44" s="292"/>
      <c r="EW44" s="294"/>
      <c r="EX44" s="291">
        <v>0</v>
      </c>
      <c r="EY44" s="292"/>
      <c r="EZ44" s="292"/>
      <c r="FA44" s="292"/>
      <c r="FB44" s="292"/>
      <c r="FC44" s="292"/>
      <c r="FD44" s="292"/>
      <c r="FE44" s="292"/>
      <c r="FF44" s="292"/>
      <c r="FG44" s="292"/>
      <c r="FH44" s="292"/>
      <c r="FI44" s="292"/>
      <c r="FJ44" s="294"/>
    </row>
    <row r="45" spans="1:166" ht="60" customHeight="1">
      <c r="A45" s="297" t="s">
        <v>244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40"/>
      <c r="AK45" s="46" t="s">
        <v>32</v>
      </c>
      <c r="AL45" s="43"/>
      <c r="AM45" s="43"/>
      <c r="AN45" s="43"/>
      <c r="AO45" s="43"/>
      <c r="AP45" s="43"/>
      <c r="AQ45" s="43" t="s">
        <v>245</v>
      </c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36">
        <v>501086308.8</v>
      </c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36">
        <v>501086308.8</v>
      </c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47">
        <v>0</v>
      </c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>
        <v>0</v>
      </c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>
        <v>0</v>
      </c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>
        <v>0</v>
      </c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>
        <f>BC45-DX45</f>
        <v>501086308.8</v>
      </c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>
        <f>BU45-DX45</f>
        <v>501086308.8</v>
      </c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300"/>
    </row>
    <row r="46" spans="1:166" ht="66" customHeight="1">
      <c r="A46" s="286" t="s">
        <v>137</v>
      </c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  <c r="AE46" s="287"/>
      <c r="AF46" s="287"/>
      <c r="AG46" s="287"/>
      <c r="AH46" s="287"/>
      <c r="AI46" s="287"/>
      <c r="AJ46" s="288"/>
      <c r="AK46" s="289" t="s">
        <v>32</v>
      </c>
      <c r="AL46" s="290"/>
      <c r="AM46" s="290"/>
      <c r="AN46" s="290"/>
      <c r="AO46" s="290"/>
      <c r="AP46" s="290"/>
      <c r="AQ46" s="290" t="s">
        <v>136</v>
      </c>
      <c r="AR46" s="290"/>
      <c r="AS46" s="290"/>
      <c r="AT46" s="290"/>
      <c r="AU46" s="290"/>
      <c r="AV46" s="290"/>
      <c r="AW46" s="290"/>
      <c r="AX46" s="290"/>
      <c r="AY46" s="290"/>
      <c r="AZ46" s="290"/>
      <c r="BA46" s="290"/>
      <c r="BB46" s="290"/>
      <c r="BC46" s="291">
        <f>BC47</f>
        <v>200000000</v>
      </c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1">
        <f>BU47</f>
        <v>200000000</v>
      </c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3">
        <v>0</v>
      </c>
      <c r="CI46" s="293"/>
      <c r="CJ46" s="293"/>
      <c r="CK46" s="293"/>
      <c r="CL46" s="293"/>
      <c r="CM46" s="293"/>
      <c r="CN46" s="293"/>
      <c r="CO46" s="293"/>
      <c r="CP46" s="293"/>
      <c r="CQ46" s="293"/>
      <c r="CR46" s="293"/>
      <c r="CS46" s="293"/>
      <c r="CT46" s="293"/>
      <c r="CU46" s="293"/>
      <c r="CV46" s="293"/>
      <c r="CW46" s="293"/>
      <c r="CX46" s="293">
        <v>0</v>
      </c>
      <c r="CY46" s="293"/>
      <c r="CZ46" s="293"/>
      <c r="DA46" s="293"/>
      <c r="DB46" s="293"/>
      <c r="DC46" s="293"/>
      <c r="DD46" s="293"/>
      <c r="DE46" s="293"/>
      <c r="DF46" s="293"/>
      <c r="DG46" s="293"/>
      <c r="DH46" s="293"/>
      <c r="DI46" s="293"/>
      <c r="DJ46" s="293"/>
      <c r="DK46" s="293">
        <v>0</v>
      </c>
      <c r="DL46" s="293"/>
      <c r="DM46" s="293"/>
      <c r="DN46" s="293"/>
      <c r="DO46" s="293"/>
      <c r="DP46" s="293"/>
      <c r="DQ46" s="293"/>
      <c r="DR46" s="293"/>
      <c r="DS46" s="293"/>
      <c r="DT46" s="293"/>
      <c r="DU46" s="293"/>
      <c r="DV46" s="293"/>
      <c r="DW46" s="293"/>
      <c r="DX46" s="293">
        <f>CH46</f>
        <v>0</v>
      </c>
      <c r="DY46" s="293"/>
      <c r="DZ46" s="293"/>
      <c r="EA46" s="293"/>
      <c r="EB46" s="293"/>
      <c r="EC46" s="293"/>
      <c r="ED46" s="293"/>
      <c r="EE46" s="293"/>
      <c r="EF46" s="293"/>
      <c r="EG46" s="293"/>
      <c r="EH46" s="293"/>
      <c r="EI46" s="293"/>
      <c r="EJ46" s="293"/>
      <c r="EK46" s="291">
        <v>0</v>
      </c>
      <c r="EL46" s="292"/>
      <c r="EM46" s="292"/>
      <c r="EN46" s="292"/>
      <c r="EO46" s="292"/>
      <c r="EP46" s="292"/>
      <c r="EQ46" s="292"/>
      <c r="ER46" s="292"/>
      <c r="ES46" s="292"/>
      <c r="ET46" s="292"/>
      <c r="EU46" s="292"/>
      <c r="EV46" s="292"/>
      <c r="EW46" s="294"/>
      <c r="EX46" s="291">
        <v>0</v>
      </c>
      <c r="EY46" s="292"/>
      <c r="EZ46" s="292"/>
      <c r="FA46" s="292"/>
      <c r="FB46" s="292"/>
      <c r="FC46" s="292"/>
      <c r="FD46" s="292"/>
      <c r="FE46" s="292"/>
      <c r="FF46" s="292"/>
      <c r="FG46" s="292"/>
      <c r="FH46" s="292"/>
      <c r="FI46" s="292"/>
      <c r="FJ46" s="294"/>
    </row>
    <row r="47" spans="1:166" ht="42" customHeight="1">
      <c r="A47" s="297" t="s">
        <v>246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0"/>
      <c r="AK47" s="46" t="s">
        <v>32</v>
      </c>
      <c r="AL47" s="43"/>
      <c r="AM47" s="43"/>
      <c r="AN47" s="43"/>
      <c r="AO47" s="43"/>
      <c r="AP47" s="43"/>
      <c r="AQ47" s="43" t="s">
        <v>135</v>
      </c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36">
        <v>200000000</v>
      </c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36">
        <v>200000000</v>
      </c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47">
        <v>0</v>
      </c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>
        <v>0</v>
      </c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>
        <v>0</v>
      </c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>
        <f>CH47</f>
        <v>0</v>
      </c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>
        <f>BC47-DX47</f>
        <v>200000000</v>
      </c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>
        <f>BU47-DX47</f>
        <v>200000000</v>
      </c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300"/>
    </row>
    <row r="48" spans="1:166" s="25" customFormat="1" ht="79.5" customHeight="1">
      <c r="A48" s="32"/>
      <c r="B48" s="33"/>
      <c r="C48" s="322"/>
      <c r="D48" s="322"/>
      <c r="E48" s="322"/>
      <c r="F48" s="322"/>
      <c r="G48" s="323" t="s">
        <v>247</v>
      </c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23"/>
      <c r="AD48" s="323"/>
      <c r="AE48" s="323"/>
      <c r="AF48" s="323"/>
      <c r="AG48" s="323"/>
      <c r="AH48" s="323"/>
      <c r="AI48" s="323"/>
      <c r="AJ48" s="324"/>
      <c r="AK48" s="289" t="s">
        <v>32</v>
      </c>
      <c r="AL48" s="290"/>
      <c r="AM48" s="290"/>
      <c r="AN48" s="290"/>
      <c r="AO48" s="290"/>
      <c r="AP48" s="290"/>
      <c r="AQ48" s="290" t="s">
        <v>195</v>
      </c>
      <c r="AR48" s="290"/>
      <c r="AS48" s="290"/>
      <c r="AT48" s="290"/>
      <c r="AU48" s="290"/>
      <c r="AV48" s="290"/>
      <c r="AW48" s="290"/>
      <c r="AX48" s="290"/>
      <c r="AY48" s="290"/>
      <c r="AZ48" s="290"/>
      <c r="BA48" s="290"/>
      <c r="BB48" s="290"/>
      <c r="BC48" s="291">
        <f>BC49</f>
        <v>43900000</v>
      </c>
      <c r="BD48" s="291"/>
      <c r="BE48" s="291"/>
      <c r="BF48" s="291"/>
      <c r="BG48" s="291"/>
      <c r="BH48" s="291"/>
      <c r="BI48" s="291"/>
      <c r="BJ48" s="291"/>
      <c r="BK48" s="291"/>
      <c r="BL48" s="291"/>
      <c r="BM48" s="291"/>
      <c r="BN48" s="291"/>
      <c r="BO48" s="291"/>
      <c r="BP48" s="291"/>
      <c r="BQ48" s="291"/>
      <c r="BR48" s="291"/>
      <c r="BS48" s="291"/>
      <c r="BT48" s="291"/>
      <c r="BU48" s="291">
        <f>BU49</f>
        <v>43900000</v>
      </c>
      <c r="BV48" s="291"/>
      <c r="BW48" s="291"/>
      <c r="BX48" s="291"/>
      <c r="BY48" s="291"/>
      <c r="BZ48" s="291"/>
      <c r="CA48" s="291"/>
      <c r="CB48" s="291"/>
      <c r="CC48" s="291"/>
      <c r="CD48" s="291"/>
      <c r="CE48" s="291"/>
      <c r="CF48" s="291"/>
      <c r="CG48" s="291"/>
      <c r="CH48" s="293">
        <v>0</v>
      </c>
      <c r="CI48" s="293"/>
      <c r="CJ48" s="293"/>
      <c r="CK48" s="293"/>
      <c r="CL48" s="293"/>
      <c r="CM48" s="293"/>
      <c r="CN48" s="293"/>
      <c r="CO48" s="293"/>
      <c r="CP48" s="293"/>
      <c r="CQ48" s="293"/>
      <c r="CR48" s="293"/>
      <c r="CS48" s="293"/>
      <c r="CT48" s="293"/>
      <c r="CU48" s="293"/>
      <c r="CV48" s="293"/>
      <c r="CW48" s="293"/>
      <c r="CX48" s="293">
        <v>0</v>
      </c>
      <c r="CY48" s="293"/>
      <c r="CZ48" s="293"/>
      <c r="DA48" s="293"/>
      <c r="DB48" s="293"/>
      <c r="DC48" s="293"/>
      <c r="DD48" s="293"/>
      <c r="DE48" s="293"/>
      <c r="DF48" s="293"/>
      <c r="DG48" s="293"/>
      <c r="DH48" s="293"/>
      <c r="DI48" s="293"/>
      <c r="DJ48" s="30"/>
      <c r="DK48" s="293">
        <v>0</v>
      </c>
      <c r="DL48" s="293"/>
      <c r="DM48" s="293"/>
      <c r="DN48" s="293"/>
      <c r="DO48" s="293"/>
      <c r="DP48" s="293"/>
      <c r="DQ48" s="293"/>
      <c r="DR48" s="293"/>
      <c r="DS48" s="293"/>
      <c r="DT48" s="293"/>
      <c r="DU48" s="293"/>
      <c r="DV48" s="293"/>
      <c r="DW48" s="30"/>
      <c r="DX48" s="47">
        <v>0</v>
      </c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291">
        <v>0</v>
      </c>
      <c r="EL48" s="292"/>
      <c r="EM48" s="292"/>
      <c r="EN48" s="292"/>
      <c r="EO48" s="292"/>
      <c r="EP48" s="292"/>
      <c r="EQ48" s="292"/>
      <c r="ER48" s="292"/>
      <c r="ES48" s="292"/>
      <c r="ET48" s="292"/>
      <c r="EU48" s="292"/>
      <c r="EV48" s="292"/>
      <c r="EW48" s="294"/>
      <c r="EX48" s="291">
        <v>0</v>
      </c>
      <c r="EY48" s="292"/>
      <c r="EZ48" s="292"/>
      <c r="FA48" s="292"/>
      <c r="FB48" s="292"/>
      <c r="FC48" s="292"/>
      <c r="FD48" s="292"/>
      <c r="FE48" s="292"/>
      <c r="FF48" s="292"/>
      <c r="FG48" s="292"/>
      <c r="FH48" s="292"/>
      <c r="FI48" s="292"/>
      <c r="FJ48" s="294"/>
    </row>
    <row r="49" spans="1:166" ht="39.75" customHeight="1" thickBot="1">
      <c r="A49" s="326"/>
      <c r="B49" s="327"/>
      <c r="C49" s="327"/>
      <c r="D49" s="327"/>
      <c r="E49" s="327"/>
      <c r="F49" s="327"/>
      <c r="G49" s="328" t="s">
        <v>246</v>
      </c>
      <c r="H49" s="328"/>
      <c r="I49" s="328"/>
      <c r="J49" s="328"/>
      <c r="K49" s="328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28"/>
      <c r="AH49" s="328"/>
      <c r="AI49" s="328"/>
      <c r="AJ49" s="329"/>
      <c r="AK49" s="330" t="s">
        <v>32</v>
      </c>
      <c r="AL49" s="330"/>
      <c r="AM49" s="330"/>
      <c r="AN49" s="330"/>
      <c r="AO49" s="330"/>
      <c r="AP49" s="331"/>
      <c r="AQ49" s="43" t="s">
        <v>196</v>
      </c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332">
        <v>43900000</v>
      </c>
      <c r="BD49" s="333"/>
      <c r="BE49" s="333"/>
      <c r="BF49" s="333"/>
      <c r="BG49" s="333"/>
      <c r="BH49" s="333"/>
      <c r="BI49" s="333"/>
      <c r="BJ49" s="333"/>
      <c r="BK49" s="333"/>
      <c r="BL49" s="333"/>
      <c r="BM49" s="333"/>
      <c r="BN49" s="333"/>
      <c r="BO49" s="333"/>
      <c r="BP49" s="333"/>
      <c r="BQ49" s="333"/>
      <c r="BR49" s="333"/>
      <c r="BS49" s="333"/>
      <c r="BT49" s="334"/>
      <c r="BU49" s="332">
        <v>43900000</v>
      </c>
      <c r="BV49" s="333"/>
      <c r="BW49" s="333"/>
      <c r="BX49" s="333"/>
      <c r="BY49" s="333"/>
      <c r="BZ49" s="333"/>
      <c r="CA49" s="333"/>
      <c r="CB49" s="333"/>
      <c r="CC49" s="333"/>
      <c r="CD49" s="333"/>
      <c r="CE49" s="333"/>
      <c r="CF49" s="333"/>
      <c r="CG49" s="334"/>
      <c r="CH49" s="335">
        <v>0</v>
      </c>
      <c r="CI49" s="336"/>
      <c r="CJ49" s="336"/>
      <c r="CK49" s="336"/>
      <c r="CL49" s="336"/>
      <c r="CM49" s="336"/>
      <c r="CN49" s="336"/>
      <c r="CO49" s="336"/>
      <c r="CP49" s="336"/>
      <c r="CQ49" s="336"/>
      <c r="CR49" s="336"/>
      <c r="CS49" s="336"/>
      <c r="CT49" s="336"/>
      <c r="CU49" s="336"/>
      <c r="CV49" s="336"/>
      <c r="CW49" s="337"/>
      <c r="CX49" s="335">
        <v>0</v>
      </c>
      <c r="CY49" s="336"/>
      <c r="CZ49" s="336"/>
      <c r="DA49" s="336"/>
      <c r="DB49" s="336"/>
      <c r="DC49" s="336"/>
      <c r="DD49" s="336"/>
      <c r="DE49" s="336"/>
      <c r="DF49" s="336"/>
      <c r="DG49" s="336"/>
      <c r="DH49" s="336"/>
      <c r="DI49" s="337"/>
      <c r="DJ49" s="34"/>
      <c r="DK49" s="335">
        <v>0</v>
      </c>
      <c r="DL49" s="336"/>
      <c r="DM49" s="336"/>
      <c r="DN49" s="336"/>
      <c r="DO49" s="336"/>
      <c r="DP49" s="336"/>
      <c r="DQ49" s="336"/>
      <c r="DR49" s="336"/>
      <c r="DS49" s="336"/>
      <c r="DT49" s="336"/>
      <c r="DU49" s="336"/>
      <c r="DV49" s="337"/>
      <c r="DW49" s="34"/>
      <c r="DX49" s="47">
        <v>0</v>
      </c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>
        <f>BC49-DX49</f>
        <v>43900000</v>
      </c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>
        <f>BU49-DX49</f>
        <v>43900000</v>
      </c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300"/>
    </row>
    <row r="50" spans="1:166" ht="30.75" customHeight="1" thickBot="1">
      <c r="A50" s="338" t="s">
        <v>57</v>
      </c>
      <c r="B50" s="339"/>
      <c r="C50" s="339"/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  <c r="Z50" s="339"/>
      <c r="AA50" s="339"/>
      <c r="AB50" s="339"/>
      <c r="AC50" s="339"/>
      <c r="AD50" s="339"/>
      <c r="AE50" s="339"/>
      <c r="AF50" s="339"/>
      <c r="AG50" s="339"/>
      <c r="AH50" s="339"/>
      <c r="AI50" s="339"/>
      <c r="AJ50" s="340"/>
      <c r="AK50" s="341" t="s">
        <v>33</v>
      </c>
      <c r="AL50" s="342"/>
      <c r="AM50" s="342"/>
      <c r="AN50" s="342"/>
      <c r="AO50" s="342"/>
      <c r="AP50" s="342"/>
      <c r="AQ50" s="342" t="s">
        <v>39</v>
      </c>
      <c r="AR50" s="342"/>
      <c r="AS50" s="342"/>
      <c r="AT50" s="342"/>
      <c r="AU50" s="342"/>
      <c r="AV50" s="342"/>
      <c r="AW50" s="342"/>
      <c r="AX50" s="342"/>
      <c r="AY50" s="342"/>
      <c r="AZ50" s="342"/>
      <c r="BA50" s="342"/>
      <c r="BB50" s="342"/>
      <c r="BC50" s="343" t="s">
        <v>39</v>
      </c>
      <c r="BD50" s="343"/>
      <c r="BE50" s="343"/>
      <c r="BF50" s="343"/>
      <c r="BG50" s="343"/>
      <c r="BH50" s="343"/>
      <c r="BI50" s="343"/>
      <c r="BJ50" s="343"/>
      <c r="BK50" s="343"/>
      <c r="BL50" s="343"/>
      <c r="BM50" s="343"/>
      <c r="BN50" s="343"/>
      <c r="BO50" s="343"/>
      <c r="BP50" s="343"/>
      <c r="BQ50" s="343"/>
      <c r="BR50" s="343"/>
      <c r="BS50" s="343"/>
      <c r="BT50" s="343"/>
      <c r="BU50" s="344" t="s">
        <v>39</v>
      </c>
      <c r="BV50" s="344"/>
      <c r="BW50" s="344"/>
      <c r="BX50" s="344"/>
      <c r="BY50" s="344"/>
      <c r="BZ50" s="344"/>
      <c r="CA50" s="344"/>
      <c r="CB50" s="344"/>
      <c r="CC50" s="344"/>
      <c r="CD50" s="344"/>
      <c r="CE50" s="344"/>
      <c r="CF50" s="344"/>
      <c r="CG50" s="344"/>
      <c r="CH50" s="345">
        <v>653273391.39</v>
      </c>
      <c r="CI50" s="346"/>
      <c r="CJ50" s="346"/>
      <c r="CK50" s="346"/>
      <c r="CL50" s="346"/>
      <c r="CM50" s="346"/>
      <c r="CN50" s="346"/>
      <c r="CO50" s="346"/>
      <c r="CP50" s="346"/>
      <c r="CQ50" s="346"/>
      <c r="CR50" s="346"/>
      <c r="CS50" s="346"/>
      <c r="CT50" s="346"/>
      <c r="CU50" s="346"/>
      <c r="CV50" s="346"/>
      <c r="CW50" s="346"/>
      <c r="CX50" s="325">
        <v>0</v>
      </c>
      <c r="CY50" s="325"/>
      <c r="CZ50" s="325"/>
      <c r="DA50" s="325"/>
      <c r="DB50" s="325"/>
      <c r="DC50" s="325"/>
      <c r="DD50" s="325"/>
      <c r="DE50" s="325"/>
      <c r="DF50" s="325"/>
      <c r="DG50" s="325"/>
      <c r="DH50" s="325"/>
      <c r="DI50" s="325"/>
      <c r="DJ50" s="325"/>
      <c r="DK50" s="325">
        <v>0</v>
      </c>
      <c r="DL50" s="325"/>
      <c r="DM50" s="325"/>
      <c r="DN50" s="325"/>
      <c r="DO50" s="325"/>
      <c r="DP50" s="325"/>
      <c r="DQ50" s="325"/>
      <c r="DR50" s="325"/>
      <c r="DS50" s="325"/>
      <c r="DT50" s="325"/>
      <c r="DU50" s="325"/>
      <c r="DV50" s="325"/>
      <c r="DW50" s="325"/>
      <c r="DX50" s="345">
        <v>653273391.39</v>
      </c>
      <c r="DY50" s="346"/>
      <c r="DZ50" s="346"/>
      <c r="EA50" s="346"/>
      <c r="EB50" s="346"/>
      <c r="EC50" s="346"/>
      <c r="ED50" s="346"/>
      <c r="EE50" s="346"/>
      <c r="EF50" s="346"/>
      <c r="EG50" s="346"/>
      <c r="EH50" s="346"/>
      <c r="EI50" s="346"/>
      <c r="EJ50" s="346"/>
      <c r="EK50" s="343" t="s">
        <v>39</v>
      </c>
      <c r="EL50" s="343"/>
      <c r="EM50" s="343"/>
      <c r="EN50" s="343"/>
      <c r="EO50" s="343"/>
      <c r="EP50" s="343"/>
      <c r="EQ50" s="343"/>
      <c r="ER50" s="343"/>
      <c r="ES50" s="343"/>
      <c r="ET50" s="343"/>
      <c r="EU50" s="343"/>
      <c r="EV50" s="343"/>
      <c r="EW50" s="343"/>
      <c r="EX50" s="344" t="s">
        <v>39</v>
      </c>
      <c r="EY50" s="344"/>
      <c r="EZ50" s="344"/>
      <c r="FA50" s="344"/>
      <c r="FB50" s="344"/>
      <c r="FC50" s="344"/>
      <c r="FD50" s="344"/>
      <c r="FE50" s="344"/>
      <c r="FF50" s="344"/>
      <c r="FG50" s="344"/>
      <c r="FH50" s="344"/>
      <c r="FI50" s="344"/>
      <c r="FJ50" s="347"/>
    </row>
    <row r="51" ht="3" customHeight="1"/>
  </sheetData>
  <sheetProtection/>
  <mergeCells count="524">
    <mergeCell ref="DK50:DW50"/>
    <mergeCell ref="DX50:EJ50"/>
    <mergeCell ref="EK50:EW50"/>
    <mergeCell ref="EX50:FJ50"/>
    <mergeCell ref="DX49:EJ49"/>
    <mergeCell ref="EK49:EW49"/>
    <mergeCell ref="EX49:FJ49"/>
    <mergeCell ref="DK49:DV49"/>
    <mergeCell ref="A50:AJ50"/>
    <mergeCell ref="AK50:AP50"/>
    <mergeCell ref="AQ50:BB50"/>
    <mergeCell ref="BC50:BT50"/>
    <mergeCell ref="BU50:CG50"/>
    <mergeCell ref="CH50:CW50"/>
    <mergeCell ref="CX50:DJ50"/>
    <mergeCell ref="EX48:FJ48"/>
    <mergeCell ref="A49:F49"/>
    <mergeCell ref="G49:AJ49"/>
    <mergeCell ref="AK49:AP49"/>
    <mergeCell ref="AQ49:BB49"/>
    <mergeCell ref="BC49:BT49"/>
    <mergeCell ref="BU49:CG49"/>
    <mergeCell ref="CH49:CW49"/>
    <mergeCell ref="CX49:DI49"/>
    <mergeCell ref="BU48:CG48"/>
    <mergeCell ref="CH48:CW48"/>
    <mergeCell ref="CX48:DI48"/>
    <mergeCell ref="DK48:DV48"/>
    <mergeCell ref="DX48:EJ48"/>
    <mergeCell ref="EK48:EW48"/>
    <mergeCell ref="CX47:DJ47"/>
    <mergeCell ref="DK47:DW47"/>
    <mergeCell ref="DX47:EJ47"/>
    <mergeCell ref="EK47:EW47"/>
    <mergeCell ref="EX47:FJ47"/>
    <mergeCell ref="C48:F48"/>
    <mergeCell ref="G48:AJ48"/>
    <mergeCell ref="AK48:AP48"/>
    <mergeCell ref="AQ48:BB48"/>
    <mergeCell ref="BC48:BT48"/>
    <mergeCell ref="A47:AJ47"/>
    <mergeCell ref="AK47:AP47"/>
    <mergeCell ref="AQ47:BB47"/>
    <mergeCell ref="BC47:BT47"/>
    <mergeCell ref="BU47:CG47"/>
    <mergeCell ref="CH47:CW47"/>
    <mergeCell ref="CH46:CW46"/>
    <mergeCell ref="CX46:DJ46"/>
    <mergeCell ref="DK46:DW46"/>
    <mergeCell ref="DX46:EJ46"/>
    <mergeCell ref="EK46:EW46"/>
    <mergeCell ref="EX46:FJ46"/>
    <mergeCell ref="CX45:DJ45"/>
    <mergeCell ref="DK45:DW45"/>
    <mergeCell ref="DX45:EJ45"/>
    <mergeCell ref="EK45:EW45"/>
    <mergeCell ref="EX45:FJ45"/>
    <mergeCell ref="A46:AJ46"/>
    <mergeCell ref="AK46:AP46"/>
    <mergeCell ref="AQ46:BB46"/>
    <mergeCell ref="BC46:BT46"/>
    <mergeCell ref="BU46:CG46"/>
    <mergeCell ref="A45:AJ45"/>
    <mergeCell ref="AK45:AP45"/>
    <mergeCell ref="AQ45:BB45"/>
    <mergeCell ref="BC45:BT45"/>
    <mergeCell ref="BU45:CG45"/>
    <mergeCell ref="CH45:CW45"/>
    <mergeCell ref="CH44:CW44"/>
    <mergeCell ref="CX44:DJ44"/>
    <mergeCell ref="DK44:DW44"/>
    <mergeCell ref="DX44:EJ44"/>
    <mergeCell ref="EK44:EW44"/>
    <mergeCell ref="EX44:FJ44"/>
    <mergeCell ref="CX43:DJ43"/>
    <mergeCell ref="DK43:DW43"/>
    <mergeCell ref="DX43:EJ43"/>
    <mergeCell ref="EK43:EW43"/>
    <mergeCell ref="EX43:FJ43"/>
    <mergeCell ref="A44:AJ44"/>
    <mergeCell ref="AK44:AP44"/>
    <mergeCell ref="AQ44:BB44"/>
    <mergeCell ref="BC44:BT44"/>
    <mergeCell ref="BU44:CG44"/>
    <mergeCell ref="A43:AJ43"/>
    <mergeCell ref="AK43:AP43"/>
    <mergeCell ref="AQ43:BB43"/>
    <mergeCell ref="BC43:BT43"/>
    <mergeCell ref="BU43:CG43"/>
    <mergeCell ref="CH43:CW43"/>
    <mergeCell ref="CH42:CW42"/>
    <mergeCell ref="CX42:DJ42"/>
    <mergeCell ref="DK42:DW42"/>
    <mergeCell ref="DX42:EJ42"/>
    <mergeCell ref="EK42:EW42"/>
    <mergeCell ref="EX42:FJ42"/>
    <mergeCell ref="CX41:DJ41"/>
    <mergeCell ref="DK41:DW41"/>
    <mergeCell ref="DX41:EJ41"/>
    <mergeCell ref="EK41:EW41"/>
    <mergeCell ref="EX41:FJ41"/>
    <mergeCell ref="A42:AJ42"/>
    <mergeCell ref="AK42:AP42"/>
    <mergeCell ref="AQ42:BB42"/>
    <mergeCell ref="BC42:BT42"/>
    <mergeCell ref="BU42:CG42"/>
    <mergeCell ref="A41:AJ41"/>
    <mergeCell ref="AK41:AP41"/>
    <mergeCell ref="AQ41:BB41"/>
    <mergeCell ref="BC41:BT41"/>
    <mergeCell ref="BU41:CG41"/>
    <mergeCell ref="CH41:CW41"/>
    <mergeCell ref="CH40:CW40"/>
    <mergeCell ref="CX40:DJ40"/>
    <mergeCell ref="DK40:DW40"/>
    <mergeCell ref="DX40:EJ40"/>
    <mergeCell ref="EK40:EW40"/>
    <mergeCell ref="EX40:FJ40"/>
    <mergeCell ref="CX39:DJ39"/>
    <mergeCell ref="DK39:DW39"/>
    <mergeCell ref="DX39:EJ39"/>
    <mergeCell ref="EK39:EW39"/>
    <mergeCell ref="EX39:FJ39"/>
    <mergeCell ref="A40:AJ40"/>
    <mergeCell ref="AK40:AP40"/>
    <mergeCell ref="AQ40:BB40"/>
    <mergeCell ref="BC40:BT40"/>
    <mergeCell ref="BU40:CG40"/>
    <mergeCell ref="A39:AJ39"/>
    <mergeCell ref="AK39:AP39"/>
    <mergeCell ref="AQ39:BB39"/>
    <mergeCell ref="BC39:BT39"/>
    <mergeCell ref="BU39:CG39"/>
    <mergeCell ref="CH39:CW39"/>
    <mergeCell ref="CH38:CW38"/>
    <mergeCell ref="CX38:DJ38"/>
    <mergeCell ref="DK38:DW38"/>
    <mergeCell ref="DX38:EJ38"/>
    <mergeCell ref="EK38:EW38"/>
    <mergeCell ref="EX38:FJ38"/>
    <mergeCell ref="CX37:DJ37"/>
    <mergeCell ref="DK37:DW37"/>
    <mergeCell ref="DX37:EJ37"/>
    <mergeCell ref="EK37:EW37"/>
    <mergeCell ref="EX37:FJ37"/>
    <mergeCell ref="A38:AJ38"/>
    <mergeCell ref="AK38:AP38"/>
    <mergeCell ref="AQ38:BB38"/>
    <mergeCell ref="BC38:BT38"/>
    <mergeCell ref="BU38:CG38"/>
    <mergeCell ref="A37:AJ37"/>
    <mergeCell ref="AK37:AP37"/>
    <mergeCell ref="AQ37:BB37"/>
    <mergeCell ref="BC37:BT37"/>
    <mergeCell ref="BU37:CG37"/>
    <mergeCell ref="CH37:CW37"/>
    <mergeCell ref="CH36:CW36"/>
    <mergeCell ref="CX36:DJ36"/>
    <mergeCell ref="DK36:DW36"/>
    <mergeCell ref="DX36:EJ36"/>
    <mergeCell ref="EK36:EW36"/>
    <mergeCell ref="EX36:FJ36"/>
    <mergeCell ref="CX35:DJ35"/>
    <mergeCell ref="DK35:DW35"/>
    <mergeCell ref="DX35:EJ35"/>
    <mergeCell ref="EK35:EW35"/>
    <mergeCell ref="EX35:FJ35"/>
    <mergeCell ref="A36:AJ36"/>
    <mergeCell ref="AK36:AP36"/>
    <mergeCell ref="AQ36:BB36"/>
    <mergeCell ref="BC36:BT36"/>
    <mergeCell ref="BU36:CG36"/>
    <mergeCell ref="A35:AJ35"/>
    <mergeCell ref="AK35:AP35"/>
    <mergeCell ref="AQ35:BB35"/>
    <mergeCell ref="BC35:BT35"/>
    <mergeCell ref="BU35:CG35"/>
    <mergeCell ref="CH35:CW35"/>
    <mergeCell ref="CH34:CW34"/>
    <mergeCell ref="CX34:DJ34"/>
    <mergeCell ref="DK34:DW34"/>
    <mergeCell ref="DX34:EJ34"/>
    <mergeCell ref="EK34:EW34"/>
    <mergeCell ref="EX34:FJ34"/>
    <mergeCell ref="CX33:DJ33"/>
    <mergeCell ref="DK33:DW33"/>
    <mergeCell ref="DX33:EJ33"/>
    <mergeCell ref="EK33:EW33"/>
    <mergeCell ref="EX33:FJ33"/>
    <mergeCell ref="A34:AJ34"/>
    <mergeCell ref="AK34:AP34"/>
    <mergeCell ref="AQ34:BB34"/>
    <mergeCell ref="BC34:BT34"/>
    <mergeCell ref="BU34:CG34"/>
    <mergeCell ref="A33:AJ33"/>
    <mergeCell ref="AK33:AP33"/>
    <mergeCell ref="AQ33:BB33"/>
    <mergeCell ref="BC33:BT33"/>
    <mergeCell ref="BU33:CG33"/>
    <mergeCell ref="CH33:CW33"/>
    <mergeCell ref="CH32:CW32"/>
    <mergeCell ref="CX32:DJ32"/>
    <mergeCell ref="DK32:DW32"/>
    <mergeCell ref="DX32:EJ32"/>
    <mergeCell ref="EK32:EW32"/>
    <mergeCell ref="EX32:FJ32"/>
    <mergeCell ref="CX31:DI31"/>
    <mergeCell ref="DK31:DV31"/>
    <mergeCell ref="DX31:EJ31"/>
    <mergeCell ref="EK31:EW31"/>
    <mergeCell ref="EX31:FJ31"/>
    <mergeCell ref="A32:AJ32"/>
    <mergeCell ref="AK32:AP32"/>
    <mergeCell ref="AQ32:BB32"/>
    <mergeCell ref="BC32:BT32"/>
    <mergeCell ref="BU32:CG32"/>
    <mergeCell ref="A31:AJ31"/>
    <mergeCell ref="AK31:AP31"/>
    <mergeCell ref="AQ31:BB31"/>
    <mergeCell ref="BC31:BT31"/>
    <mergeCell ref="BU31:CG31"/>
    <mergeCell ref="CH31:CW31"/>
    <mergeCell ref="CH30:CW30"/>
    <mergeCell ref="CX30:DJ30"/>
    <mergeCell ref="DK30:DW30"/>
    <mergeCell ref="DX30:EJ30"/>
    <mergeCell ref="EK30:EW30"/>
    <mergeCell ref="EX30:FJ30"/>
    <mergeCell ref="CX29:DJ29"/>
    <mergeCell ref="DK29:DW29"/>
    <mergeCell ref="DX29:EJ29"/>
    <mergeCell ref="EK29:EW29"/>
    <mergeCell ref="EX29:FJ29"/>
    <mergeCell ref="A30:AJ30"/>
    <mergeCell ref="AK30:AP30"/>
    <mergeCell ref="AQ30:BB30"/>
    <mergeCell ref="BC30:BT30"/>
    <mergeCell ref="BU30:CG30"/>
    <mergeCell ref="A29:AJ29"/>
    <mergeCell ref="AK29:AP29"/>
    <mergeCell ref="AQ29:BB29"/>
    <mergeCell ref="BC29:BT29"/>
    <mergeCell ref="BU29:CG29"/>
    <mergeCell ref="CH29:CW29"/>
    <mergeCell ref="CH28:CW28"/>
    <mergeCell ref="CX28:DJ28"/>
    <mergeCell ref="DK28:DW28"/>
    <mergeCell ref="DX28:EJ28"/>
    <mergeCell ref="EK28:EW28"/>
    <mergeCell ref="EX28:FJ28"/>
    <mergeCell ref="CX27:DJ27"/>
    <mergeCell ref="DK27:DW27"/>
    <mergeCell ref="DX27:EJ27"/>
    <mergeCell ref="EK27:EW27"/>
    <mergeCell ref="EX27:FJ27"/>
    <mergeCell ref="A28:AJ28"/>
    <mergeCell ref="AK28:AP28"/>
    <mergeCell ref="AQ28:BB28"/>
    <mergeCell ref="BC28:BT28"/>
    <mergeCell ref="BU28:CG28"/>
    <mergeCell ref="A27:AJ27"/>
    <mergeCell ref="AK27:AP27"/>
    <mergeCell ref="AQ27:BB27"/>
    <mergeCell ref="BC27:BT27"/>
    <mergeCell ref="BU27:CG27"/>
    <mergeCell ref="CH27:CW27"/>
    <mergeCell ref="CH26:CW26"/>
    <mergeCell ref="CX26:DI26"/>
    <mergeCell ref="DK26:DV26"/>
    <mergeCell ref="DX26:EJ26"/>
    <mergeCell ref="EK26:EW26"/>
    <mergeCell ref="EX26:FJ26"/>
    <mergeCell ref="A26:F26"/>
    <mergeCell ref="G26:AJ26"/>
    <mergeCell ref="AK26:AP26"/>
    <mergeCell ref="AQ26:BB26"/>
    <mergeCell ref="BC26:BT26"/>
    <mergeCell ref="BU26:CG26"/>
    <mergeCell ref="CH25:CW25"/>
    <mergeCell ref="CX25:DJ25"/>
    <mergeCell ref="DK25:DW25"/>
    <mergeCell ref="DX25:EJ25"/>
    <mergeCell ref="EK25:EW25"/>
    <mergeCell ref="EX25:FJ25"/>
    <mergeCell ref="A25:F25"/>
    <mergeCell ref="G25:AJ25"/>
    <mergeCell ref="AK25:AP25"/>
    <mergeCell ref="AQ25:BB25"/>
    <mergeCell ref="BC25:BT25"/>
    <mergeCell ref="BU25:CG25"/>
    <mergeCell ref="CH24:CW24"/>
    <mergeCell ref="CX24:DJ24"/>
    <mergeCell ref="DK24:DW24"/>
    <mergeCell ref="DX24:EJ24"/>
    <mergeCell ref="EK24:EW24"/>
    <mergeCell ref="EX24:FJ24"/>
    <mergeCell ref="CX23:DJ23"/>
    <mergeCell ref="DK23:DW23"/>
    <mergeCell ref="DX23:EJ23"/>
    <mergeCell ref="EK23:EW23"/>
    <mergeCell ref="EX23:FJ23"/>
    <mergeCell ref="A24:AJ24"/>
    <mergeCell ref="AK24:AP24"/>
    <mergeCell ref="AQ24:BB24"/>
    <mergeCell ref="BC24:BT24"/>
    <mergeCell ref="BU24:CG24"/>
    <mergeCell ref="A23:AJ23"/>
    <mergeCell ref="AK23:AP23"/>
    <mergeCell ref="AQ23:BB23"/>
    <mergeCell ref="BC23:BT23"/>
    <mergeCell ref="BU23:CG23"/>
    <mergeCell ref="CH23:CW23"/>
    <mergeCell ref="CH22:CW22"/>
    <mergeCell ref="CX22:DJ22"/>
    <mergeCell ref="DK22:DW22"/>
    <mergeCell ref="DX22:EJ22"/>
    <mergeCell ref="EK22:EW22"/>
    <mergeCell ref="EX22:FJ22"/>
    <mergeCell ref="CX21:DJ21"/>
    <mergeCell ref="DK21:DW21"/>
    <mergeCell ref="DX21:EJ21"/>
    <mergeCell ref="EK21:EW21"/>
    <mergeCell ref="EX21:FJ21"/>
    <mergeCell ref="A22:AJ22"/>
    <mergeCell ref="AK22:AP22"/>
    <mergeCell ref="AQ22:BB22"/>
    <mergeCell ref="BC22:BT22"/>
    <mergeCell ref="BU22:CG22"/>
    <mergeCell ref="A21:AJ21"/>
    <mergeCell ref="AK21:AP21"/>
    <mergeCell ref="AQ21:BB21"/>
    <mergeCell ref="BC21:BT21"/>
    <mergeCell ref="BU21:CG21"/>
    <mergeCell ref="CH21:CW21"/>
    <mergeCell ref="CH20:CW20"/>
    <mergeCell ref="CX20:DJ20"/>
    <mergeCell ref="DK20:DW20"/>
    <mergeCell ref="DX20:EJ20"/>
    <mergeCell ref="EK20:EW20"/>
    <mergeCell ref="EX20:FJ20"/>
    <mergeCell ref="CX19:DJ19"/>
    <mergeCell ref="DK19:DW19"/>
    <mergeCell ref="DX19:EJ19"/>
    <mergeCell ref="EK19:EW19"/>
    <mergeCell ref="EX19:FJ19"/>
    <mergeCell ref="A20:AJ20"/>
    <mergeCell ref="AK20:AP20"/>
    <mergeCell ref="AQ20:BB20"/>
    <mergeCell ref="BC20:BT20"/>
    <mergeCell ref="BU20:CG20"/>
    <mergeCell ref="A19:AJ19"/>
    <mergeCell ref="AK19:AP19"/>
    <mergeCell ref="AQ19:BB19"/>
    <mergeCell ref="BC19:BT19"/>
    <mergeCell ref="BU19:CG19"/>
    <mergeCell ref="CH19:CW19"/>
    <mergeCell ref="CH18:CW18"/>
    <mergeCell ref="CX18:DJ18"/>
    <mergeCell ref="DK18:DV18"/>
    <mergeCell ref="DX18:EJ18"/>
    <mergeCell ref="EK18:EW18"/>
    <mergeCell ref="EX18:FJ18"/>
    <mergeCell ref="CX17:DJ17"/>
    <mergeCell ref="DK17:DW17"/>
    <mergeCell ref="DX17:EJ17"/>
    <mergeCell ref="EK17:EW17"/>
    <mergeCell ref="EX17:FJ17"/>
    <mergeCell ref="G18:AJ18"/>
    <mergeCell ref="AK18:AP18"/>
    <mergeCell ref="AQ18:BB18"/>
    <mergeCell ref="BC18:BT18"/>
    <mergeCell ref="BU18:CG18"/>
    <mergeCell ref="A17:AJ17"/>
    <mergeCell ref="AK17:AP17"/>
    <mergeCell ref="AQ17:BB17"/>
    <mergeCell ref="BC17:BT17"/>
    <mergeCell ref="BU17:CG17"/>
    <mergeCell ref="CH17:CW17"/>
    <mergeCell ref="CH16:CW16"/>
    <mergeCell ref="CX16:DJ16"/>
    <mergeCell ref="DK16:DW16"/>
    <mergeCell ref="DX16:EJ16"/>
    <mergeCell ref="EK16:EW16"/>
    <mergeCell ref="EX16:FJ16"/>
    <mergeCell ref="CX15:DJ15"/>
    <mergeCell ref="DK15:DW15"/>
    <mergeCell ref="DX15:EJ15"/>
    <mergeCell ref="EK15:EW15"/>
    <mergeCell ref="EX15:FJ15"/>
    <mergeCell ref="A16:AJ16"/>
    <mergeCell ref="AK16:AP16"/>
    <mergeCell ref="AQ16:BB16"/>
    <mergeCell ref="BC16:BT16"/>
    <mergeCell ref="BU16:CG16"/>
    <mergeCell ref="A15:AJ15"/>
    <mergeCell ref="AK15:AP15"/>
    <mergeCell ref="AQ15:BB15"/>
    <mergeCell ref="BC15:BT15"/>
    <mergeCell ref="BU15:CG15"/>
    <mergeCell ref="CH15:CW15"/>
    <mergeCell ref="CH14:CW14"/>
    <mergeCell ref="CX14:DJ14"/>
    <mergeCell ref="DK14:DW14"/>
    <mergeCell ref="DX14:EJ14"/>
    <mergeCell ref="EK14:EW14"/>
    <mergeCell ref="EX14:FJ14"/>
    <mergeCell ref="CX13:DJ13"/>
    <mergeCell ref="DK13:DW13"/>
    <mergeCell ref="DX13:EJ13"/>
    <mergeCell ref="EK13:EW13"/>
    <mergeCell ref="EX13:FJ13"/>
    <mergeCell ref="A14:AJ14"/>
    <mergeCell ref="AK14:AP14"/>
    <mergeCell ref="AQ14:BB14"/>
    <mergeCell ref="BC14:BT14"/>
    <mergeCell ref="BU14:CG14"/>
    <mergeCell ref="A13:AJ13"/>
    <mergeCell ref="AK13:AP13"/>
    <mergeCell ref="AQ13:BB13"/>
    <mergeCell ref="BC13:BT13"/>
    <mergeCell ref="BU13:CG13"/>
    <mergeCell ref="CH13:CW13"/>
    <mergeCell ref="CH12:CW12"/>
    <mergeCell ref="CX12:DJ12"/>
    <mergeCell ref="DK12:DW12"/>
    <mergeCell ref="DX12:EJ12"/>
    <mergeCell ref="EK12:EW12"/>
    <mergeCell ref="EX12:FJ12"/>
    <mergeCell ref="CX11:DJ11"/>
    <mergeCell ref="DK11:DW11"/>
    <mergeCell ref="DX11:EJ11"/>
    <mergeCell ref="EK11:EW11"/>
    <mergeCell ref="EX11:FJ11"/>
    <mergeCell ref="A12:AJ12"/>
    <mergeCell ref="AK12:AP12"/>
    <mergeCell ref="AQ12:BB12"/>
    <mergeCell ref="BC12:BT12"/>
    <mergeCell ref="BU12:CG12"/>
    <mergeCell ref="A11:AJ11"/>
    <mergeCell ref="AK11:AP11"/>
    <mergeCell ref="AQ11:BB11"/>
    <mergeCell ref="BC11:BT11"/>
    <mergeCell ref="BU11:CG11"/>
    <mergeCell ref="CH11:CW11"/>
    <mergeCell ref="CH10:CW10"/>
    <mergeCell ref="CX10:DJ10"/>
    <mergeCell ref="DK10:DW10"/>
    <mergeCell ref="DX10:EJ10"/>
    <mergeCell ref="EK10:EW10"/>
    <mergeCell ref="EX10:FJ10"/>
    <mergeCell ref="CX9:DJ9"/>
    <mergeCell ref="DK9:DW9"/>
    <mergeCell ref="DX9:EJ9"/>
    <mergeCell ref="EK9:EW9"/>
    <mergeCell ref="EX9:FJ9"/>
    <mergeCell ref="A10:AJ10"/>
    <mergeCell ref="AK10:AP10"/>
    <mergeCell ref="AQ10:BB10"/>
    <mergeCell ref="BC10:BT10"/>
    <mergeCell ref="BU10:CG10"/>
    <mergeCell ref="A9:AJ9"/>
    <mergeCell ref="AK9:AP9"/>
    <mergeCell ref="AQ9:BB9"/>
    <mergeCell ref="BC9:BT9"/>
    <mergeCell ref="BU9:CG9"/>
    <mergeCell ref="CH9:CW9"/>
    <mergeCell ref="CH8:CW8"/>
    <mergeCell ref="CX8:DJ8"/>
    <mergeCell ref="DK8:DW8"/>
    <mergeCell ref="DX8:EJ8"/>
    <mergeCell ref="EK8:EW8"/>
    <mergeCell ref="EX8:FJ8"/>
    <mergeCell ref="CX7:DJ7"/>
    <mergeCell ref="DK7:DW7"/>
    <mergeCell ref="DX7:EJ7"/>
    <mergeCell ref="EK7:EW7"/>
    <mergeCell ref="EX7:FJ7"/>
    <mergeCell ref="A8:AJ8"/>
    <mergeCell ref="AK8:AP8"/>
    <mergeCell ref="AQ8:BB8"/>
    <mergeCell ref="BC8:BT8"/>
    <mergeCell ref="BU8:CG8"/>
    <mergeCell ref="A7:AJ7"/>
    <mergeCell ref="AK7:AP7"/>
    <mergeCell ref="AQ7:BB7"/>
    <mergeCell ref="BC7:BT7"/>
    <mergeCell ref="BU7:CG7"/>
    <mergeCell ref="CH7:CW7"/>
    <mergeCell ref="CH6:CW6"/>
    <mergeCell ref="CX6:DJ6"/>
    <mergeCell ref="DK6:DW6"/>
    <mergeCell ref="DX6:EJ6"/>
    <mergeCell ref="EK6:EW6"/>
    <mergeCell ref="EX6:FJ6"/>
    <mergeCell ref="CX5:DJ5"/>
    <mergeCell ref="DK5:DW5"/>
    <mergeCell ref="DX5:EJ5"/>
    <mergeCell ref="EK5:EW5"/>
    <mergeCell ref="EX5:FJ5"/>
    <mergeCell ref="A6:AJ6"/>
    <mergeCell ref="AK6:AP6"/>
    <mergeCell ref="AQ6:BB6"/>
    <mergeCell ref="BC6:BT6"/>
    <mergeCell ref="BU6:CG6"/>
    <mergeCell ref="DK4:DW4"/>
    <mergeCell ref="DX4:EJ4"/>
    <mergeCell ref="EK4:EW4"/>
    <mergeCell ref="EX4:FJ4"/>
    <mergeCell ref="A5:AJ5"/>
    <mergeCell ref="AK5:AP5"/>
    <mergeCell ref="AQ5:BB5"/>
    <mergeCell ref="BC5:BT5"/>
    <mergeCell ref="BU5:CG5"/>
    <mergeCell ref="CH5:CW5"/>
    <mergeCell ref="A2:FJ2"/>
    <mergeCell ref="A3:AJ4"/>
    <mergeCell ref="AK3:AP4"/>
    <mergeCell ref="AQ3:BB4"/>
    <mergeCell ref="BC3:BT4"/>
    <mergeCell ref="BU3:CG4"/>
    <mergeCell ref="CH3:EJ3"/>
    <mergeCell ref="EK3:FJ3"/>
    <mergeCell ref="CH4:CW4"/>
    <mergeCell ref="CX4:DJ4"/>
  </mergeCells>
  <printOptions/>
  <pageMargins left="0.22" right="0.23" top="0.42" bottom="0.4" header="0.31496062992125984" footer="0.31496062992125984"/>
  <pageSetup fitToHeight="4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Семёнова Людмила Сергеевна</cp:lastModifiedBy>
  <cp:lastPrinted>2020-04-03T13:46:42Z</cp:lastPrinted>
  <dcterms:created xsi:type="dcterms:W3CDTF">2005-02-01T12:32:18Z</dcterms:created>
  <dcterms:modified xsi:type="dcterms:W3CDTF">2020-07-13T14:32:16Z</dcterms:modified>
  <cp:category/>
  <cp:version/>
  <cp:contentType/>
  <cp:contentStatus/>
</cp:coreProperties>
</file>