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435" windowWidth="15450" windowHeight="10140"/>
  </bookViews>
  <sheets>
    <sheet name="2019 год" sheetId="3" r:id="rId1"/>
  </sheets>
  <definedNames>
    <definedName name="_xlnm._FilterDatabase" localSheetId="0" hidden="1">'2019 год'!$A$50:$N$128</definedName>
    <definedName name="APPT" localSheetId="0">'2019 год'!#REF!</definedName>
    <definedName name="FIO" localSheetId="0">'2019 год'!#REF!</definedName>
    <definedName name="SIGN" localSheetId="0">'2019 год'!$B$59:$F$60</definedName>
    <definedName name="_xlnm.Print_Titles" localSheetId="0">'2019 год'!$6:$6</definedName>
    <definedName name="_xlnm.Print_Area" localSheetId="0">'2019 год'!$A:$O</definedName>
  </definedNames>
  <calcPr calcId="145621"/>
</workbook>
</file>

<file path=xl/calcChain.xml><?xml version="1.0" encoding="utf-8"?>
<calcChain xmlns="http://schemas.openxmlformats.org/spreadsheetml/2006/main">
  <c r="M127" i="3" l="1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L50" i="3"/>
  <c r="L7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C7" i="3"/>
  <c r="J7" i="3"/>
  <c r="H7" i="3"/>
  <c r="F7" i="3"/>
  <c r="J50" i="3"/>
  <c r="H50" i="3"/>
  <c r="I50" i="3" s="1"/>
  <c r="F50" i="3"/>
  <c r="D7" i="3"/>
  <c r="C50" i="3"/>
  <c r="D50" i="3"/>
  <c r="E50" i="3" s="1"/>
  <c r="G50" i="3" l="1"/>
  <c r="K50" i="3"/>
  <c r="M50" i="3"/>
  <c r="E7" i="3"/>
  <c r="L128" i="3"/>
  <c r="H128" i="3"/>
  <c r="F128" i="3"/>
  <c r="J128" i="3"/>
  <c r="K128" i="3" s="1"/>
  <c r="K7" i="3"/>
  <c r="I128" i="3" l="1"/>
  <c r="M7" i="3"/>
  <c r="I7" i="3" l="1"/>
  <c r="N41" i="3" l="1"/>
  <c r="O41" i="3" s="1"/>
  <c r="N25" i="3" l="1"/>
  <c r="O25" i="3" s="1"/>
  <c r="D128" i="3"/>
  <c r="G128" i="3" l="1"/>
  <c r="C128" i="3"/>
  <c r="M128" i="3" s="1"/>
  <c r="E128" i="3" l="1"/>
  <c r="N92" i="3"/>
  <c r="O92" i="3" s="1"/>
  <c r="N87" i="3"/>
  <c r="O87" i="3" s="1"/>
  <c r="N58" i="3"/>
  <c r="O58" i="3" s="1"/>
  <c r="N83" i="3" l="1"/>
  <c r="O83" i="3" s="1"/>
  <c r="N44" i="3"/>
  <c r="O44" i="3" s="1"/>
  <c r="N45" i="3"/>
  <c r="O45" i="3" s="1"/>
  <c r="N46" i="3"/>
  <c r="O46" i="3" s="1"/>
  <c r="N47" i="3"/>
  <c r="O47" i="3" s="1"/>
  <c r="N48" i="3"/>
  <c r="O48" i="3" s="1"/>
  <c r="N43" i="3" l="1"/>
  <c r="O43" i="3" s="1"/>
  <c r="N42" i="3"/>
  <c r="O42" i="3" s="1"/>
  <c r="N122" i="3"/>
  <c r="O122" i="3" s="1"/>
  <c r="N121" i="3"/>
  <c r="O121" i="3" s="1"/>
  <c r="N119" i="3"/>
  <c r="O119" i="3" s="1"/>
  <c r="N118" i="3"/>
  <c r="O118" i="3" s="1"/>
  <c r="N117" i="3"/>
  <c r="O117" i="3" s="1"/>
  <c r="N115" i="3"/>
  <c r="O115" i="3" s="1"/>
  <c r="N114" i="3"/>
  <c r="O114" i="3" s="1"/>
  <c r="N113" i="3"/>
  <c r="O113" i="3" s="1"/>
  <c r="N112" i="3"/>
  <c r="O112" i="3" s="1"/>
  <c r="N111" i="3"/>
  <c r="O111" i="3" s="1"/>
  <c r="N109" i="3"/>
  <c r="O109" i="3" s="1"/>
  <c r="N108" i="3"/>
  <c r="O108" i="3" s="1"/>
  <c r="N107" i="3"/>
  <c r="O107" i="3" s="1"/>
  <c r="N106" i="3"/>
  <c r="O106" i="3" s="1"/>
  <c r="N105" i="3"/>
  <c r="O105" i="3" s="1"/>
  <c r="N104" i="3"/>
  <c r="O104" i="3" s="1"/>
  <c r="N103" i="3"/>
  <c r="O103" i="3" s="1"/>
  <c r="N101" i="3"/>
  <c r="O101" i="3" s="1"/>
  <c r="N100" i="3"/>
  <c r="O100" i="3" s="1"/>
  <c r="N99" i="3"/>
  <c r="O99" i="3" s="1"/>
  <c r="N97" i="3"/>
  <c r="O97" i="3" s="1"/>
  <c r="N96" i="3"/>
  <c r="O96" i="3" s="1"/>
  <c r="N95" i="3"/>
  <c r="O95" i="3" s="1"/>
  <c r="N94" i="3"/>
  <c r="O94" i="3" s="1"/>
  <c r="N93" i="3"/>
  <c r="O93" i="3" s="1"/>
  <c r="N91" i="3"/>
  <c r="O91" i="3" s="1"/>
  <c r="N90" i="3"/>
  <c r="O90" i="3" s="1"/>
  <c r="N88" i="3"/>
  <c r="O88" i="3" s="1"/>
  <c r="N86" i="3"/>
  <c r="O86" i="3" s="1"/>
  <c r="N40" i="3"/>
  <c r="O40" i="3" s="1"/>
  <c r="N35" i="3"/>
  <c r="O35" i="3" s="1"/>
  <c r="N34" i="3"/>
  <c r="O34" i="3" s="1"/>
  <c r="N33" i="3"/>
  <c r="O33" i="3" s="1"/>
  <c r="N31" i="3"/>
  <c r="O31" i="3" s="1"/>
  <c r="N30" i="3"/>
  <c r="O30" i="3" s="1"/>
  <c r="N29" i="3"/>
  <c r="O29" i="3" s="1"/>
  <c r="N28" i="3"/>
  <c r="O28" i="3" s="1"/>
  <c r="N27" i="3"/>
  <c r="O27" i="3" s="1"/>
  <c r="N12" i="3"/>
  <c r="O12" i="3" s="1"/>
  <c r="N124" i="3" l="1"/>
  <c r="O124" i="3" s="1"/>
  <c r="N126" i="3"/>
  <c r="O126" i="3" s="1"/>
  <c r="N18" i="3"/>
  <c r="O18" i="3" s="1"/>
  <c r="N21" i="3"/>
  <c r="O21" i="3" s="1"/>
  <c r="N52" i="3"/>
  <c r="O52" i="3" s="1"/>
  <c r="N53" i="3"/>
  <c r="O53" i="3" s="1"/>
  <c r="N54" i="3"/>
  <c r="O54" i="3" s="1"/>
  <c r="N55" i="3"/>
  <c r="O55" i="3" s="1"/>
  <c r="N56" i="3"/>
  <c r="O56" i="3" s="1"/>
  <c r="N57" i="3"/>
  <c r="O57" i="3" s="1"/>
  <c r="N59" i="3"/>
  <c r="O59" i="3" s="1"/>
  <c r="N60" i="3"/>
  <c r="O60" i="3" s="1"/>
  <c r="N61" i="3"/>
  <c r="O61" i="3" s="1"/>
  <c r="N63" i="3"/>
  <c r="O63" i="3" s="1"/>
  <c r="N65" i="3"/>
  <c r="O65" i="3" s="1"/>
  <c r="N66" i="3"/>
  <c r="O66" i="3" s="1"/>
  <c r="N67" i="3"/>
  <c r="O67" i="3" s="1"/>
  <c r="N69" i="3"/>
  <c r="O69" i="3" s="1"/>
  <c r="N70" i="3"/>
  <c r="O70" i="3" s="1"/>
  <c r="N71" i="3"/>
  <c r="O71" i="3" s="1"/>
  <c r="N72" i="3"/>
  <c r="O72" i="3" s="1"/>
  <c r="N73" i="3"/>
  <c r="O73" i="3" s="1"/>
  <c r="N74" i="3"/>
  <c r="O74" i="3" s="1"/>
  <c r="N75" i="3"/>
  <c r="O75" i="3" s="1"/>
  <c r="N76" i="3"/>
  <c r="O76" i="3" s="1"/>
  <c r="N77" i="3"/>
  <c r="O77" i="3" s="1"/>
  <c r="N78" i="3"/>
  <c r="O78" i="3" s="1"/>
  <c r="N80" i="3"/>
  <c r="O80" i="3" s="1"/>
  <c r="N81" i="3"/>
  <c r="O81" i="3" s="1"/>
  <c r="N82" i="3"/>
  <c r="O82" i="3" s="1"/>
  <c r="N84" i="3"/>
  <c r="O84" i="3" s="1"/>
  <c r="N16" i="3"/>
  <c r="O16" i="3" s="1"/>
  <c r="N127" i="3"/>
  <c r="O127" i="3" s="1"/>
  <c r="N11" i="3"/>
  <c r="O11" i="3" s="1"/>
  <c r="N14" i="3"/>
  <c r="O14" i="3" s="1"/>
  <c r="N17" i="3"/>
  <c r="O17" i="3" s="1"/>
  <c r="N20" i="3"/>
  <c r="O20" i="3" s="1"/>
  <c r="N22" i="3"/>
  <c r="O22" i="3" s="1"/>
  <c r="N37" i="3"/>
  <c r="O37" i="3" s="1"/>
  <c r="N38" i="3"/>
  <c r="O38" i="3" s="1"/>
  <c r="N36" i="3"/>
  <c r="O36" i="3" s="1"/>
  <c r="N26" i="3"/>
  <c r="O26" i="3" s="1"/>
  <c r="N51" i="3"/>
  <c r="O51" i="3" s="1"/>
  <c r="N120" i="3"/>
  <c r="O120" i="3" s="1"/>
  <c r="N39" i="3"/>
  <c r="O39" i="3" s="1"/>
  <c r="N15" i="3" l="1"/>
  <c r="O15" i="3" s="1"/>
  <c r="N68" i="3"/>
  <c r="O68" i="3" s="1"/>
  <c r="N64" i="3"/>
  <c r="O64" i="3" s="1"/>
  <c r="N110" i="3"/>
  <c r="O110" i="3" s="1"/>
  <c r="N85" i="3"/>
  <c r="O85" i="3" s="1"/>
  <c r="N19" i="3"/>
  <c r="O19" i="3" s="1"/>
  <c r="N62" i="3"/>
  <c r="O62" i="3" s="1"/>
  <c r="N13" i="3"/>
  <c r="O13" i="3" s="1"/>
  <c r="N79" i="3"/>
  <c r="O79" i="3" s="1"/>
  <c r="N32" i="3"/>
  <c r="O32" i="3" s="1"/>
  <c r="N123" i="3"/>
  <c r="O123" i="3" s="1"/>
  <c r="N98" i="3"/>
  <c r="O98" i="3" s="1"/>
  <c r="N116" i="3"/>
  <c r="O116" i="3" s="1"/>
  <c r="N89" i="3"/>
  <c r="O89" i="3" s="1"/>
  <c r="N10" i="3"/>
  <c r="O10" i="3" s="1"/>
  <c r="N102" i="3"/>
  <c r="O102" i="3" s="1"/>
  <c r="N23" i="3"/>
  <c r="O23" i="3" s="1"/>
  <c r="N9" i="3"/>
  <c r="O9" i="3" s="1"/>
  <c r="N50" i="3" l="1"/>
  <c r="O50" i="3" s="1"/>
  <c r="N125" i="3"/>
  <c r="O125" i="3" s="1"/>
  <c r="N8" i="3"/>
  <c r="O8" i="3" s="1"/>
  <c r="G7" i="3"/>
  <c r="N128" i="3" l="1"/>
  <c r="O128" i="3" s="1"/>
  <c r="N7" i="3"/>
  <c r="O7" i="3" s="1"/>
</calcChain>
</file>

<file path=xl/sharedStrings.xml><?xml version="1.0" encoding="utf-8"?>
<sst xmlns="http://schemas.openxmlformats.org/spreadsheetml/2006/main" count="264" uniqueCount="258">
  <si>
    <t>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</si>
  <si>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</si>
  <si>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</si>
  <si>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</si>
  <si>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</si>
  <si>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</si>
  <si>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</si>
  <si>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</si>
  <si>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</si>
  <si>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</si>
  <si>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</si>
  <si>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</si>
  <si>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</si>
  <si>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</si>
  <si>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</si>
  <si>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</si>
  <si>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</si>
  <si>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</si>
  <si>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</si>
  <si>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</si>
  <si>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</si>
  <si>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</si>
  <si>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</si>
  <si>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</si>
  <si>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</si>
  <si>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</si>
  <si>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</si>
  <si>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</si>
  <si>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</si>
  <si>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</si>
  <si>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</si>
  <si>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</si>
  <si>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</si>
  <si>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</si>
  <si>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</si>
  <si>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</si>
  <si>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</si>
  <si>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</si>
  <si>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</si>
  <si>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</si>
  <si>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</si>
  <si>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</si>
  <si>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</si>
  <si>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</si>
  <si>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</si>
  <si>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</si>
  <si>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</si>
  <si>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</si>
  <si>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</si>
  <si>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</si>
  <si>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</si>
  <si>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</si>
  <si>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</si>
  <si>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</si>
  <si>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</si>
  <si>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</si>
  <si>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</si>
  <si>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</si>
  <si>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</si>
  <si>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</si>
  <si>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</si>
  <si>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</si>
  <si>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</si>
  <si>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</si>
  <si>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</si>
  <si>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</si>
  <si>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</si>
  <si>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</si>
  <si>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</si>
  <si>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</si>
  <si>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</si>
  <si>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</si>
  <si>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</si>
  <si>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</si>
  <si>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</si>
  <si>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</si>
  <si>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</si>
  <si>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</si>
  <si>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</si>
  <si>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</si>
  <si>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</si>
  <si>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</si>
  <si>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</si>
  <si>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</si>
  <si>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</si>
  <si>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</si>
  <si>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</si>
  <si>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</si>
  <si>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</si>
  <si>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</si>
  <si>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</si>
  <si>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</si>
  <si>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</si>
  <si>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</si>
  <si>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</si>
  <si>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</si>
  <si>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</si>
  <si>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</si>
  <si>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</si>
  <si>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</si>
  <si>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</si>
  <si>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</si>
  <si>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</si>
  <si>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</si>
  <si>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</si>
  <si>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</si>
  <si>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</si>
  <si>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</si>
  <si>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</si>
  <si>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</si>
  <si>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</si>
  <si>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</si>
  <si>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</si>
  <si>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</si>
  <si>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</si>
  <si>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</si>
  <si>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</si>
  <si>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</si>
  <si>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</si>
  <si>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</si>
  <si>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</si>
  <si>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</si>
  <si>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</si>
  <si>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</si>
  <si>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</si>
  <si>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</si>
  <si>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</si>
  <si>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</si>
  <si>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</si>
  <si>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</si>
  <si>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</si>
  <si>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</si>
  <si>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</si>
  <si>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</si>
  <si>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</si>
  <si>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</si>
  <si>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</si>
  <si>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</si>
  <si>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</si>
  <si>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</si>
  <si>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</si>
  <si>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</si>
  <si>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</si>
  <si>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</si>
  <si>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</si>
  <si>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1</t>
  </si>
  <si>
    <t>2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</si>
  <si>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</si>
  <si>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</si>
  <si>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</si>
  <si>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</si>
  <si>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</si>
  <si>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</si>
  <si>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</si>
  <si>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</si>
  <si>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</si>
  <si>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</si>
  <si>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</si>
  <si>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</si>
  <si>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</si>
  <si>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</si>
  <si>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</si>
  <si>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</si>
  <si>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размещения средств бюджетов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</si>
  <si>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</si>
  <si>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</si>
  <si>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</si>
  <si>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</si>
  <si>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</si>
  <si>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</si>
  <si>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</si>
  <si>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</si>
  <si>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</si>
  <si>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</si>
  <si>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</si>
  <si>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</si>
  <si>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</si>
  <si>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</si>
  <si>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</si>
  <si>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</si>
  <si>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</si>
  <si>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</si>
  <si>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1 06 00000 00 0000 000</t>
  </si>
  <si>
    <t>1 06 02000 02 0000 110</t>
  </si>
  <si>
    <t>1 06 04000 02 0000 110</t>
  </si>
  <si>
    <t>1 06 05000 02 0000 110</t>
  </si>
  <si>
    <t>1 07 00000 00 0000 000</t>
  </si>
  <si>
    <t>1 07 01000 01 0000 110</t>
  </si>
  <si>
    <t>1 07 04000 01 0000 110</t>
  </si>
  <si>
    <t>1 08 00000 00 0000 000</t>
  </si>
  <si>
    <t>1 11 00000 00 0000 000</t>
  </si>
  <si>
    <t>1 11 01000 00 0000 120</t>
  </si>
  <si>
    <t>1 11 02000 00 0000 120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</si>
  <si>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</si>
  <si>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</si>
  <si>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</si>
  <si>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</si>
  <si>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</si>
  <si>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1 12 04000 00 0000 120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</si>
  <si>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</si>
  <si>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</si>
  <si>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</si>
  <si>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</si>
  <si>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</si>
  <si>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</si>
  <si>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1 15 00000 00 0000 000</t>
  </si>
  <si>
    <t>1 16 00000 00 0000 000</t>
  </si>
  <si>
    <t>2 00 00000 00 0000 000</t>
  </si>
  <si>
    <t>Наименование кода дохода/раздела(подраздела) расходов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</si>
  <si>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</si>
  <si>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</si>
  <si>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</si>
  <si>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</si>
  <si>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</si>
  <si>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2 02 00000 00 0000 000</t>
  </si>
  <si>
    <t>2 03 00000 00 0000 000</t>
  </si>
  <si>
    <t>2 18 00000 00 0000 000</t>
  </si>
  <si>
    <t>2 04 00000 00 0000 000</t>
  </si>
  <si>
    <t>БЕЗВОЗМЕЗДНЫЕ ПОСТУПЛЕНИЯ ОТ НЕГОСУДАРСТВЕННЫХ ОРГАНИЗАЦИЙ</t>
  </si>
  <si>
    <t>Проценты, полученные от предоставления бюджетных кредитов внутри страны</t>
  </si>
  <si>
    <t>0108</t>
  </si>
  <si>
    <t>Международные отношения и международное сотрудничество</t>
  </si>
  <si>
    <t>Защита населения и территории от чрезвычайных ситуаций природного и техногенного характера, гражданская оборона</t>
  </si>
  <si>
    <t>0604</t>
  </si>
  <si>
    <t>Прикладные научные исследования в области охраны окружающей среды</t>
  </si>
  <si>
    <t>0703</t>
  </si>
  <si>
    <t xml:space="preserve">Дополнительное образование детей </t>
  </si>
  <si>
    <t>Высшее образование</t>
  </si>
  <si>
    <t>Молодежная политика</t>
  </si>
  <si>
    <t>Код дохода/раздела
(подраздела) расходов по бюджетной классификации</t>
  </si>
  <si>
    <t>Итого 
изменений</t>
  </si>
  <si>
    <t>Всего доходов</t>
  </si>
  <si>
    <t>1 12 02000 01 0000 120</t>
  </si>
  <si>
    <t>ДОХОДЫ ОТ ОКАЗАНИЯ ПЛАТНЫХ УСЛУГ И КОМПЕНСАЦИИ ЗАТРАТ ГОСУДАРСТВА</t>
  </si>
  <si>
    <t>АДМИНИСТРАТИВНЫЕ ПЛАТЕЖИ</t>
  </si>
  <si>
    <t>1 17 00000 00 0000 000</t>
  </si>
  <si>
    <t>ПРОЧИЕ НЕНАЛОГОВЫЕ ДОХОДЫ</t>
  </si>
  <si>
    <t>справочно (скрыть)</t>
  </si>
  <si>
    <t>ДЕФИЦИТ (-); ПРОФИЦИТ (+)</t>
  </si>
  <si>
    <t>Приложение 3</t>
  </si>
  <si>
    <t>Сведения о внесенных изменениях в закон о бюджете на 2019 год и плановый период 2020 и 2021 годов 
в части доходов и расходов</t>
  </si>
  <si>
    <t>Изменения, внесенные законом                        от 09.04.2019 
№14-оз</t>
  </si>
  <si>
    <t>Изменения, внесенные законом                                 от 25.10.2019   №78-оз</t>
  </si>
  <si>
    <t>от 09.04.2019 
№14-оз</t>
  </si>
  <si>
    <t>от 25.10.2019   №78-оз</t>
  </si>
  <si>
    <t>от 04.12.2019   №95-оз</t>
  </si>
  <si>
    <t>Изменения, внесенные законом                                 от 04.12.2019   №95-оз</t>
  </si>
  <si>
    <t>План по закону о бюджете в ред.  от 04.12.2019   №95-оз</t>
  </si>
  <si>
    <t>9=8-3</t>
  </si>
  <si>
    <t>2 02 20000 00 0000 150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</si>
  <si>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</si>
  <si>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</si>
  <si>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</si>
  <si>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МЕЖБЮДЖЕТНЫЕ ТРАНСФЕРТЫ ОБЩЕГО ХАРАКТЕРА БЮДЖЕТАМ БЮДЖЕТНОЙ СИСТЕМЫ РОССИЙСКОЙ ФЕДЕРАЦИИ</t>
  </si>
  <si>
    <t>Всего расходов</t>
  </si>
  <si>
    <t>Изменения, внесенные законом                       от 09.07.2019                     №53-оз</t>
  </si>
  <si>
    <t>от 09.07.2019  №53-оз</t>
  </si>
  <si>
    <t>План по закону о бюджете от 20.12.2018 №130-оз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</si>
</sst>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vertical="top"/>
    </xf>
    <xf numFmtId="49" fontId="1" fillId="0" borderId="1" xfId="0" applyNumberFormat="1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/>
    </xf>
    <xf numFmtId="164" fontId="1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29"/>
  <sheetViews>
    <sheetView showGridLines="0" tabSelected="1" zoomScaleNormal="100" workbookViewId="0">
      <selection activeCell="B7" sqref="B7"/>
    </sheetView>
  </sheetViews>
  <sheetFormatPr defaultColWidth="9.140625" defaultRowHeight="12.75" x14ac:dyDescent="0.2"/>
  <cols>
    <col min="1" max="1" width="19.85546875" style="1" customWidth="1"/>
    <col min="2" max="2" width="33.42578125" style="1" customWidth="1"/>
    <col min="3" max="3" width="13.42578125" style="1" customWidth="1"/>
    <col min="4" max="4" width="14.85546875" style="1" hidden="1" customWidth="1"/>
    <col min="5" max="5" width="13" style="1" customWidth="1"/>
    <col min="6" max="6" width="15.140625" style="1" hidden="1" customWidth="1"/>
    <col min="7" max="7" width="12.7109375" style="1" customWidth="1"/>
    <col min="8" max="8" width="16.140625" style="1" hidden="1" customWidth="1"/>
    <col min="9" max="9" width="13.28515625" style="1" customWidth="1"/>
    <col min="10" max="10" width="14.85546875" style="1" hidden="1" customWidth="1"/>
    <col min="11" max="11" width="12.5703125" style="1" customWidth="1"/>
    <col min="12" max="12" width="13.85546875" style="1" customWidth="1"/>
    <col min="13" max="13" width="12.140625" style="1" customWidth="1"/>
    <col min="14" max="14" width="16.140625" style="1" hidden="1" customWidth="1"/>
    <col min="15" max="15" width="0" style="1" hidden="1" customWidth="1"/>
    <col min="16" max="16" width="11.28515625" style="1" bestFit="1" customWidth="1"/>
    <col min="17" max="16384" width="9.140625" style="1"/>
  </cols>
  <sheetData>
    <row r="1" spans="1:16" ht="15.75" x14ac:dyDescent="0.25">
      <c r="L1" s="46"/>
      <c r="M1" s="47" t="s">
        <v>239</v>
      </c>
      <c r="N1" s="29"/>
    </row>
    <row r="2" spans="1:16" ht="39.75" customHeight="1" x14ac:dyDescent="0.2">
      <c r="A2" s="44" t="s">
        <v>240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6" x14ac:dyDescent="0.2">
      <c r="B3" s="2"/>
      <c r="C3" s="2"/>
      <c r="D3" s="2"/>
      <c r="E3" s="2"/>
      <c r="F3" s="2"/>
      <c r="G3" s="2"/>
      <c r="M3" s="7" t="s">
        <v>0</v>
      </c>
      <c r="N3" s="7"/>
    </row>
    <row r="4" spans="1:16" s="6" customFormat="1" x14ac:dyDescent="0.2">
      <c r="A4" s="41" t="s">
        <v>229</v>
      </c>
      <c r="B4" s="43" t="s">
        <v>208</v>
      </c>
      <c r="C4" s="43" t="s">
        <v>257</v>
      </c>
      <c r="D4" s="45" t="s">
        <v>243</v>
      </c>
      <c r="E4" s="45" t="s">
        <v>241</v>
      </c>
      <c r="F4" s="45" t="s">
        <v>256</v>
      </c>
      <c r="G4" s="45" t="s">
        <v>255</v>
      </c>
      <c r="H4" s="45" t="s">
        <v>244</v>
      </c>
      <c r="I4" s="45" t="s">
        <v>242</v>
      </c>
      <c r="J4" s="45" t="s">
        <v>245</v>
      </c>
      <c r="K4" s="45" t="s">
        <v>246</v>
      </c>
      <c r="L4" s="39" t="s">
        <v>247</v>
      </c>
      <c r="M4" s="39" t="s">
        <v>230</v>
      </c>
      <c r="N4" s="39" t="s">
        <v>230</v>
      </c>
    </row>
    <row r="5" spans="1:16" s="6" customFormat="1" ht="54.75" customHeight="1" x14ac:dyDescent="0.2">
      <c r="A5" s="42"/>
      <c r="B5" s="43"/>
      <c r="C5" s="43"/>
      <c r="D5" s="45"/>
      <c r="E5" s="45"/>
      <c r="F5" s="45"/>
      <c r="G5" s="45"/>
      <c r="H5" s="45"/>
      <c r="I5" s="45"/>
      <c r="J5" s="45"/>
      <c r="K5" s="45"/>
      <c r="L5" s="40"/>
      <c r="M5" s="40"/>
      <c r="N5" s="40"/>
    </row>
    <row r="6" spans="1:16" s="6" customFormat="1" x14ac:dyDescent="0.2">
      <c r="A6" s="23" t="s">
        <v>145</v>
      </c>
      <c r="B6" s="23" t="s">
        <v>146</v>
      </c>
      <c r="C6" s="21">
        <v>3</v>
      </c>
      <c r="D6" s="33" t="s">
        <v>237</v>
      </c>
      <c r="E6" s="21">
        <v>4</v>
      </c>
      <c r="F6" s="33" t="s">
        <v>237</v>
      </c>
      <c r="G6" s="21">
        <v>5</v>
      </c>
      <c r="H6" s="33" t="s">
        <v>237</v>
      </c>
      <c r="I6" s="21">
        <v>6</v>
      </c>
      <c r="J6" s="33" t="s">
        <v>237</v>
      </c>
      <c r="K6" s="21">
        <v>7</v>
      </c>
      <c r="L6" s="21">
        <v>8</v>
      </c>
      <c r="M6" s="21" t="s">
        <v>248</v>
      </c>
      <c r="N6" s="33" t="s">
        <v>237</v>
      </c>
    </row>
    <row r="7" spans="1:16" s="6" customFormat="1" x14ac:dyDescent="0.2">
      <c r="A7" s="16"/>
      <c r="B7" s="24" t="s">
        <v>231</v>
      </c>
      <c r="C7" s="14">
        <f>C8+C41</f>
        <v>120581395.8</v>
      </c>
      <c r="D7" s="14">
        <f>D8+D41</f>
        <v>122402616.69999999</v>
      </c>
      <c r="E7" s="14">
        <f>D7-C7</f>
        <v>1821220.8999999911</v>
      </c>
      <c r="F7" s="14">
        <f>F8+F41</f>
        <v>123082561.89999999</v>
      </c>
      <c r="G7" s="14">
        <f t="shared" ref="G7:G70" si="0">F7-D7</f>
        <v>679945.20000000298</v>
      </c>
      <c r="H7" s="14">
        <f>H8+H41</f>
        <v>138740521.19999999</v>
      </c>
      <c r="I7" s="14">
        <f t="shared" ref="I7:I70" si="1">H7-F7</f>
        <v>15657959.299999997</v>
      </c>
      <c r="J7" s="14">
        <f>J8+J41</f>
        <v>138691147.09999999</v>
      </c>
      <c r="K7" s="14">
        <f t="shared" ref="K7:K70" si="2">J7-H7</f>
        <v>-49374.09999999404</v>
      </c>
      <c r="L7" s="14">
        <f>L8+L41</f>
        <v>138691147.09999999</v>
      </c>
      <c r="M7" s="14">
        <f>L7-C7</f>
        <v>18109751.299999997</v>
      </c>
      <c r="N7" s="14">
        <f>E7+G7+I7</f>
        <v>18159125.399999991</v>
      </c>
      <c r="O7" s="34">
        <f>M7-N7</f>
        <v>-49374.09999999404</v>
      </c>
    </row>
    <row r="8" spans="1:16" s="15" customFormat="1" ht="25.5" x14ac:dyDescent="0.2">
      <c r="A8" s="17" t="s">
        <v>176</v>
      </c>
      <c r="B8" s="25" t="s">
        <v>147</v>
      </c>
      <c r="C8" s="8">
        <v>111673846.8</v>
      </c>
      <c r="D8" s="8">
        <v>112729962.29999998</v>
      </c>
      <c r="E8" s="8">
        <f t="shared" ref="E8:E71" si="3">D8-C8</f>
        <v>1056115.4999999851</v>
      </c>
      <c r="F8" s="8">
        <v>112729962.3</v>
      </c>
      <c r="G8" s="8">
        <f t="shared" si="0"/>
        <v>0</v>
      </c>
      <c r="H8" s="8">
        <v>126891609.8</v>
      </c>
      <c r="I8" s="8">
        <f t="shared" si="1"/>
        <v>14161647.5</v>
      </c>
      <c r="J8" s="8">
        <v>126891609.8</v>
      </c>
      <c r="K8" s="8">
        <f t="shared" si="2"/>
        <v>0</v>
      </c>
      <c r="L8" s="8">
        <v>126891609.8</v>
      </c>
      <c r="M8" s="8">
        <f t="shared" ref="M8:M71" si="4">L8-C8</f>
        <v>15217763</v>
      </c>
      <c r="N8" s="8">
        <f t="shared" ref="N8:N69" si="5">E8+G8+I8</f>
        <v>15217762.999999985</v>
      </c>
      <c r="O8" s="34">
        <f t="shared" ref="O8:O69" si="6">M8-N8</f>
        <v>1.4901161193847656E-8</v>
      </c>
    </row>
    <row r="9" spans="1:16" s="15" customFormat="1" x14ac:dyDescent="0.2">
      <c r="A9" s="18" t="s">
        <v>177</v>
      </c>
      <c r="B9" s="26" t="s">
        <v>148</v>
      </c>
      <c r="C9" s="12">
        <v>78533345.099999994</v>
      </c>
      <c r="D9" s="12">
        <v>78533345.099999994</v>
      </c>
      <c r="E9" s="12">
        <f t="shared" si="3"/>
        <v>0</v>
      </c>
      <c r="F9" s="12">
        <v>78533345.099999994</v>
      </c>
      <c r="G9" s="12">
        <f t="shared" si="0"/>
        <v>0</v>
      </c>
      <c r="H9" s="12">
        <v>87533345.099999994</v>
      </c>
      <c r="I9" s="12">
        <f t="shared" si="1"/>
        <v>9000000</v>
      </c>
      <c r="J9" s="12">
        <v>87533345.099999994</v>
      </c>
      <c r="K9" s="12">
        <f t="shared" si="2"/>
        <v>0</v>
      </c>
      <c r="L9" s="12">
        <v>87533345.099999994</v>
      </c>
      <c r="M9" s="12">
        <f t="shared" si="4"/>
        <v>9000000</v>
      </c>
      <c r="N9" s="8">
        <f t="shared" si="5"/>
        <v>9000000</v>
      </c>
      <c r="O9" s="34">
        <f t="shared" si="6"/>
        <v>0</v>
      </c>
      <c r="P9" s="35"/>
    </row>
    <row r="10" spans="1:16" s="6" customFormat="1" x14ac:dyDescent="0.2">
      <c r="A10" s="18" t="s">
        <v>178</v>
      </c>
      <c r="B10" s="26" t="s">
        <v>149</v>
      </c>
      <c r="C10" s="12">
        <v>49759381.100000001</v>
      </c>
      <c r="D10" s="12">
        <v>49759381.099999994</v>
      </c>
      <c r="E10" s="12">
        <f t="shared" si="3"/>
        <v>0</v>
      </c>
      <c r="F10" s="12">
        <v>49759381.100000001</v>
      </c>
      <c r="G10" s="12">
        <f t="shared" si="0"/>
        <v>0</v>
      </c>
      <c r="H10" s="12">
        <v>58759381.100000001</v>
      </c>
      <c r="I10" s="12">
        <f t="shared" si="1"/>
        <v>9000000</v>
      </c>
      <c r="J10" s="12">
        <v>58759381.100000001</v>
      </c>
      <c r="K10" s="12">
        <f t="shared" si="2"/>
        <v>0</v>
      </c>
      <c r="L10" s="12">
        <v>58759381.100000001</v>
      </c>
      <c r="M10" s="12">
        <f t="shared" si="4"/>
        <v>9000000</v>
      </c>
      <c r="N10" s="12">
        <f t="shared" si="5"/>
        <v>9000000</v>
      </c>
      <c r="O10" s="34">
        <f t="shared" si="6"/>
        <v>0</v>
      </c>
    </row>
    <row r="11" spans="1:16" s="6" customFormat="1" x14ac:dyDescent="0.2">
      <c r="A11" s="18" t="s">
        <v>179</v>
      </c>
      <c r="B11" s="26" t="s">
        <v>150</v>
      </c>
      <c r="C11" s="12">
        <v>28773964</v>
      </c>
      <c r="D11" s="12">
        <v>28773964</v>
      </c>
      <c r="E11" s="12">
        <f t="shared" si="3"/>
        <v>0</v>
      </c>
      <c r="F11" s="12">
        <v>28773964</v>
      </c>
      <c r="G11" s="12">
        <f t="shared" si="0"/>
        <v>0</v>
      </c>
      <c r="H11" s="12">
        <v>28773964</v>
      </c>
      <c r="I11" s="12">
        <f t="shared" si="1"/>
        <v>0</v>
      </c>
      <c r="J11" s="12">
        <v>28773964</v>
      </c>
      <c r="K11" s="12">
        <f t="shared" si="2"/>
        <v>0</v>
      </c>
      <c r="L11" s="12">
        <v>28773964</v>
      </c>
      <c r="M11" s="12">
        <f t="shared" si="4"/>
        <v>0</v>
      </c>
      <c r="N11" s="12">
        <f t="shared" si="5"/>
        <v>0</v>
      </c>
      <c r="O11" s="34">
        <f t="shared" si="6"/>
        <v>0</v>
      </c>
    </row>
    <row r="12" spans="1:16" s="15" customFormat="1" ht="51" x14ac:dyDescent="0.2">
      <c r="A12" s="18" t="s">
        <v>180</v>
      </c>
      <c r="B12" s="26" t="s">
        <v>151</v>
      </c>
      <c r="C12" s="12">
        <v>7578500</v>
      </c>
      <c r="D12" s="12">
        <v>7578500</v>
      </c>
      <c r="E12" s="12">
        <f t="shared" si="3"/>
        <v>0</v>
      </c>
      <c r="F12" s="12">
        <v>7578500</v>
      </c>
      <c r="G12" s="12">
        <f t="shared" si="0"/>
        <v>0</v>
      </c>
      <c r="H12" s="12">
        <v>8935000</v>
      </c>
      <c r="I12" s="12">
        <f t="shared" si="1"/>
        <v>1356500</v>
      </c>
      <c r="J12" s="12">
        <v>8935000</v>
      </c>
      <c r="K12" s="12">
        <f t="shared" si="2"/>
        <v>0</v>
      </c>
      <c r="L12" s="12">
        <v>8935000</v>
      </c>
      <c r="M12" s="12">
        <f t="shared" si="4"/>
        <v>1356500</v>
      </c>
      <c r="N12" s="8">
        <f t="shared" si="5"/>
        <v>1356500</v>
      </c>
      <c r="O12" s="34">
        <f t="shared" si="6"/>
        <v>0</v>
      </c>
    </row>
    <row r="13" spans="1:16" s="6" customFormat="1" ht="38.25" x14ac:dyDescent="0.2">
      <c r="A13" s="18" t="s">
        <v>181</v>
      </c>
      <c r="B13" s="26" t="s">
        <v>152</v>
      </c>
      <c r="C13" s="12">
        <v>7578500</v>
      </c>
      <c r="D13" s="12">
        <v>7578500</v>
      </c>
      <c r="E13" s="12">
        <f t="shared" si="3"/>
        <v>0</v>
      </c>
      <c r="F13" s="12">
        <v>7578500</v>
      </c>
      <c r="G13" s="12">
        <f t="shared" si="0"/>
        <v>0</v>
      </c>
      <c r="H13" s="12">
        <v>8935000</v>
      </c>
      <c r="I13" s="12">
        <f t="shared" si="1"/>
        <v>1356500</v>
      </c>
      <c r="J13" s="12">
        <v>8935000</v>
      </c>
      <c r="K13" s="12">
        <f t="shared" si="2"/>
        <v>0</v>
      </c>
      <c r="L13" s="12">
        <v>8935000</v>
      </c>
      <c r="M13" s="12">
        <f t="shared" si="4"/>
        <v>1356500</v>
      </c>
      <c r="N13" s="12">
        <f t="shared" si="5"/>
        <v>1356500</v>
      </c>
      <c r="O13" s="34">
        <f t="shared" si="6"/>
        <v>0</v>
      </c>
    </row>
    <row r="14" spans="1:16" s="15" customFormat="1" x14ac:dyDescent="0.2">
      <c r="A14" s="18" t="s">
        <v>182</v>
      </c>
      <c r="B14" s="26" t="s">
        <v>153</v>
      </c>
      <c r="C14" s="12">
        <v>22883037</v>
      </c>
      <c r="D14" s="12">
        <v>22883037</v>
      </c>
      <c r="E14" s="12">
        <f t="shared" si="3"/>
        <v>0</v>
      </c>
      <c r="F14" s="12">
        <v>22883037</v>
      </c>
      <c r="G14" s="12">
        <f t="shared" si="0"/>
        <v>0</v>
      </c>
      <c r="H14" s="12">
        <v>23938037</v>
      </c>
      <c r="I14" s="12">
        <f t="shared" si="1"/>
        <v>1055000</v>
      </c>
      <c r="J14" s="12">
        <v>23938037</v>
      </c>
      <c r="K14" s="12">
        <f t="shared" si="2"/>
        <v>0</v>
      </c>
      <c r="L14" s="12">
        <v>23938037</v>
      </c>
      <c r="M14" s="12">
        <f t="shared" si="4"/>
        <v>1055000</v>
      </c>
      <c r="N14" s="8">
        <f t="shared" si="5"/>
        <v>1055000</v>
      </c>
      <c r="O14" s="34">
        <f t="shared" si="6"/>
        <v>0</v>
      </c>
    </row>
    <row r="15" spans="1:16" s="6" customFormat="1" x14ac:dyDescent="0.2">
      <c r="A15" s="18" t="s">
        <v>183</v>
      </c>
      <c r="B15" s="26" t="s">
        <v>154</v>
      </c>
      <c r="C15" s="12">
        <v>20045540</v>
      </c>
      <c r="D15" s="12">
        <v>20045540</v>
      </c>
      <c r="E15" s="12">
        <f t="shared" si="3"/>
        <v>0</v>
      </c>
      <c r="F15" s="12">
        <v>20045540</v>
      </c>
      <c r="G15" s="12">
        <f t="shared" si="0"/>
        <v>0</v>
      </c>
      <c r="H15" s="12">
        <v>21100540</v>
      </c>
      <c r="I15" s="12">
        <f t="shared" si="1"/>
        <v>1055000</v>
      </c>
      <c r="J15" s="12">
        <v>21100540</v>
      </c>
      <c r="K15" s="12">
        <f t="shared" si="2"/>
        <v>0</v>
      </c>
      <c r="L15" s="12">
        <v>21100540</v>
      </c>
      <c r="M15" s="12">
        <f t="shared" si="4"/>
        <v>1055000</v>
      </c>
      <c r="N15" s="12">
        <f t="shared" si="5"/>
        <v>1055000</v>
      </c>
      <c r="O15" s="34">
        <f t="shared" si="6"/>
        <v>0</v>
      </c>
    </row>
    <row r="16" spans="1:16" s="6" customFormat="1" x14ac:dyDescent="0.2">
      <c r="A16" s="18" t="s">
        <v>184</v>
      </c>
      <c r="B16" s="26" t="s">
        <v>155</v>
      </c>
      <c r="C16" s="12">
        <v>2805571</v>
      </c>
      <c r="D16" s="12">
        <v>2805571</v>
      </c>
      <c r="E16" s="12">
        <f t="shared" si="3"/>
        <v>0</v>
      </c>
      <c r="F16" s="12">
        <v>2805571</v>
      </c>
      <c r="G16" s="12">
        <f t="shared" si="0"/>
        <v>0</v>
      </c>
      <c r="H16" s="12">
        <v>2805571</v>
      </c>
      <c r="I16" s="12">
        <f t="shared" si="1"/>
        <v>0</v>
      </c>
      <c r="J16" s="12">
        <v>2805571</v>
      </c>
      <c r="K16" s="12">
        <f t="shared" si="2"/>
        <v>0</v>
      </c>
      <c r="L16" s="12">
        <v>2805571</v>
      </c>
      <c r="M16" s="12">
        <f t="shared" si="4"/>
        <v>0</v>
      </c>
      <c r="N16" s="12">
        <f t="shared" si="5"/>
        <v>0</v>
      </c>
      <c r="O16" s="34">
        <f t="shared" si="6"/>
        <v>0</v>
      </c>
    </row>
    <row r="17" spans="1:15" s="6" customFormat="1" x14ac:dyDescent="0.2">
      <c r="A17" s="18" t="s">
        <v>185</v>
      </c>
      <c r="B17" s="26" t="s">
        <v>156</v>
      </c>
      <c r="C17" s="12">
        <v>31926</v>
      </c>
      <c r="D17" s="12">
        <v>31926</v>
      </c>
      <c r="E17" s="12">
        <f t="shared" si="3"/>
        <v>0</v>
      </c>
      <c r="F17" s="12">
        <v>31926</v>
      </c>
      <c r="G17" s="12">
        <f t="shared" si="0"/>
        <v>0</v>
      </c>
      <c r="H17" s="12">
        <v>31926</v>
      </c>
      <c r="I17" s="12">
        <f t="shared" si="1"/>
        <v>0</v>
      </c>
      <c r="J17" s="12">
        <v>31926</v>
      </c>
      <c r="K17" s="12">
        <f t="shared" si="2"/>
        <v>0</v>
      </c>
      <c r="L17" s="12">
        <v>31926</v>
      </c>
      <c r="M17" s="12">
        <f t="shared" si="4"/>
        <v>0</v>
      </c>
      <c r="N17" s="12">
        <f t="shared" si="5"/>
        <v>0</v>
      </c>
      <c r="O17" s="34">
        <f t="shared" si="6"/>
        <v>0</v>
      </c>
    </row>
    <row r="18" spans="1:15" s="15" customFormat="1" ht="38.25" x14ac:dyDescent="0.2">
      <c r="A18" s="18" t="s">
        <v>186</v>
      </c>
      <c r="B18" s="26" t="s">
        <v>157</v>
      </c>
      <c r="C18" s="12">
        <v>405899</v>
      </c>
      <c r="D18" s="12">
        <v>405899</v>
      </c>
      <c r="E18" s="12">
        <f t="shared" si="3"/>
        <v>0</v>
      </c>
      <c r="F18" s="12">
        <v>405899</v>
      </c>
      <c r="G18" s="12">
        <f t="shared" si="0"/>
        <v>0</v>
      </c>
      <c r="H18" s="12">
        <v>405899</v>
      </c>
      <c r="I18" s="12">
        <f t="shared" si="1"/>
        <v>0</v>
      </c>
      <c r="J18" s="12">
        <v>405899</v>
      </c>
      <c r="K18" s="12">
        <f t="shared" si="2"/>
        <v>0</v>
      </c>
      <c r="L18" s="12">
        <v>405899</v>
      </c>
      <c r="M18" s="12">
        <f t="shared" si="4"/>
        <v>0</v>
      </c>
      <c r="N18" s="8">
        <f t="shared" si="5"/>
        <v>0</v>
      </c>
      <c r="O18" s="34">
        <f t="shared" si="6"/>
        <v>0</v>
      </c>
    </row>
    <row r="19" spans="1:15" s="6" customFormat="1" x14ac:dyDescent="0.2">
      <c r="A19" s="18" t="s">
        <v>187</v>
      </c>
      <c r="B19" s="26" t="s">
        <v>158</v>
      </c>
      <c r="C19" s="12">
        <v>404944</v>
      </c>
      <c r="D19" s="12">
        <v>404944</v>
      </c>
      <c r="E19" s="12">
        <f t="shared" si="3"/>
        <v>0</v>
      </c>
      <c r="F19" s="12">
        <v>404944</v>
      </c>
      <c r="G19" s="12">
        <f t="shared" si="0"/>
        <v>0</v>
      </c>
      <c r="H19" s="12">
        <v>404944</v>
      </c>
      <c r="I19" s="12">
        <f t="shared" si="1"/>
        <v>0</v>
      </c>
      <c r="J19" s="12">
        <v>404944</v>
      </c>
      <c r="K19" s="12">
        <f t="shared" si="2"/>
        <v>0</v>
      </c>
      <c r="L19" s="12">
        <v>404944</v>
      </c>
      <c r="M19" s="12">
        <f t="shared" si="4"/>
        <v>0</v>
      </c>
      <c r="N19" s="12">
        <f t="shared" si="5"/>
        <v>0</v>
      </c>
      <c r="O19" s="34">
        <f t="shared" si="6"/>
        <v>0</v>
      </c>
    </row>
    <row r="20" spans="1:15" s="6" customFormat="1" ht="51" x14ac:dyDescent="0.2">
      <c r="A20" s="18" t="s">
        <v>188</v>
      </c>
      <c r="B20" s="26" t="s">
        <v>159</v>
      </c>
      <c r="C20" s="12">
        <v>955</v>
      </c>
      <c r="D20" s="12">
        <v>955</v>
      </c>
      <c r="E20" s="12">
        <f t="shared" si="3"/>
        <v>0</v>
      </c>
      <c r="F20" s="12">
        <v>955</v>
      </c>
      <c r="G20" s="12">
        <f t="shared" si="0"/>
        <v>0</v>
      </c>
      <c r="H20" s="12">
        <v>955</v>
      </c>
      <c r="I20" s="12">
        <f t="shared" si="1"/>
        <v>0</v>
      </c>
      <c r="J20" s="12">
        <v>955</v>
      </c>
      <c r="K20" s="12">
        <f t="shared" si="2"/>
        <v>0</v>
      </c>
      <c r="L20" s="12">
        <v>955</v>
      </c>
      <c r="M20" s="12">
        <f t="shared" si="4"/>
        <v>0</v>
      </c>
      <c r="N20" s="12">
        <f t="shared" si="5"/>
        <v>0</v>
      </c>
      <c r="O20" s="34">
        <f t="shared" si="6"/>
        <v>0</v>
      </c>
    </row>
    <row r="21" spans="1:15" s="15" customFormat="1" x14ac:dyDescent="0.2">
      <c r="A21" s="18" t="s">
        <v>189</v>
      </c>
      <c r="B21" s="26" t="s">
        <v>160</v>
      </c>
      <c r="C21" s="12">
        <v>602724.4</v>
      </c>
      <c r="D21" s="12">
        <v>602724.4</v>
      </c>
      <c r="E21" s="12">
        <f t="shared" si="3"/>
        <v>0</v>
      </c>
      <c r="F21" s="12">
        <v>602724.4</v>
      </c>
      <c r="G21" s="12">
        <f t="shared" si="0"/>
        <v>0</v>
      </c>
      <c r="H21" s="12">
        <v>602619.4</v>
      </c>
      <c r="I21" s="12">
        <f t="shared" si="1"/>
        <v>-105</v>
      </c>
      <c r="J21" s="12">
        <v>602619.4</v>
      </c>
      <c r="K21" s="12">
        <f t="shared" si="2"/>
        <v>0</v>
      </c>
      <c r="L21" s="12">
        <v>602619.4</v>
      </c>
      <c r="M21" s="12">
        <f t="shared" si="4"/>
        <v>-105</v>
      </c>
      <c r="N21" s="8">
        <f t="shared" si="5"/>
        <v>-105</v>
      </c>
      <c r="O21" s="34">
        <f t="shared" si="6"/>
        <v>0</v>
      </c>
    </row>
    <row r="22" spans="1:15" s="6" customFormat="1" ht="63.75" x14ac:dyDescent="0.2">
      <c r="A22" s="18" t="s">
        <v>190</v>
      </c>
      <c r="B22" s="26" t="s">
        <v>161</v>
      </c>
      <c r="C22" s="12">
        <v>64398.6</v>
      </c>
      <c r="D22" s="12">
        <v>64398.600000000006</v>
      </c>
      <c r="E22" s="12">
        <f t="shared" si="3"/>
        <v>0</v>
      </c>
      <c r="F22" s="12">
        <v>64398.6</v>
      </c>
      <c r="G22" s="12">
        <f t="shared" si="0"/>
        <v>0</v>
      </c>
      <c r="H22" s="12">
        <v>2813618.6</v>
      </c>
      <c r="I22" s="12">
        <f t="shared" si="1"/>
        <v>2749220</v>
      </c>
      <c r="J22" s="12">
        <v>2813618.6</v>
      </c>
      <c r="K22" s="12">
        <f t="shared" si="2"/>
        <v>0</v>
      </c>
      <c r="L22" s="12">
        <v>2813618.6</v>
      </c>
      <c r="M22" s="12">
        <f t="shared" si="4"/>
        <v>2749220</v>
      </c>
      <c r="N22" s="8">
        <f t="shared" si="5"/>
        <v>2749220</v>
      </c>
      <c r="O22" s="34">
        <f t="shared" si="6"/>
        <v>0</v>
      </c>
    </row>
    <row r="23" spans="1:15" s="6" customFormat="1" ht="102" x14ac:dyDescent="0.2">
      <c r="A23" s="18" t="s">
        <v>191</v>
      </c>
      <c r="B23" s="26" t="s">
        <v>162</v>
      </c>
      <c r="C23" s="12">
        <v>20380</v>
      </c>
      <c r="D23" s="12">
        <v>20380</v>
      </c>
      <c r="E23" s="12">
        <f t="shared" si="3"/>
        <v>0</v>
      </c>
      <c r="F23" s="12">
        <v>20380</v>
      </c>
      <c r="G23" s="12">
        <f t="shared" si="0"/>
        <v>0</v>
      </c>
      <c r="H23" s="12">
        <v>208600</v>
      </c>
      <c r="I23" s="12">
        <f t="shared" si="1"/>
        <v>188220</v>
      </c>
      <c r="J23" s="12">
        <v>208600</v>
      </c>
      <c r="K23" s="12">
        <f t="shared" si="2"/>
        <v>0</v>
      </c>
      <c r="L23" s="12">
        <v>208600</v>
      </c>
      <c r="M23" s="12">
        <f t="shared" si="4"/>
        <v>188220</v>
      </c>
      <c r="N23" s="12">
        <f t="shared" si="5"/>
        <v>188220</v>
      </c>
      <c r="O23" s="34">
        <f t="shared" si="6"/>
        <v>0</v>
      </c>
    </row>
    <row r="24" spans="1:15" s="6" customFormat="1" ht="25.5" x14ac:dyDescent="0.2">
      <c r="A24" s="18" t="s">
        <v>192</v>
      </c>
      <c r="B24" s="26" t="s">
        <v>163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f t="shared" si="0"/>
        <v>0</v>
      </c>
      <c r="H24" s="12">
        <v>2550000</v>
      </c>
      <c r="I24" s="12">
        <f t="shared" si="1"/>
        <v>2550000</v>
      </c>
      <c r="J24" s="12">
        <v>2550000</v>
      </c>
      <c r="K24" s="12">
        <f t="shared" si="2"/>
        <v>0</v>
      </c>
      <c r="L24" s="12">
        <v>2550000</v>
      </c>
      <c r="M24" s="12">
        <f t="shared" si="4"/>
        <v>2550000</v>
      </c>
      <c r="N24" s="12"/>
      <c r="O24" s="34"/>
    </row>
    <row r="25" spans="1:15" s="6" customFormat="1" ht="38.25" x14ac:dyDescent="0.2">
      <c r="A25" s="18" t="s">
        <v>193</v>
      </c>
      <c r="B25" s="26" t="s">
        <v>219</v>
      </c>
      <c r="C25" s="12">
        <v>2032.8</v>
      </c>
      <c r="D25" s="12">
        <v>2032.8</v>
      </c>
      <c r="E25" s="12">
        <f t="shared" si="3"/>
        <v>0</v>
      </c>
      <c r="F25" s="12">
        <v>2032.8</v>
      </c>
      <c r="G25" s="12">
        <f t="shared" si="0"/>
        <v>0</v>
      </c>
      <c r="H25" s="12">
        <v>2032.8</v>
      </c>
      <c r="I25" s="12">
        <f t="shared" si="1"/>
        <v>0</v>
      </c>
      <c r="J25" s="12">
        <v>2032.8</v>
      </c>
      <c r="K25" s="12">
        <f t="shared" si="2"/>
        <v>0</v>
      </c>
      <c r="L25" s="12">
        <v>2032.8</v>
      </c>
      <c r="M25" s="12">
        <f t="shared" si="4"/>
        <v>0</v>
      </c>
      <c r="N25" s="12">
        <f t="shared" si="5"/>
        <v>0</v>
      </c>
      <c r="O25" s="34">
        <f t="shared" si="6"/>
        <v>0</v>
      </c>
    </row>
    <row r="26" spans="1:15" s="6" customFormat="1" ht="102" x14ac:dyDescent="0.2">
      <c r="A26" s="18" t="s">
        <v>194</v>
      </c>
      <c r="B26" s="26" t="s">
        <v>162</v>
      </c>
      <c r="C26" s="12">
        <v>34500</v>
      </c>
      <c r="D26" s="12">
        <v>34500</v>
      </c>
      <c r="E26" s="12">
        <f t="shared" si="3"/>
        <v>0</v>
      </c>
      <c r="F26" s="12">
        <v>34500</v>
      </c>
      <c r="G26" s="12">
        <f t="shared" si="0"/>
        <v>0</v>
      </c>
      <c r="H26" s="12">
        <v>45500</v>
      </c>
      <c r="I26" s="12">
        <f t="shared" si="1"/>
        <v>11000</v>
      </c>
      <c r="J26" s="12">
        <v>45500</v>
      </c>
      <c r="K26" s="12">
        <f t="shared" si="2"/>
        <v>0</v>
      </c>
      <c r="L26" s="12">
        <v>45500</v>
      </c>
      <c r="M26" s="12">
        <f t="shared" si="4"/>
        <v>11000</v>
      </c>
      <c r="N26" s="12">
        <f t="shared" si="5"/>
        <v>11000</v>
      </c>
      <c r="O26" s="34">
        <f t="shared" si="6"/>
        <v>0</v>
      </c>
    </row>
    <row r="27" spans="1:15" s="6" customFormat="1" ht="38.25" x14ac:dyDescent="0.2">
      <c r="A27" s="18" t="s">
        <v>195</v>
      </c>
      <c r="B27" s="26" t="s">
        <v>164</v>
      </c>
      <c r="C27" s="12">
        <v>7485.8</v>
      </c>
      <c r="D27" s="12">
        <v>7485.8</v>
      </c>
      <c r="E27" s="12">
        <f t="shared" si="3"/>
        <v>0</v>
      </c>
      <c r="F27" s="12">
        <v>7485.8</v>
      </c>
      <c r="G27" s="12">
        <f t="shared" si="0"/>
        <v>0</v>
      </c>
      <c r="H27" s="12">
        <v>7485.8</v>
      </c>
      <c r="I27" s="12">
        <f t="shared" si="1"/>
        <v>0</v>
      </c>
      <c r="J27" s="12">
        <v>7485.8</v>
      </c>
      <c r="K27" s="12">
        <f t="shared" si="2"/>
        <v>0</v>
      </c>
      <c r="L27" s="12">
        <v>7485.8</v>
      </c>
      <c r="M27" s="12">
        <f t="shared" si="4"/>
        <v>0</v>
      </c>
      <c r="N27" s="12">
        <f t="shared" si="5"/>
        <v>0</v>
      </c>
      <c r="O27" s="34">
        <f t="shared" si="6"/>
        <v>0</v>
      </c>
    </row>
    <row r="28" spans="1:15" s="6" customFormat="1" ht="25.5" x14ac:dyDescent="0.2">
      <c r="A28" s="18" t="s">
        <v>196</v>
      </c>
      <c r="B28" s="26" t="s">
        <v>165</v>
      </c>
      <c r="C28" s="12">
        <v>453960.6</v>
      </c>
      <c r="D28" s="12">
        <v>453960.6</v>
      </c>
      <c r="E28" s="12">
        <f t="shared" si="3"/>
        <v>0</v>
      </c>
      <c r="F28" s="12">
        <v>453960.6</v>
      </c>
      <c r="G28" s="12">
        <f t="shared" si="0"/>
        <v>0</v>
      </c>
      <c r="H28" s="12">
        <v>453960.6</v>
      </c>
      <c r="I28" s="12">
        <f t="shared" si="1"/>
        <v>0</v>
      </c>
      <c r="J28" s="12">
        <v>453960.6</v>
      </c>
      <c r="K28" s="12">
        <f t="shared" si="2"/>
        <v>0</v>
      </c>
      <c r="L28" s="12">
        <v>453960.6</v>
      </c>
      <c r="M28" s="12">
        <f t="shared" si="4"/>
        <v>0</v>
      </c>
      <c r="N28" s="12">
        <f t="shared" si="5"/>
        <v>0</v>
      </c>
      <c r="O28" s="34">
        <f t="shared" si="6"/>
        <v>0</v>
      </c>
    </row>
    <row r="29" spans="1:15" s="15" customFormat="1" ht="25.5" x14ac:dyDescent="0.2">
      <c r="A29" s="18" t="s">
        <v>197</v>
      </c>
      <c r="B29" s="26" t="s">
        <v>166</v>
      </c>
      <c r="C29" s="12">
        <v>209850.7</v>
      </c>
      <c r="D29" s="12">
        <v>209850.7</v>
      </c>
      <c r="E29" s="12">
        <f t="shared" si="3"/>
        <v>0</v>
      </c>
      <c r="F29" s="12">
        <v>209850.7</v>
      </c>
      <c r="G29" s="12">
        <f t="shared" si="0"/>
        <v>0</v>
      </c>
      <c r="H29" s="12">
        <v>209850.7</v>
      </c>
      <c r="I29" s="12">
        <f t="shared" si="1"/>
        <v>0</v>
      </c>
      <c r="J29" s="12">
        <v>209850.7</v>
      </c>
      <c r="K29" s="12">
        <f t="shared" si="2"/>
        <v>0</v>
      </c>
      <c r="L29" s="12">
        <v>209850.7</v>
      </c>
      <c r="M29" s="12">
        <f t="shared" si="4"/>
        <v>0</v>
      </c>
      <c r="N29" s="8">
        <f t="shared" si="5"/>
        <v>0</v>
      </c>
      <c r="O29" s="34">
        <f t="shared" si="6"/>
        <v>0</v>
      </c>
    </row>
    <row r="30" spans="1:15" s="6" customFormat="1" x14ac:dyDescent="0.2">
      <c r="A30" s="18" t="s">
        <v>232</v>
      </c>
      <c r="B30" s="26" t="s">
        <v>167</v>
      </c>
      <c r="C30" s="12">
        <v>17106.5</v>
      </c>
      <c r="D30" s="12">
        <v>17106.5</v>
      </c>
      <c r="E30" s="12">
        <f t="shared" si="3"/>
        <v>0</v>
      </c>
      <c r="F30" s="12">
        <v>17106.5</v>
      </c>
      <c r="G30" s="12">
        <f t="shared" si="0"/>
        <v>0</v>
      </c>
      <c r="H30" s="12">
        <v>17106.5</v>
      </c>
      <c r="I30" s="12">
        <f t="shared" si="1"/>
        <v>0</v>
      </c>
      <c r="J30" s="12">
        <v>17106.5</v>
      </c>
      <c r="K30" s="12">
        <f t="shared" si="2"/>
        <v>0</v>
      </c>
      <c r="L30" s="12">
        <v>17106.5</v>
      </c>
      <c r="M30" s="12">
        <f t="shared" si="4"/>
        <v>0</v>
      </c>
      <c r="N30" s="12">
        <f t="shared" si="5"/>
        <v>0</v>
      </c>
      <c r="O30" s="34">
        <f t="shared" si="6"/>
        <v>0</v>
      </c>
    </row>
    <row r="31" spans="1:15" s="6" customFormat="1" x14ac:dyDescent="0.2">
      <c r="A31" s="18" t="s">
        <v>198</v>
      </c>
      <c r="B31" s="26" t="s">
        <v>168</v>
      </c>
      <c r="C31" s="12">
        <v>227003.4</v>
      </c>
      <c r="D31" s="12">
        <v>227003.4</v>
      </c>
      <c r="E31" s="12">
        <f t="shared" si="3"/>
        <v>0</v>
      </c>
      <c r="F31" s="12">
        <v>227003.4</v>
      </c>
      <c r="G31" s="12">
        <f t="shared" si="0"/>
        <v>0</v>
      </c>
      <c r="H31" s="12">
        <v>227003.4</v>
      </c>
      <c r="I31" s="12">
        <f t="shared" si="1"/>
        <v>0</v>
      </c>
      <c r="J31" s="12">
        <v>227003.4</v>
      </c>
      <c r="K31" s="12">
        <f t="shared" si="2"/>
        <v>0</v>
      </c>
      <c r="L31" s="12">
        <v>227003.4</v>
      </c>
      <c r="M31" s="12">
        <f t="shared" si="4"/>
        <v>0</v>
      </c>
      <c r="N31" s="12">
        <f t="shared" si="5"/>
        <v>0</v>
      </c>
      <c r="O31" s="34">
        <f t="shared" si="6"/>
        <v>0</v>
      </c>
    </row>
    <row r="32" spans="1:15" s="6" customFormat="1" ht="38.25" x14ac:dyDescent="0.2">
      <c r="A32" s="18" t="s">
        <v>199</v>
      </c>
      <c r="B32" s="26" t="s">
        <v>233</v>
      </c>
      <c r="C32" s="12">
        <v>149652.4</v>
      </c>
      <c r="D32" s="12">
        <v>149652.4</v>
      </c>
      <c r="E32" s="12">
        <f t="shared" si="3"/>
        <v>0</v>
      </c>
      <c r="F32" s="12">
        <v>149652.4</v>
      </c>
      <c r="G32" s="12">
        <f t="shared" si="0"/>
        <v>0</v>
      </c>
      <c r="H32" s="12">
        <v>149652.4</v>
      </c>
      <c r="I32" s="12">
        <f t="shared" si="1"/>
        <v>0</v>
      </c>
      <c r="J32" s="12">
        <v>149652.4</v>
      </c>
      <c r="K32" s="12">
        <f t="shared" si="2"/>
        <v>0</v>
      </c>
      <c r="L32" s="12">
        <v>149652.4</v>
      </c>
      <c r="M32" s="12">
        <f t="shared" si="4"/>
        <v>0</v>
      </c>
      <c r="N32" s="12">
        <f t="shared" si="5"/>
        <v>0</v>
      </c>
      <c r="O32" s="34">
        <f t="shared" si="6"/>
        <v>0</v>
      </c>
    </row>
    <row r="33" spans="1:15" s="15" customFormat="1" ht="25.5" x14ac:dyDescent="0.2">
      <c r="A33" s="18" t="s">
        <v>200</v>
      </c>
      <c r="B33" s="26" t="s">
        <v>169</v>
      </c>
      <c r="C33" s="12">
        <v>143315.9</v>
      </c>
      <c r="D33" s="12">
        <v>143315.9</v>
      </c>
      <c r="E33" s="12">
        <f t="shared" si="3"/>
        <v>0</v>
      </c>
      <c r="F33" s="12">
        <v>143315.9</v>
      </c>
      <c r="G33" s="12">
        <f t="shared" si="0"/>
        <v>0</v>
      </c>
      <c r="H33" s="12">
        <v>143315.9</v>
      </c>
      <c r="I33" s="12">
        <f t="shared" si="1"/>
        <v>0</v>
      </c>
      <c r="J33" s="12">
        <v>143315.9</v>
      </c>
      <c r="K33" s="12">
        <f t="shared" si="2"/>
        <v>0</v>
      </c>
      <c r="L33" s="12">
        <v>143315.9</v>
      </c>
      <c r="M33" s="12">
        <f t="shared" si="4"/>
        <v>0</v>
      </c>
      <c r="N33" s="8">
        <f t="shared" si="5"/>
        <v>0</v>
      </c>
      <c r="O33" s="34">
        <f t="shared" si="6"/>
        <v>0</v>
      </c>
    </row>
    <row r="34" spans="1:15" s="6" customFormat="1" ht="25.5" x14ac:dyDescent="0.2">
      <c r="A34" s="18" t="s">
        <v>201</v>
      </c>
      <c r="B34" s="26" t="s">
        <v>170</v>
      </c>
      <c r="C34" s="12">
        <v>6336.5</v>
      </c>
      <c r="D34" s="12">
        <v>6336.5</v>
      </c>
      <c r="E34" s="12">
        <f t="shared" si="3"/>
        <v>0</v>
      </c>
      <c r="F34" s="12">
        <v>6336.5</v>
      </c>
      <c r="G34" s="12">
        <f t="shared" si="0"/>
        <v>0</v>
      </c>
      <c r="H34" s="12">
        <v>6336.5</v>
      </c>
      <c r="I34" s="12">
        <f t="shared" si="1"/>
        <v>0</v>
      </c>
      <c r="J34" s="12">
        <v>6336.5</v>
      </c>
      <c r="K34" s="12">
        <f t="shared" si="2"/>
        <v>0</v>
      </c>
      <c r="L34" s="12">
        <v>6336.5</v>
      </c>
      <c r="M34" s="12">
        <f t="shared" si="4"/>
        <v>0</v>
      </c>
      <c r="N34" s="12">
        <f t="shared" si="5"/>
        <v>0</v>
      </c>
      <c r="O34" s="34">
        <f t="shared" si="6"/>
        <v>0</v>
      </c>
    </row>
    <row r="35" spans="1:15" s="6" customFormat="1" ht="38.25" x14ac:dyDescent="0.2">
      <c r="A35" s="18" t="s">
        <v>202</v>
      </c>
      <c r="B35" s="26" t="s">
        <v>171</v>
      </c>
      <c r="C35" s="12">
        <v>25081</v>
      </c>
      <c r="D35" s="12">
        <v>25081</v>
      </c>
      <c r="E35" s="12">
        <f t="shared" si="3"/>
        <v>0</v>
      </c>
      <c r="F35" s="12">
        <v>25081</v>
      </c>
      <c r="G35" s="12">
        <f t="shared" si="0"/>
        <v>0</v>
      </c>
      <c r="H35" s="12">
        <v>19839</v>
      </c>
      <c r="I35" s="12">
        <f t="shared" si="1"/>
        <v>-5242</v>
      </c>
      <c r="J35" s="12">
        <v>19839</v>
      </c>
      <c r="K35" s="12">
        <f t="shared" si="2"/>
        <v>0</v>
      </c>
      <c r="L35" s="12">
        <v>19839</v>
      </c>
      <c r="M35" s="12">
        <f t="shared" si="4"/>
        <v>-5242</v>
      </c>
      <c r="N35" s="12">
        <f t="shared" si="5"/>
        <v>-5242</v>
      </c>
      <c r="O35" s="34">
        <f t="shared" si="6"/>
        <v>0</v>
      </c>
    </row>
    <row r="36" spans="1:15" s="6" customFormat="1" ht="102" x14ac:dyDescent="0.2">
      <c r="A36" s="18" t="s">
        <v>203</v>
      </c>
      <c r="B36" s="26" t="s">
        <v>172</v>
      </c>
      <c r="C36" s="12">
        <v>17155</v>
      </c>
      <c r="D36" s="12">
        <v>17155</v>
      </c>
      <c r="E36" s="12">
        <f t="shared" si="3"/>
        <v>0</v>
      </c>
      <c r="F36" s="12">
        <v>17155</v>
      </c>
      <c r="G36" s="12">
        <f t="shared" si="0"/>
        <v>0</v>
      </c>
      <c r="H36" s="12">
        <v>10055</v>
      </c>
      <c r="I36" s="12">
        <f t="shared" si="1"/>
        <v>-7100</v>
      </c>
      <c r="J36" s="12">
        <v>10055</v>
      </c>
      <c r="K36" s="12">
        <f t="shared" si="2"/>
        <v>0</v>
      </c>
      <c r="L36" s="12">
        <v>10055</v>
      </c>
      <c r="M36" s="12">
        <f t="shared" si="4"/>
        <v>-7100</v>
      </c>
      <c r="N36" s="8">
        <f t="shared" si="5"/>
        <v>-7100</v>
      </c>
      <c r="O36" s="34">
        <f t="shared" si="6"/>
        <v>0</v>
      </c>
    </row>
    <row r="37" spans="1:15" s="6" customFormat="1" ht="51" x14ac:dyDescent="0.2">
      <c r="A37" s="18" t="s">
        <v>204</v>
      </c>
      <c r="B37" s="26" t="s">
        <v>173</v>
      </c>
      <c r="C37" s="12">
        <v>7926</v>
      </c>
      <c r="D37" s="12">
        <v>7926</v>
      </c>
      <c r="E37" s="12">
        <f t="shared" si="3"/>
        <v>0</v>
      </c>
      <c r="F37" s="12">
        <v>7926</v>
      </c>
      <c r="G37" s="12">
        <f t="shared" si="0"/>
        <v>0</v>
      </c>
      <c r="H37" s="12">
        <v>9784</v>
      </c>
      <c r="I37" s="12">
        <f t="shared" si="1"/>
        <v>1858</v>
      </c>
      <c r="J37" s="12">
        <v>9784</v>
      </c>
      <c r="K37" s="12">
        <f t="shared" si="2"/>
        <v>0</v>
      </c>
      <c r="L37" s="12">
        <v>9784</v>
      </c>
      <c r="M37" s="12">
        <f t="shared" si="4"/>
        <v>1858</v>
      </c>
      <c r="N37" s="12">
        <f t="shared" si="5"/>
        <v>1858</v>
      </c>
      <c r="O37" s="34">
        <f t="shared" si="6"/>
        <v>0</v>
      </c>
    </row>
    <row r="38" spans="1:15" s="6" customFormat="1" x14ac:dyDescent="0.2">
      <c r="A38" s="18" t="s">
        <v>205</v>
      </c>
      <c r="B38" s="26" t="s">
        <v>234</v>
      </c>
      <c r="C38" s="12">
        <v>12270</v>
      </c>
      <c r="D38" s="12">
        <v>12270</v>
      </c>
      <c r="E38" s="12">
        <f t="shared" si="3"/>
        <v>0</v>
      </c>
      <c r="F38" s="12">
        <v>12270</v>
      </c>
      <c r="G38" s="12">
        <f t="shared" si="0"/>
        <v>0</v>
      </c>
      <c r="H38" s="12">
        <v>12270</v>
      </c>
      <c r="I38" s="12">
        <f t="shared" si="1"/>
        <v>0</v>
      </c>
      <c r="J38" s="12">
        <v>12270</v>
      </c>
      <c r="K38" s="12">
        <f t="shared" si="2"/>
        <v>0</v>
      </c>
      <c r="L38" s="12">
        <v>12270</v>
      </c>
      <c r="M38" s="12">
        <f t="shared" si="4"/>
        <v>0</v>
      </c>
      <c r="N38" s="12">
        <f t="shared" si="5"/>
        <v>0</v>
      </c>
      <c r="O38" s="34">
        <f t="shared" si="6"/>
        <v>0</v>
      </c>
    </row>
    <row r="39" spans="1:15" s="6" customFormat="1" ht="25.5" x14ac:dyDescent="0.2">
      <c r="A39" s="18" t="s">
        <v>206</v>
      </c>
      <c r="B39" s="26" t="s">
        <v>174</v>
      </c>
      <c r="C39" s="12">
        <v>420485.1</v>
      </c>
      <c r="D39" s="12">
        <v>1476600.6</v>
      </c>
      <c r="E39" s="12">
        <f t="shared" si="3"/>
        <v>1056115.5</v>
      </c>
      <c r="F39" s="12">
        <v>1476600.6</v>
      </c>
      <c r="G39" s="12">
        <f t="shared" si="0"/>
        <v>0</v>
      </c>
      <c r="H39" s="12">
        <v>1482875.1</v>
      </c>
      <c r="I39" s="12">
        <f t="shared" si="1"/>
        <v>6274.5</v>
      </c>
      <c r="J39" s="12">
        <v>1482875.1</v>
      </c>
      <c r="K39" s="12">
        <f t="shared" si="2"/>
        <v>0</v>
      </c>
      <c r="L39" s="12">
        <v>1482875.1</v>
      </c>
      <c r="M39" s="12">
        <f t="shared" si="4"/>
        <v>1062390</v>
      </c>
      <c r="N39" s="8">
        <f t="shared" si="5"/>
        <v>1062390</v>
      </c>
      <c r="O39" s="34">
        <f t="shared" si="6"/>
        <v>0</v>
      </c>
    </row>
    <row r="40" spans="1:15" s="15" customFormat="1" x14ac:dyDescent="0.2">
      <c r="A40" s="37" t="s">
        <v>235</v>
      </c>
      <c r="B40" s="26" t="s">
        <v>236</v>
      </c>
      <c r="C40" s="12">
        <v>544493.6</v>
      </c>
      <c r="D40" s="12">
        <v>544493.6</v>
      </c>
      <c r="E40" s="12">
        <f t="shared" si="3"/>
        <v>0</v>
      </c>
      <c r="F40" s="12">
        <v>544493.6</v>
      </c>
      <c r="G40" s="12">
        <f t="shared" si="0"/>
        <v>0</v>
      </c>
      <c r="H40" s="12">
        <v>544493.6</v>
      </c>
      <c r="I40" s="12">
        <f t="shared" si="1"/>
        <v>0</v>
      </c>
      <c r="J40" s="12">
        <v>544493.6</v>
      </c>
      <c r="K40" s="12">
        <f t="shared" si="2"/>
        <v>0</v>
      </c>
      <c r="L40" s="12">
        <v>544493.6</v>
      </c>
      <c r="M40" s="12">
        <f t="shared" si="4"/>
        <v>0</v>
      </c>
      <c r="N40" s="8">
        <f t="shared" si="5"/>
        <v>0</v>
      </c>
      <c r="O40" s="34">
        <f t="shared" si="6"/>
        <v>0</v>
      </c>
    </row>
    <row r="41" spans="1:15" s="15" customFormat="1" x14ac:dyDescent="0.2">
      <c r="A41" s="36" t="s">
        <v>207</v>
      </c>
      <c r="B41" s="25" t="s">
        <v>175</v>
      </c>
      <c r="C41" s="8">
        <v>8907549</v>
      </c>
      <c r="D41" s="8">
        <v>9672654.3999999985</v>
      </c>
      <c r="E41" s="8">
        <f t="shared" si="3"/>
        <v>765105.39999999851</v>
      </c>
      <c r="F41" s="8">
        <v>10352599.6</v>
      </c>
      <c r="G41" s="8">
        <f t="shared" si="0"/>
        <v>679945.20000000112</v>
      </c>
      <c r="H41" s="8">
        <v>11848911.4</v>
      </c>
      <c r="I41" s="8">
        <f t="shared" si="1"/>
        <v>1496311.8000000007</v>
      </c>
      <c r="J41" s="8">
        <v>11799537.300000001</v>
      </c>
      <c r="K41" s="8">
        <f t="shared" si="2"/>
        <v>-49374.099999999627</v>
      </c>
      <c r="L41" s="8">
        <v>11799537.300000001</v>
      </c>
      <c r="M41" s="8">
        <f t="shared" si="4"/>
        <v>2891988.3000000007</v>
      </c>
      <c r="N41" s="8">
        <f t="shared" si="5"/>
        <v>2941362.4000000004</v>
      </c>
      <c r="O41" s="34">
        <f t="shared" si="6"/>
        <v>-49374.099999999627</v>
      </c>
    </row>
    <row r="42" spans="1:15" s="6" customFormat="1" ht="51" x14ac:dyDescent="0.2">
      <c r="A42" s="18" t="s">
        <v>214</v>
      </c>
      <c r="B42" s="26" t="s">
        <v>209</v>
      </c>
      <c r="C42" s="20">
        <v>8907549</v>
      </c>
      <c r="D42" s="20">
        <v>9672654.3999999985</v>
      </c>
      <c r="E42" s="20">
        <f t="shared" si="3"/>
        <v>765105.39999999851</v>
      </c>
      <c r="F42" s="20">
        <v>10288237</v>
      </c>
      <c r="G42" s="20">
        <f t="shared" si="0"/>
        <v>615582.60000000149</v>
      </c>
      <c r="H42" s="20">
        <v>11162411.6</v>
      </c>
      <c r="I42" s="20">
        <f t="shared" si="1"/>
        <v>874174.59999999963</v>
      </c>
      <c r="J42" s="20">
        <v>11113037.5</v>
      </c>
      <c r="K42" s="20">
        <f t="shared" si="2"/>
        <v>-49374.099999999627</v>
      </c>
      <c r="L42" s="20">
        <v>11113037.5</v>
      </c>
      <c r="M42" s="20">
        <f t="shared" si="4"/>
        <v>2205488.5</v>
      </c>
      <c r="N42" s="20">
        <f t="shared" si="5"/>
        <v>2254862.5999999996</v>
      </c>
      <c r="O42" s="34">
        <f t="shared" si="6"/>
        <v>-49374.099999999627</v>
      </c>
    </row>
    <row r="43" spans="1:15" s="6" customFormat="1" ht="38.25" x14ac:dyDescent="0.2">
      <c r="A43" s="22" t="s">
        <v>249</v>
      </c>
      <c r="B43" s="19" t="s">
        <v>210</v>
      </c>
      <c r="C43" s="20">
        <v>4246647.7</v>
      </c>
      <c r="D43" s="20">
        <v>4246647.6999999993</v>
      </c>
      <c r="E43" s="20">
        <f t="shared" si="3"/>
        <v>0</v>
      </c>
      <c r="F43" s="20">
        <v>4219855.0999999996</v>
      </c>
      <c r="G43" s="20">
        <f t="shared" si="0"/>
        <v>-26792.599999999627</v>
      </c>
      <c r="H43" s="20">
        <v>4313259.4000000004</v>
      </c>
      <c r="I43" s="20">
        <f t="shared" si="1"/>
        <v>93404.300000000745</v>
      </c>
      <c r="J43" s="20">
        <v>4214964.9000000004</v>
      </c>
      <c r="K43" s="20">
        <f t="shared" si="2"/>
        <v>-98294.5</v>
      </c>
      <c r="L43" s="20">
        <v>4214964.9000000004</v>
      </c>
      <c r="M43" s="20">
        <f t="shared" si="4"/>
        <v>-31682.799999999814</v>
      </c>
      <c r="N43" s="20">
        <f t="shared" si="5"/>
        <v>66611.700000001118</v>
      </c>
      <c r="O43" s="34">
        <f t="shared" si="6"/>
        <v>-98294.500000000931</v>
      </c>
    </row>
    <row r="44" spans="1:15" s="6" customFormat="1" ht="38.25" x14ac:dyDescent="0.2">
      <c r="A44" s="22" t="s">
        <v>250</v>
      </c>
      <c r="B44" s="19" t="s">
        <v>251</v>
      </c>
      <c r="C44" s="20">
        <v>3661684.4</v>
      </c>
      <c r="D44" s="20">
        <v>4032289.9</v>
      </c>
      <c r="E44" s="20">
        <f t="shared" si="3"/>
        <v>370605.5</v>
      </c>
      <c r="F44" s="20">
        <v>4032289.9</v>
      </c>
      <c r="G44" s="20">
        <f t="shared" si="0"/>
        <v>0</v>
      </c>
      <c r="H44" s="20">
        <v>4048960.2</v>
      </c>
      <c r="I44" s="20">
        <f t="shared" si="1"/>
        <v>16670.300000000279</v>
      </c>
      <c r="J44" s="20">
        <v>4014634</v>
      </c>
      <c r="K44" s="20">
        <f t="shared" si="2"/>
        <v>-34326.200000000186</v>
      </c>
      <c r="L44" s="20">
        <v>4014634</v>
      </c>
      <c r="M44" s="20">
        <f t="shared" si="4"/>
        <v>352949.60000000009</v>
      </c>
      <c r="N44" s="20">
        <f t="shared" si="5"/>
        <v>387275.80000000028</v>
      </c>
      <c r="O44" s="34">
        <f t="shared" si="6"/>
        <v>-34326.200000000186</v>
      </c>
    </row>
    <row r="45" spans="1:15" s="6" customFormat="1" x14ac:dyDescent="0.2">
      <c r="A45" s="22" t="s">
        <v>252</v>
      </c>
      <c r="B45" s="19" t="s">
        <v>211</v>
      </c>
      <c r="C45" s="20">
        <v>999216.9</v>
      </c>
      <c r="D45" s="20">
        <v>1393716.7999999998</v>
      </c>
      <c r="E45" s="20">
        <f t="shared" si="3"/>
        <v>394499.89999999979</v>
      </c>
      <c r="F45" s="20">
        <v>2036092</v>
      </c>
      <c r="G45" s="20">
        <f t="shared" si="0"/>
        <v>642375.20000000019</v>
      </c>
      <c r="H45" s="20">
        <v>2800192</v>
      </c>
      <c r="I45" s="20">
        <f t="shared" si="1"/>
        <v>764100</v>
      </c>
      <c r="J45" s="20">
        <v>2883438.6</v>
      </c>
      <c r="K45" s="20">
        <f t="shared" si="2"/>
        <v>83246.600000000093</v>
      </c>
      <c r="L45" s="20">
        <v>2883438.6</v>
      </c>
      <c r="M45" s="20">
        <f t="shared" si="4"/>
        <v>1884221.7000000002</v>
      </c>
      <c r="N45" s="20">
        <f t="shared" si="5"/>
        <v>1800975.1</v>
      </c>
      <c r="O45" s="34">
        <f t="shared" si="6"/>
        <v>83246.600000000093</v>
      </c>
    </row>
    <row r="46" spans="1:15" s="6" customFormat="1" ht="51" x14ac:dyDescent="0.2">
      <c r="A46" s="22" t="s">
        <v>215</v>
      </c>
      <c r="B46" s="22" t="s">
        <v>212</v>
      </c>
      <c r="C46" s="20">
        <v>0</v>
      </c>
      <c r="D46" s="20">
        <v>0</v>
      </c>
      <c r="E46" s="20">
        <f t="shared" si="3"/>
        <v>0</v>
      </c>
      <c r="F46" s="20">
        <v>64362.6</v>
      </c>
      <c r="G46" s="20">
        <f t="shared" si="0"/>
        <v>64362.6</v>
      </c>
      <c r="H46" s="20">
        <v>679149.8</v>
      </c>
      <c r="I46" s="20">
        <f t="shared" si="1"/>
        <v>614787.20000000007</v>
      </c>
      <c r="J46" s="20">
        <v>679149.8</v>
      </c>
      <c r="K46" s="20">
        <f t="shared" si="2"/>
        <v>0</v>
      </c>
      <c r="L46" s="20">
        <v>679149.8</v>
      </c>
      <c r="M46" s="20">
        <f t="shared" si="4"/>
        <v>679149.8</v>
      </c>
      <c r="N46" s="30">
        <f t="shared" si="5"/>
        <v>679149.8</v>
      </c>
      <c r="O46" s="34">
        <f t="shared" si="6"/>
        <v>0</v>
      </c>
    </row>
    <row r="47" spans="1:15" s="6" customFormat="1" ht="38.25" x14ac:dyDescent="0.2">
      <c r="A47" s="22" t="s">
        <v>217</v>
      </c>
      <c r="B47" s="19" t="s">
        <v>218</v>
      </c>
      <c r="C47" s="20">
        <v>0</v>
      </c>
      <c r="D47" s="20">
        <v>0</v>
      </c>
      <c r="E47" s="20">
        <f t="shared" si="3"/>
        <v>0</v>
      </c>
      <c r="F47" s="20">
        <v>0</v>
      </c>
      <c r="G47" s="20">
        <f t="shared" si="0"/>
        <v>0</v>
      </c>
      <c r="H47" s="20">
        <v>750</v>
      </c>
      <c r="I47" s="20">
        <f t="shared" si="1"/>
        <v>750</v>
      </c>
      <c r="J47" s="20">
        <v>750</v>
      </c>
      <c r="K47" s="20">
        <f t="shared" si="2"/>
        <v>0</v>
      </c>
      <c r="L47" s="20">
        <v>750</v>
      </c>
      <c r="M47" s="20">
        <f t="shared" si="4"/>
        <v>750</v>
      </c>
      <c r="N47" s="38">
        <f t="shared" si="5"/>
        <v>750</v>
      </c>
      <c r="O47" s="34">
        <f t="shared" si="6"/>
        <v>0</v>
      </c>
    </row>
    <row r="48" spans="1:15" s="6" customFormat="1" ht="140.25" x14ac:dyDescent="0.2">
      <c r="A48" s="22" t="s">
        <v>216</v>
      </c>
      <c r="B48" s="22" t="s">
        <v>213</v>
      </c>
      <c r="C48" s="20">
        <v>0</v>
      </c>
      <c r="D48" s="20">
        <v>0</v>
      </c>
      <c r="E48" s="20">
        <f t="shared" si="3"/>
        <v>0</v>
      </c>
      <c r="F48" s="20">
        <v>0</v>
      </c>
      <c r="G48" s="20">
        <f t="shared" si="0"/>
        <v>0</v>
      </c>
      <c r="H48" s="20">
        <v>6600</v>
      </c>
      <c r="I48" s="20">
        <f t="shared" si="1"/>
        <v>6600</v>
      </c>
      <c r="J48" s="20">
        <v>6600</v>
      </c>
      <c r="K48" s="20">
        <f t="shared" si="2"/>
        <v>0</v>
      </c>
      <c r="L48" s="20">
        <v>6600</v>
      </c>
      <c r="M48" s="20">
        <f t="shared" si="4"/>
        <v>6600</v>
      </c>
      <c r="N48" s="30">
        <f t="shared" si="5"/>
        <v>6600</v>
      </c>
      <c r="O48" s="34">
        <f t="shared" si="6"/>
        <v>0</v>
      </c>
    </row>
    <row r="49" spans="1:15" s="6" customFormat="1" ht="8.25" customHeight="1" x14ac:dyDescent="0.2">
      <c r="A49" s="22"/>
      <c r="B49" s="2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30"/>
      <c r="O49" s="34"/>
    </row>
    <row r="50" spans="1:15" s="5" customFormat="1" x14ac:dyDescent="0.2">
      <c r="A50" s="13"/>
      <c r="B50" s="24" t="s">
        <v>254</v>
      </c>
      <c r="C50" s="14">
        <f>C51+C62+C64+C68+C79+C84+C88+C97+C101+C109+C115+C119+C122+C124</f>
        <v>127092226</v>
      </c>
      <c r="D50" s="14">
        <f t="shared" ref="D50:J50" si="7">D51+D62+D64+D68+D79+D84+D88+D97+D101+D109+D115+D119+D122+D124</f>
        <v>138115710</v>
      </c>
      <c r="E50" s="14">
        <f t="shared" si="3"/>
        <v>11023484</v>
      </c>
      <c r="F50" s="14">
        <f t="shared" si="7"/>
        <v>138795655.19999999</v>
      </c>
      <c r="G50" s="14">
        <f t="shared" si="0"/>
        <v>679945.19999998808</v>
      </c>
      <c r="H50" s="14">
        <f t="shared" si="7"/>
        <v>144633865.40000004</v>
      </c>
      <c r="I50" s="14">
        <f t="shared" si="1"/>
        <v>5838210.2000000477</v>
      </c>
      <c r="J50" s="14">
        <f t="shared" si="7"/>
        <v>144584491.30000001</v>
      </c>
      <c r="K50" s="14">
        <f t="shared" si="2"/>
        <v>-49374.100000023842</v>
      </c>
      <c r="L50" s="14">
        <f t="shared" ref="L50" si="8">L51+L62+L64+L68+L79+L84+L88+L97+L101+L109+L115+L119+L122+L124</f>
        <v>144584491.30000001</v>
      </c>
      <c r="M50" s="14">
        <f t="shared" si="4"/>
        <v>17492265.300000012</v>
      </c>
      <c r="N50" s="14">
        <f t="shared" si="5"/>
        <v>17541639.400000036</v>
      </c>
      <c r="O50" s="34">
        <f t="shared" si="6"/>
        <v>-49374.100000023842</v>
      </c>
    </row>
    <row r="51" spans="1:15" s="5" customFormat="1" ht="25.5" x14ac:dyDescent="0.2">
      <c r="A51" s="3" t="s">
        <v>1</v>
      </c>
      <c r="B51" s="27" t="s">
        <v>2</v>
      </c>
      <c r="C51" s="8">
        <v>11129748.4</v>
      </c>
      <c r="D51" s="8">
        <v>10405022.300000001</v>
      </c>
      <c r="E51" s="8">
        <f t="shared" si="3"/>
        <v>-724726.09999999963</v>
      </c>
      <c r="F51" s="8">
        <v>8767383.5</v>
      </c>
      <c r="G51" s="8">
        <f t="shared" si="0"/>
        <v>-1637638.8000000007</v>
      </c>
      <c r="H51" s="8">
        <v>8564033.0999999996</v>
      </c>
      <c r="I51" s="8">
        <f t="shared" si="1"/>
        <v>-203350.40000000037</v>
      </c>
      <c r="J51" s="8">
        <v>8552931.1999999993</v>
      </c>
      <c r="K51" s="8">
        <f t="shared" si="2"/>
        <v>-11101.900000000373</v>
      </c>
      <c r="L51" s="8">
        <v>8552931.1999999993</v>
      </c>
      <c r="M51" s="8">
        <f t="shared" si="4"/>
        <v>-2576817.2000000011</v>
      </c>
      <c r="N51" s="8">
        <f t="shared" si="5"/>
        <v>-2565715.3000000007</v>
      </c>
      <c r="O51" s="34">
        <f t="shared" si="6"/>
        <v>-11101.900000000373</v>
      </c>
    </row>
    <row r="52" spans="1:15" ht="51" x14ac:dyDescent="0.2">
      <c r="A52" s="4" t="s">
        <v>3</v>
      </c>
      <c r="B52" s="28" t="s">
        <v>4</v>
      </c>
      <c r="C52" s="12">
        <v>5377.5</v>
      </c>
      <c r="D52" s="12">
        <v>6533.9</v>
      </c>
      <c r="E52" s="12">
        <f t="shared" si="3"/>
        <v>1156.3999999999996</v>
      </c>
      <c r="F52" s="12">
        <v>6693.7</v>
      </c>
      <c r="G52" s="12">
        <f t="shared" si="0"/>
        <v>159.80000000000018</v>
      </c>
      <c r="H52" s="12">
        <v>6693.7</v>
      </c>
      <c r="I52" s="12">
        <f t="shared" si="1"/>
        <v>0</v>
      </c>
      <c r="J52" s="12">
        <v>6693.7</v>
      </c>
      <c r="K52" s="12">
        <f t="shared" si="2"/>
        <v>0</v>
      </c>
      <c r="L52" s="12">
        <v>6693.7</v>
      </c>
      <c r="M52" s="12">
        <f t="shared" si="4"/>
        <v>1316.1999999999998</v>
      </c>
      <c r="N52" s="12">
        <f t="shared" si="5"/>
        <v>1316.1999999999998</v>
      </c>
      <c r="O52" s="34">
        <f t="shared" si="6"/>
        <v>0</v>
      </c>
    </row>
    <row r="53" spans="1:15" ht="63.75" x14ac:dyDescent="0.2">
      <c r="A53" s="4" t="s">
        <v>5</v>
      </c>
      <c r="B53" s="28" t="s">
        <v>6</v>
      </c>
      <c r="C53" s="12">
        <v>534986.4</v>
      </c>
      <c r="D53" s="12">
        <v>540634.4</v>
      </c>
      <c r="E53" s="12">
        <f t="shared" si="3"/>
        <v>5648</v>
      </c>
      <c r="F53" s="12">
        <v>540929</v>
      </c>
      <c r="G53" s="12">
        <f t="shared" si="0"/>
        <v>294.59999999997672</v>
      </c>
      <c r="H53" s="12">
        <v>541718.69999999995</v>
      </c>
      <c r="I53" s="12">
        <f t="shared" si="1"/>
        <v>789.69999999995343</v>
      </c>
      <c r="J53" s="12">
        <v>541718.69999999995</v>
      </c>
      <c r="K53" s="12">
        <f t="shared" si="2"/>
        <v>0</v>
      </c>
      <c r="L53" s="12">
        <v>541718.69999999995</v>
      </c>
      <c r="M53" s="12">
        <f t="shared" si="4"/>
        <v>6732.2999999999302</v>
      </c>
      <c r="N53" s="12">
        <f t="shared" si="5"/>
        <v>6732.2999999999302</v>
      </c>
      <c r="O53" s="34">
        <f t="shared" si="6"/>
        <v>0</v>
      </c>
    </row>
    <row r="54" spans="1:15" ht="76.5" x14ac:dyDescent="0.2">
      <c r="A54" s="4" t="s">
        <v>7</v>
      </c>
      <c r="B54" s="28" t="s">
        <v>8</v>
      </c>
      <c r="C54" s="12">
        <v>2808203.9</v>
      </c>
      <c r="D54" s="12">
        <v>2917640.6</v>
      </c>
      <c r="E54" s="12">
        <f t="shared" si="3"/>
        <v>109436.70000000019</v>
      </c>
      <c r="F54" s="12">
        <v>3122382</v>
      </c>
      <c r="G54" s="12">
        <f t="shared" si="0"/>
        <v>204741.39999999991</v>
      </c>
      <c r="H54" s="12">
        <v>3155153.6</v>
      </c>
      <c r="I54" s="12">
        <f t="shared" si="1"/>
        <v>32771.600000000093</v>
      </c>
      <c r="J54" s="12">
        <v>3155153.6</v>
      </c>
      <c r="K54" s="12">
        <f t="shared" si="2"/>
        <v>0</v>
      </c>
      <c r="L54" s="12">
        <v>3155153.6</v>
      </c>
      <c r="M54" s="12">
        <f t="shared" si="4"/>
        <v>346949.70000000019</v>
      </c>
      <c r="N54" s="12">
        <f t="shared" si="5"/>
        <v>346949.70000000019</v>
      </c>
      <c r="O54" s="34">
        <f t="shared" si="6"/>
        <v>0</v>
      </c>
    </row>
    <row r="55" spans="1:15" x14ac:dyDescent="0.2">
      <c r="A55" s="4" t="s">
        <v>9</v>
      </c>
      <c r="B55" s="28" t="s">
        <v>10</v>
      </c>
      <c r="C55" s="12">
        <v>322767.8</v>
      </c>
      <c r="D55" s="12">
        <v>332818.5</v>
      </c>
      <c r="E55" s="12">
        <f t="shared" si="3"/>
        <v>10050.700000000012</v>
      </c>
      <c r="F55" s="12">
        <v>378468.6</v>
      </c>
      <c r="G55" s="12">
        <f t="shared" si="0"/>
        <v>45650.099999999977</v>
      </c>
      <c r="H55" s="12">
        <v>396438.3</v>
      </c>
      <c r="I55" s="12">
        <f t="shared" si="1"/>
        <v>17969.700000000012</v>
      </c>
      <c r="J55" s="12">
        <v>396438.3</v>
      </c>
      <c r="K55" s="12">
        <f t="shared" si="2"/>
        <v>0</v>
      </c>
      <c r="L55" s="12">
        <v>396438.3</v>
      </c>
      <c r="M55" s="12">
        <f t="shared" si="4"/>
        <v>73670.5</v>
      </c>
      <c r="N55" s="12">
        <f t="shared" si="5"/>
        <v>73670.5</v>
      </c>
      <c r="O55" s="34">
        <f t="shared" si="6"/>
        <v>0</v>
      </c>
    </row>
    <row r="56" spans="1:15" ht="51" x14ac:dyDescent="0.2">
      <c r="A56" s="4" t="s">
        <v>11</v>
      </c>
      <c r="B56" s="28" t="s">
        <v>12</v>
      </c>
      <c r="C56" s="12">
        <v>84235.3</v>
      </c>
      <c r="D56" s="12">
        <v>84374.8</v>
      </c>
      <c r="E56" s="12">
        <f t="shared" si="3"/>
        <v>139.5</v>
      </c>
      <c r="F56" s="12">
        <v>84311.8</v>
      </c>
      <c r="G56" s="12">
        <f t="shared" si="0"/>
        <v>-63</v>
      </c>
      <c r="H56" s="12">
        <v>85206.6</v>
      </c>
      <c r="I56" s="12">
        <f t="shared" si="1"/>
        <v>894.80000000000291</v>
      </c>
      <c r="J56" s="12">
        <v>85206.6</v>
      </c>
      <c r="K56" s="12">
        <f t="shared" si="2"/>
        <v>0</v>
      </c>
      <c r="L56" s="12">
        <v>85206.6</v>
      </c>
      <c r="M56" s="12">
        <f t="shared" si="4"/>
        <v>971.30000000000291</v>
      </c>
      <c r="N56" s="12">
        <f t="shared" si="5"/>
        <v>971.30000000000291</v>
      </c>
      <c r="O56" s="34">
        <f t="shared" si="6"/>
        <v>0</v>
      </c>
    </row>
    <row r="57" spans="1:15" ht="25.5" x14ac:dyDescent="0.2">
      <c r="A57" s="4" t="s">
        <v>13</v>
      </c>
      <c r="B57" s="28" t="s">
        <v>14</v>
      </c>
      <c r="C57" s="12">
        <v>95693</v>
      </c>
      <c r="D57" s="12">
        <v>102162.1</v>
      </c>
      <c r="E57" s="12">
        <f t="shared" si="3"/>
        <v>6469.1000000000058</v>
      </c>
      <c r="F57" s="12">
        <v>102162.1</v>
      </c>
      <c r="G57" s="12">
        <f t="shared" si="0"/>
        <v>0</v>
      </c>
      <c r="H57" s="12">
        <v>101905.1</v>
      </c>
      <c r="I57" s="12">
        <f t="shared" si="1"/>
        <v>-257</v>
      </c>
      <c r="J57" s="12">
        <v>101905.1</v>
      </c>
      <c r="K57" s="12">
        <f t="shared" si="2"/>
        <v>0</v>
      </c>
      <c r="L57" s="12">
        <v>101905.1</v>
      </c>
      <c r="M57" s="12">
        <f t="shared" si="4"/>
        <v>6212.1000000000058</v>
      </c>
      <c r="N57" s="12">
        <f t="shared" si="5"/>
        <v>6212.1000000000058</v>
      </c>
      <c r="O57" s="34">
        <f t="shared" si="6"/>
        <v>0</v>
      </c>
    </row>
    <row r="58" spans="1:15" ht="25.5" x14ac:dyDescent="0.2">
      <c r="A58" s="4" t="s">
        <v>220</v>
      </c>
      <c r="B58" s="28" t="s">
        <v>221</v>
      </c>
      <c r="C58" s="12">
        <v>155</v>
      </c>
      <c r="D58" s="12">
        <v>160</v>
      </c>
      <c r="E58" s="12">
        <f t="shared" si="3"/>
        <v>5</v>
      </c>
      <c r="F58" s="12">
        <v>160</v>
      </c>
      <c r="G58" s="12">
        <f t="shared" si="0"/>
        <v>0</v>
      </c>
      <c r="H58" s="12">
        <v>145.19999999999999</v>
      </c>
      <c r="I58" s="12">
        <f t="shared" si="1"/>
        <v>-14.800000000000011</v>
      </c>
      <c r="J58" s="12">
        <v>145.19999999999999</v>
      </c>
      <c r="K58" s="12">
        <f t="shared" si="2"/>
        <v>0</v>
      </c>
      <c r="L58" s="12">
        <v>145.19999999999999</v>
      </c>
      <c r="M58" s="12">
        <f t="shared" si="4"/>
        <v>-9.8000000000000114</v>
      </c>
      <c r="N58" s="12">
        <f t="shared" si="5"/>
        <v>-9.8000000000000114</v>
      </c>
      <c r="O58" s="34">
        <f t="shared" si="6"/>
        <v>0</v>
      </c>
    </row>
    <row r="59" spans="1:15" x14ac:dyDescent="0.2">
      <c r="A59" s="4" t="s">
        <v>15</v>
      </c>
      <c r="B59" s="28" t="s">
        <v>16</v>
      </c>
      <c r="C59" s="12">
        <v>399000</v>
      </c>
      <c r="D59" s="12">
        <v>399000</v>
      </c>
      <c r="E59" s="12">
        <f t="shared" si="3"/>
        <v>0</v>
      </c>
      <c r="F59" s="12">
        <v>399000</v>
      </c>
      <c r="G59" s="12">
        <f t="shared" si="0"/>
        <v>0</v>
      </c>
      <c r="H59" s="12">
        <v>450000</v>
      </c>
      <c r="I59" s="12">
        <f t="shared" si="1"/>
        <v>51000</v>
      </c>
      <c r="J59" s="12">
        <v>450000</v>
      </c>
      <c r="K59" s="12">
        <f t="shared" si="2"/>
        <v>0</v>
      </c>
      <c r="L59" s="12">
        <v>450000</v>
      </c>
      <c r="M59" s="12">
        <f t="shared" si="4"/>
        <v>51000</v>
      </c>
      <c r="N59" s="12">
        <f t="shared" si="5"/>
        <v>51000</v>
      </c>
      <c r="O59" s="34">
        <f t="shared" si="6"/>
        <v>0</v>
      </c>
    </row>
    <row r="60" spans="1:15" ht="38.25" x14ac:dyDescent="0.2">
      <c r="A60" s="4" t="s">
        <v>17</v>
      </c>
      <c r="B60" s="28" t="s">
        <v>18</v>
      </c>
      <c r="C60" s="12">
        <v>27100</v>
      </c>
      <c r="D60" s="12">
        <v>27100</v>
      </c>
      <c r="E60" s="12">
        <f t="shared" si="3"/>
        <v>0</v>
      </c>
      <c r="F60" s="12">
        <v>26500</v>
      </c>
      <c r="G60" s="12">
        <f t="shared" si="0"/>
        <v>-600</v>
      </c>
      <c r="H60" s="12">
        <v>8800</v>
      </c>
      <c r="I60" s="12">
        <f t="shared" si="1"/>
        <v>-17700</v>
      </c>
      <c r="J60" s="12">
        <v>8800</v>
      </c>
      <c r="K60" s="12">
        <f t="shared" si="2"/>
        <v>0</v>
      </c>
      <c r="L60" s="12">
        <v>8800</v>
      </c>
      <c r="M60" s="12">
        <f t="shared" si="4"/>
        <v>-18300</v>
      </c>
      <c r="N60" s="12">
        <f t="shared" si="5"/>
        <v>-18300</v>
      </c>
      <c r="O60" s="34">
        <f t="shared" si="6"/>
        <v>0</v>
      </c>
    </row>
    <row r="61" spans="1:15" x14ac:dyDescent="0.2">
      <c r="A61" s="10" t="s">
        <v>19</v>
      </c>
      <c r="B61" s="28" t="s">
        <v>20</v>
      </c>
      <c r="C61" s="12">
        <v>6852229.5</v>
      </c>
      <c r="D61" s="12">
        <v>5994598</v>
      </c>
      <c r="E61" s="12">
        <f t="shared" si="3"/>
        <v>-857631.5</v>
      </c>
      <c r="F61" s="12">
        <v>4106776.3</v>
      </c>
      <c r="G61" s="12">
        <f t="shared" si="0"/>
        <v>-1887821.7000000002</v>
      </c>
      <c r="H61" s="12">
        <v>3817971.9</v>
      </c>
      <c r="I61" s="12">
        <f t="shared" si="1"/>
        <v>-288804.39999999991</v>
      </c>
      <c r="J61" s="12">
        <v>3806870</v>
      </c>
      <c r="K61" s="12">
        <f t="shared" si="2"/>
        <v>-11101.899999999907</v>
      </c>
      <c r="L61" s="12">
        <v>3806870</v>
      </c>
      <c r="M61" s="12">
        <f t="shared" si="4"/>
        <v>-3045359.5</v>
      </c>
      <c r="N61" s="12">
        <f t="shared" si="5"/>
        <v>-3034257.6</v>
      </c>
      <c r="O61" s="34">
        <f t="shared" si="6"/>
        <v>-11101.899999999907</v>
      </c>
    </row>
    <row r="62" spans="1:15" s="5" customFormat="1" x14ac:dyDescent="0.2">
      <c r="A62" s="3" t="s">
        <v>21</v>
      </c>
      <c r="B62" s="27" t="s">
        <v>22</v>
      </c>
      <c r="C62" s="8">
        <v>74243.199999999997</v>
      </c>
      <c r="D62" s="8">
        <v>74243.199999999997</v>
      </c>
      <c r="E62" s="8">
        <f t="shared" si="3"/>
        <v>0</v>
      </c>
      <c r="F62" s="8">
        <v>74243.199999999997</v>
      </c>
      <c r="G62" s="8">
        <f t="shared" si="0"/>
        <v>0</v>
      </c>
      <c r="H62" s="8">
        <v>74243.199999999997</v>
      </c>
      <c r="I62" s="8">
        <f t="shared" si="1"/>
        <v>0</v>
      </c>
      <c r="J62" s="8">
        <v>74243.199999999997</v>
      </c>
      <c r="K62" s="8">
        <f t="shared" si="2"/>
        <v>0</v>
      </c>
      <c r="L62" s="8">
        <v>74243.199999999997</v>
      </c>
      <c r="M62" s="8">
        <f t="shared" si="4"/>
        <v>0</v>
      </c>
      <c r="N62" s="8">
        <f t="shared" si="5"/>
        <v>0</v>
      </c>
      <c r="O62" s="34">
        <f t="shared" si="6"/>
        <v>0</v>
      </c>
    </row>
    <row r="63" spans="1:15" ht="25.5" x14ac:dyDescent="0.2">
      <c r="A63" s="4" t="s">
        <v>23</v>
      </c>
      <c r="B63" s="28" t="s">
        <v>24</v>
      </c>
      <c r="C63" s="12">
        <v>74243.199999999997</v>
      </c>
      <c r="D63" s="12">
        <v>74243.199999999997</v>
      </c>
      <c r="E63" s="12">
        <f t="shared" si="3"/>
        <v>0</v>
      </c>
      <c r="F63" s="12">
        <v>74243.199999999997</v>
      </c>
      <c r="G63" s="12">
        <f t="shared" si="0"/>
        <v>0</v>
      </c>
      <c r="H63" s="12">
        <v>74243.199999999997</v>
      </c>
      <c r="I63" s="12">
        <f t="shared" si="1"/>
        <v>0</v>
      </c>
      <c r="J63" s="12">
        <v>74243.199999999997</v>
      </c>
      <c r="K63" s="12">
        <f t="shared" si="2"/>
        <v>0</v>
      </c>
      <c r="L63" s="12">
        <v>74243.199999999997</v>
      </c>
      <c r="M63" s="12">
        <f t="shared" si="4"/>
        <v>0</v>
      </c>
      <c r="N63" s="12">
        <f t="shared" si="5"/>
        <v>0</v>
      </c>
      <c r="O63" s="34">
        <f t="shared" si="6"/>
        <v>0</v>
      </c>
    </row>
    <row r="64" spans="1:15" s="5" customFormat="1" ht="38.25" x14ac:dyDescent="0.2">
      <c r="A64" s="3" t="s">
        <v>25</v>
      </c>
      <c r="B64" s="27" t="s">
        <v>26</v>
      </c>
      <c r="C64" s="8">
        <v>2070713.6</v>
      </c>
      <c r="D64" s="8">
        <v>2353395.1</v>
      </c>
      <c r="E64" s="8">
        <f t="shared" si="3"/>
        <v>282681.5</v>
      </c>
      <c r="F64" s="8">
        <v>2449685.9</v>
      </c>
      <c r="G64" s="8">
        <f t="shared" si="0"/>
        <v>96290.799999999814</v>
      </c>
      <c r="H64" s="8">
        <v>2323213.4</v>
      </c>
      <c r="I64" s="8">
        <f t="shared" si="1"/>
        <v>-126472.5</v>
      </c>
      <c r="J64" s="8">
        <v>2323213.4</v>
      </c>
      <c r="K64" s="8">
        <f t="shared" si="2"/>
        <v>0</v>
      </c>
      <c r="L64" s="8">
        <v>2323213.4</v>
      </c>
      <c r="M64" s="8">
        <f t="shared" si="4"/>
        <v>252499.79999999981</v>
      </c>
      <c r="N64" s="8">
        <f t="shared" si="5"/>
        <v>252499.79999999981</v>
      </c>
      <c r="O64" s="34">
        <f t="shared" si="6"/>
        <v>0</v>
      </c>
    </row>
    <row r="65" spans="1:15" ht="51" x14ac:dyDescent="0.2">
      <c r="A65" s="4" t="s">
        <v>27</v>
      </c>
      <c r="B65" s="28" t="s">
        <v>222</v>
      </c>
      <c r="C65" s="12">
        <v>490453.1</v>
      </c>
      <c r="D65" s="12">
        <v>636142.9</v>
      </c>
      <c r="E65" s="12">
        <f t="shared" si="3"/>
        <v>145689.80000000005</v>
      </c>
      <c r="F65" s="12">
        <v>663478.4</v>
      </c>
      <c r="G65" s="12">
        <f t="shared" si="0"/>
        <v>27335.5</v>
      </c>
      <c r="H65" s="12">
        <v>559576.9</v>
      </c>
      <c r="I65" s="12">
        <f t="shared" si="1"/>
        <v>-103901.5</v>
      </c>
      <c r="J65" s="12">
        <v>559576.9</v>
      </c>
      <c r="K65" s="12">
        <f t="shared" si="2"/>
        <v>0</v>
      </c>
      <c r="L65" s="12">
        <v>559576.9</v>
      </c>
      <c r="M65" s="12">
        <f t="shared" si="4"/>
        <v>69123.800000000047</v>
      </c>
      <c r="N65" s="12">
        <f t="shared" si="5"/>
        <v>69123.800000000047</v>
      </c>
      <c r="O65" s="34">
        <f t="shared" si="6"/>
        <v>0</v>
      </c>
    </row>
    <row r="66" spans="1:15" x14ac:dyDescent="0.2">
      <c r="A66" s="4" t="s">
        <v>28</v>
      </c>
      <c r="B66" s="28" t="s">
        <v>29</v>
      </c>
      <c r="C66" s="12">
        <v>1296765.7</v>
      </c>
      <c r="D66" s="12">
        <v>1396192.7</v>
      </c>
      <c r="E66" s="12">
        <f t="shared" si="3"/>
        <v>99427</v>
      </c>
      <c r="F66" s="12">
        <v>1435961.2</v>
      </c>
      <c r="G66" s="12">
        <f t="shared" si="0"/>
        <v>39768.5</v>
      </c>
      <c r="H66" s="12">
        <v>1414872.6</v>
      </c>
      <c r="I66" s="12">
        <f t="shared" si="1"/>
        <v>-21088.59999999986</v>
      </c>
      <c r="J66" s="12">
        <v>1414872.6</v>
      </c>
      <c r="K66" s="12">
        <f t="shared" si="2"/>
        <v>0</v>
      </c>
      <c r="L66" s="12">
        <v>1414872.6</v>
      </c>
      <c r="M66" s="12">
        <f t="shared" si="4"/>
        <v>118106.90000000014</v>
      </c>
      <c r="N66" s="12">
        <f t="shared" si="5"/>
        <v>118106.90000000014</v>
      </c>
      <c r="O66" s="34">
        <f t="shared" si="6"/>
        <v>0</v>
      </c>
    </row>
    <row r="67" spans="1:15" ht="38.25" x14ac:dyDescent="0.2">
      <c r="A67" s="10" t="s">
        <v>30</v>
      </c>
      <c r="B67" s="28" t="s">
        <v>31</v>
      </c>
      <c r="C67" s="12">
        <v>283494.8</v>
      </c>
      <c r="D67" s="12">
        <v>321059.5</v>
      </c>
      <c r="E67" s="12">
        <f t="shared" si="3"/>
        <v>37564.700000000012</v>
      </c>
      <c r="F67" s="12">
        <v>350246.3</v>
      </c>
      <c r="G67" s="12">
        <f t="shared" si="0"/>
        <v>29186.799999999988</v>
      </c>
      <c r="H67" s="12">
        <v>348763.9</v>
      </c>
      <c r="I67" s="12">
        <f t="shared" si="1"/>
        <v>-1482.3999999999651</v>
      </c>
      <c r="J67" s="12">
        <v>348763.9</v>
      </c>
      <c r="K67" s="12">
        <f t="shared" si="2"/>
        <v>0</v>
      </c>
      <c r="L67" s="12">
        <v>348763.9</v>
      </c>
      <c r="M67" s="12">
        <f t="shared" si="4"/>
        <v>65269.100000000035</v>
      </c>
      <c r="N67" s="12">
        <f t="shared" si="5"/>
        <v>65269.100000000035</v>
      </c>
      <c r="O67" s="34">
        <f t="shared" si="6"/>
        <v>0</v>
      </c>
    </row>
    <row r="68" spans="1:15" s="5" customFormat="1" x14ac:dyDescent="0.2">
      <c r="A68" s="3" t="s">
        <v>32</v>
      </c>
      <c r="B68" s="27" t="s">
        <v>33</v>
      </c>
      <c r="C68" s="8">
        <v>18018250.800000001</v>
      </c>
      <c r="D68" s="8">
        <v>21971792.800000001</v>
      </c>
      <c r="E68" s="8">
        <f t="shared" si="3"/>
        <v>3953542</v>
      </c>
      <c r="F68" s="8">
        <v>23117555.300000001</v>
      </c>
      <c r="G68" s="8">
        <f t="shared" si="0"/>
        <v>1145762.5</v>
      </c>
      <c r="H68" s="8">
        <v>25507835.899999999</v>
      </c>
      <c r="I68" s="8">
        <f t="shared" si="1"/>
        <v>2390280.5999999978</v>
      </c>
      <c r="J68" s="8">
        <v>25626208.800000001</v>
      </c>
      <c r="K68" s="8">
        <f t="shared" si="2"/>
        <v>118372.90000000224</v>
      </c>
      <c r="L68" s="8">
        <v>25626208.800000001</v>
      </c>
      <c r="M68" s="8">
        <f t="shared" si="4"/>
        <v>7607958</v>
      </c>
      <c r="N68" s="8">
        <f t="shared" si="5"/>
        <v>7489585.0999999978</v>
      </c>
      <c r="O68" s="34">
        <f t="shared" si="6"/>
        <v>118372.90000000224</v>
      </c>
    </row>
    <row r="69" spans="1:15" x14ac:dyDescent="0.2">
      <c r="A69" s="4" t="s">
        <v>34</v>
      </c>
      <c r="B69" s="28" t="s">
        <v>35</v>
      </c>
      <c r="C69" s="12">
        <v>87587</v>
      </c>
      <c r="D69" s="12">
        <v>102074.9</v>
      </c>
      <c r="E69" s="12">
        <f t="shared" si="3"/>
        <v>14487.899999999994</v>
      </c>
      <c r="F69" s="12">
        <v>105074.9</v>
      </c>
      <c r="G69" s="12">
        <f t="shared" si="0"/>
        <v>3000</v>
      </c>
      <c r="H69" s="12">
        <v>104691.9</v>
      </c>
      <c r="I69" s="12">
        <f t="shared" si="1"/>
        <v>-383</v>
      </c>
      <c r="J69" s="12">
        <v>104691.9</v>
      </c>
      <c r="K69" s="12">
        <f t="shared" si="2"/>
        <v>0</v>
      </c>
      <c r="L69" s="12">
        <v>104691.9</v>
      </c>
      <c r="M69" s="12">
        <f t="shared" si="4"/>
        <v>17104.899999999994</v>
      </c>
      <c r="N69" s="12">
        <f t="shared" si="5"/>
        <v>17104.899999999994</v>
      </c>
      <c r="O69" s="34">
        <f t="shared" si="6"/>
        <v>0</v>
      </c>
    </row>
    <row r="70" spans="1:15" ht="25.5" x14ac:dyDescent="0.2">
      <c r="A70" s="4" t="s">
        <v>36</v>
      </c>
      <c r="B70" s="28" t="s">
        <v>37</v>
      </c>
      <c r="C70" s="12">
        <v>8424</v>
      </c>
      <c r="D70" s="12">
        <v>8424</v>
      </c>
      <c r="E70" s="12">
        <f t="shared" si="3"/>
        <v>0</v>
      </c>
      <c r="F70" s="12">
        <v>8424</v>
      </c>
      <c r="G70" s="12">
        <f t="shared" si="0"/>
        <v>0</v>
      </c>
      <c r="H70" s="12">
        <v>8424</v>
      </c>
      <c r="I70" s="12">
        <f t="shared" si="1"/>
        <v>0</v>
      </c>
      <c r="J70" s="12">
        <v>8424</v>
      </c>
      <c r="K70" s="12">
        <f t="shared" si="2"/>
        <v>0</v>
      </c>
      <c r="L70" s="12">
        <v>8424</v>
      </c>
      <c r="M70" s="12">
        <f t="shared" si="4"/>
        <v>0</v>
      </c>
      <c r="N70" s="12">
        <f t="shared" ref="N70:N128" si="9">E70+G70+I70</f>
        <v>0</v>
      </c>
      <c r="O70" s="34">
        <f t="shared" ref="O70:O128" si="10">M70-N70</f>
        <v>0</v>
      </c>
    </row>
    <row r="71" spans="1:15" x14ac:dyDescent="0.2">
      <c r="A71" s="4" t="s">
        <v>38</v>
      </c>
      <c r="B71" s="28" t="s">
        <v>39</v>
      </c>
      <c r="C71" s="12">
        <v>4146775</v>
      </c>
      <c r="D71" s="12">
        <v>4539562.8</v>
      </c>
      <c r="E71" s="12">
        <f t="shared" si="3"/>
        <v>392787.79999999981</v>
      </c>
      <c r="F71" s="12">
        <v>5178447.7</v>
      </c>
      <c r="G71" s="12">
        <f t="shared" ref="G71:G128" si="11">F71-D71</f>
        <v>638884.90000000037</v>
      </c>
      <c r="H71" s="12">
        <v>5399590.9000000004</v>
      </c>
      <c r="I71" s="12">
        <f t="shared" ref="I71:I128" si="12">H71-F71</f>
        <v>221143.20000000019</v>
      </c>
      <c r="J71" s="12">
        <v>5393310.7000000002</v>
      </c>
      <c r="K71" s="12">
        <f t="shared" ref="K71:K128" si="13">J71-H71</f>
        <v>-6280.2000000001863</v>
      </c>
      <c r="L71" s="12">
        <v>5393310.7000000002</v>
      </c>
      <c r="M71" s="12">
        <f t="shared" si="4"/>
        <v>1246535.7000000002</v>
      </c>
      <c r="N71" s="12">
        <f t="shared" si="9"/>
        <v>1252815.9000000004</v>
      </c>
      <c r="O71" s="34">
        <f t="shared" si="10"/>
        <v>-6280.2000000001863</v>
      </c>
    </row>
    <row r="72" spans="1:15" x14ac:dyDescent="0.2">
      <c r="A72" s="4" t="s">
        <v>40</v>
      </c>
      <c r="B72" s="28" t="s">
        <v>41</v>
      </c>
      <c r="C72" s="12">
        <v>49105</v>
      </c>
      <c r="D72" s="12">
        <v>49105</v>
      </c>
      <c r="E72" s="12">
        <f t="shared" ref="E72:E128" si="14">D72-C72</f>
        <v>0</v>
      </c>
      <c r="F72" s="12">
        <v>49105</v>
      </c>
      <c r="G72" s="12">
        <f t="shared" si="11"/>
        <v>0</v>
      </c>
      <c r="H72" s="12">
        <v>47825.1</v>
      </c>
      <c r="I72" s="12">
        <f t="shared" si="12"/>
        <v>-1279.9000000000015</v>
      </c>
      <c r="J72" s="12">
        <v>47825.1</v>
      </c>
      <c r="K72" s="12">
        <f t="shared" si="13"/>
        <v>0</v>
      </c>
      <c r="L72" s="12">
        <v>47825.1</v>
      </c>
      <c r="M72" s="12">
        <f t="shared" ref="M72:M128" si="15">L72-C72</f>
        <v>-1279.9000000000015</v>
      </c>
      <c r="N72" s="12">
        <f t="shared" si="9"/>
        <v>-1279.9000000000015</v>
      </c>
      <c r="O72" s="34">
        <f t="shared" si="10"/>
        <v>0</v>
      </c>
    </row>
    <row r="73" spans="1:15" x14ac:dyDescent="0.2">
      <c r="A73" s="4" t="s">
        <v>42</v>
      </c>
      <c r="B73" s="28" t="s">
        <v>43</v>
      </c>
      <c r="C73" s="12">
        <v>1490873.9</v>
      </c>
      <c r="D73" s="12">
        <v>1578918.5</v>
      </c>
      <c r="E73" s="12">
        <f t="shared" si="14"/>
        <v>88044.600000000093</v>
      </c>
      <c r="F73" s="12">
        <v>1584192.5</v>
      </c>
      <c r="G73" s="12">
        <f t="shared" si="11"/>
        <v>5274</v>
      </c>
      <c r="H73" s="12">
        <v>1667315.9</v>
      </c>
      <c r="I73" s="12">
        <f t="shared" si="12"/>
        <v>83123.399999999907</v>
      </c>
      <c r="J73" s="12">
        <v>1667315.9</v>
      </c>
      <c r="K73" s="12">
        <f t="shared" si="13"/>
        <v>0</v>
      </c>
      <c r="L73" s="12">
        <v>1667315.9</v>
      </c>
      <c r="M73" s="12">
        <f t="shared" si="15"/>
        <v>176442</v>
      </c>
      <c r="N73" s="12">
        <f t="shared" si="9"/>
        <v>176442</v>
      </c>
      <c r="O73" s="34">
        <f t="shared" si="10"/>
        <v>0</v>
      </c>
    </row>
    <row r="74" spans="1:15" x14ac:dyDescent="0.2">
      <c r="A74" s="4" t="s">
        <v>44</v>
      </c>
      <c r="B74" s="28" t="s">
        <v>45</v>
      </c>
      <c r="C74" s="12">
        <v>116297.9</v>
      </c>
      <c r="D74" s="12">
        <v>116641.2</v>
      </c>
      <c r="E74" s="12">
        <f t="shared" si="14"/>
        <v>343.30000000000291</v>
      </c>
      <c r="F74" s="12">
        <v>121073.2</v>
      </c>
      <c r="G74" s="12">
        <f t="shared" si="11"/>
        <v>4432</v>
      </c>
      <c r="H74" s="12">
        <v>132324.5</v>
      </c>
      <c r="I74" s="12">
        <f t="shared" si="12"/>
        <v>11251.300000000003</v>
      </c>
      <c r="J74" s="12">
        <v>212324.5</v>
      </c>
      <c r="K74" s="12">
        <f t="shared" si="13"/>
        <v>80000</v>
      </c>
      <c r="L74" s="12">
        <v>212324.5</v>
      </c>
      <c r="M74" s="12">
        <f t="shared" si="15"/>
        <v>96026.6</v>
      </c>
      <c r="N74" s="12">
        <f t="shared" si="9"/>
        <v>16026.600000000006</v>
      </c>
      <c r="O74" s="34">
        <f t="shared" si="10"/>
        <v>80000</v>
      </c>
    </row>
    <row r="75" spans="1:15" ht="25.5" x14ac:dyDescent="0.2">
      <c r="A75" s="4" t="s">
        <v>46</v>
      </c>
      <c r="B75" s="28" t="s">
        <v>47</v>
      </c>
      <c r="C75" s="12">
        <v>8180029.2000000002</v>
      </c>
      <c r="D75" s="12">
        <v>10219443.300000001</v>
      </c>
      <c r="E75" s="12">
        <f t="shared" si="14"/>
        <v>2039414.1000000006</v>
      </c>
      <c r="F75" s="12">
        <v>10917378.6</v>
      </c>
      <c r="G75" s="12">
        <f t="shared" si="11"/>
        <v>697935.29999999888</v>
      </c>
      <c r="H75" s="12">
        <v>11926044.1</v>
      </c>
      <c r="I75" s="12">
        <f t="shared" si="12"/>
        <v>1008665.5</v>
      </c>
      <c r="J75" s="12">
        <v>11926044.1</v>
      </c>
      <c r="K75" s="12">
        <f t="shared" si="13"/>
        <v>0</v>
      </c>
      <c r="L75" s="12">
        <v>11926044.1</v>
      </c>
      <c r="M75" s="12">
        <f t="shared" si="15"/>
        <v>3746014.8999999994</v>
      </c>
      <c r="N75" s="12">
        <f t="shared" si="9"/>
        <v>3746014.8999999994</v>
      </c>
      <c r="O75" s="34">
        <f t="shared" si="10"/>
        <v>0</v>
      </c>
    </row>
    <row r="76" spans="1:15" x14ac:dyDescent="0.2">
      <c r="A76" s="4" t="s">
        <v>48</v>
      </c>
      <c r="B76" s="28" t="s">
        <v>49</v>
      </c>
      <c r="C76" s="12">
        <v>1110267.7</v>
      </c>
      <c r="D76" s="12">
        <v>1304830.8999999999</v>
      </c>
      <c r="E76" s="12">
        <f t="shared" si="14"/>
        <v>194563.19999999995</v>
      </c>
      <c r="F76" s="12">
        <v>1140177.1000000001</v>
      </c>
      <c r="G76" s="12">
        <f t="shared" si="11"/>
        <v>-164653.79999999981</v>
      </c>
      <c r="H76" s="12">
        <v>1119667.6000000001</v>
      </c>
      <c r="I76" s="12">
        <f t="shared" si="12"/>
        <v>-20509.5</v>
      </c>
      <c r="J76" s="12">
        <v>1119667.6000000001</v>
      </c>
      <c r="K76" s="12">
        <f t="shared" si="13"/>
        <v>0</v>
      </c>
      <c r="L76" s="12">
        <v>1119667.6000000001</v>
      </c>
      <c r="M76" s="12">
        <f t="shared" si="15"/>
        <v>9399.9000000001397</v>
      </c>
      <c r="N76" s="12">
        <f t="shared" si="9"/>
        <v>9399.9000000001397</v>
      </c>
      <c r="O76" s="34">
        <f t="shared" si="10"/>
        <v>0</v>
      </c>
    </row>
    <row r="77" spans="1:15" ht="25.5" x14ac:dyDescent="0.2">
      <c r="A77" s="4" t="s">
        <v>50</v>
      </c>
      <c r="B77" s="28" t="s">
        <v>51</v>
      </c>
      <c r="C77" s="12">
        <v>6800</v>
      </c>
      <c r="D77" s="12">
        <v>6800</v>
      </c>
      <c r="E77" s="12">
        <f t="shared" si="14"/>
        <v>0</v>
      </c>
      <c r="F77" s="12">
        <v>6900</v>
      </c>
      <c r="G77" s="12">
        <f t="shared" si="11"/>
        <v>100</v>
      </c>
      <c r="H77" s="12">
        <v>6500</v>
      </c>
      <c r="I77" s="12">
        <f t="shared" si="12"/>
        <v>-400</v>
      </c>
      <c r="J77" s="12">
        <v>6500</v>
      </c>
      <c r="K77" s="12">
        <f t="shared" si="13"/>
        <v>0</v>
      </c>
      <c r="L77" s="12">
        <v>6500</v>
      </c>
      <c r="M77" s="12">
        <f t="shared" si="15"/>
        <v>-300</v>
      </c>
      <c r="N77" s="12">
        <f t="shared" si="9"/>
        <v>-300</v>
      </c>
      <c r="O77" s="34">
        <f t="shared" si="10"/>
        <v>0</v>
      </c>
    </row>
    <row r="78" spans="1:15" ht="25.5" x14ac:dyDescent="0.2">
      <c r="A78" s="4" t="s">
        <v>52</v>
      </c>
      <c r="B78" s="28" t="s">
        <v>53</v>
      </c>
      <c r="C78" s="12">
        <v>2822091.1</v>
      </c>
      <c r="D78" s="12">
        <v>4045992.2</v>
      </c>
      <c r="E78" s="12">
        <f t="shared" si="14"/>
        <v>1223901.1000000001</v>
      </c>
      <c r="F78" s="12">
        <v>4006782.3</v>
      </c>
      <c r="G78" s="12">
        <f t="shared" si="11"/>
        <v>-39209.900000000373</v>
      </c>
      <c r="H78" s="12">
        <v>5095451.9000000004</v>
      </c>
      <c r="I78" s="12">
        <f t="shared" si="12"/>
        <v>1088669.6000000006</v>
      </c>
      <c r="J78" s="12">
        <v>5140105</v>
      </c>
      <c r="K78" s="12">
        <f t="shared" si="13"/>
        <v>44653.099999999627</v>
      </c>
      <c r="L78" s="12">
        <v>5140105</v>
      </c>
      <c r="M78" s="12">
        <f t="shared" si="15"/>
        <v>2318013.9</v>
      </c>
      <c r="N78" s="12">
        <f t="shared" si="9"/>
        <v>2273360.8000000003</v>
      </c>
      <c r="O78" s="34">
        <f t="shared" si="10"/>
        <v>44653.099999999627</v>
      </c>
    </row>
    <row r="79" spans="1:15" s="5" customFormat="1" ht="25.5" x14ac:dyDescent="0.2">
      <c r="A79" s="3" t="s">
        <v>54</v>
      </c>
      <c r="B79" s="27" t="s">
        <v>55</v>
      </c>
      <c r="C79" s="8">
        <v>10174548</v>
      </c>
      <c r="D79" s="8">
        <v>12022972</v>
      </c>
      <c r="E79" s="8">
        <f t="shared" si="14"/>
        <v>1848424</v>
      </c>
      <c r="F79" s="8">
        <v>12533402.199999999</v>
      </c>
      <c r="G79" s="8">
        <f t="shared" si="11"/>
        <v>510430.19999999925</v>
      </c>
      <c r="H79" s="8">
        <v>13249369.699999999</v>
      </c>
      <c r="I79" s="8">
        <f t="shared" si="12"/>
        <v>715967.5</v>
      </c>
      <c r="J79" s="8">
        <v>13364369.699999999</v>
      </c>
      <c r="K79" s="8">
        <f t="shared" si="13"/>
        <v>115000</v>
      </c>
      <c r="L79" s="8">
        <v>13364369.699999999</v>
      </c>
      <c r="M79" s="8">
        <f t="shared" si="15"/>
        <v>3189821.6999999993</v>
      </c>
      <c r="N79" s="8">
        <f t="shared" si="9"/>
        <v>3074821.6999999993</v>
      </c>
      <c r="O79" s="34">
        <f t="shared" si="10"/>
        <v>115000</v>
      </c>
    </row>
    <row r="80" spans="1:15" x14ac:dyDescent="0.2">
      <c r="A80" s="4" t="s">
        <v>56</v>
      </c>
      <c r="B80" s="28" t="s">
        <v>57</v>
      </c>
      <c r="C80" s="12">
        <v>1275427.2</v>
      </c>
      <c r="D80" s="12">
        <v>1860682.2</v>
      </c>
      <c r="E80" s="12">
        <f t="shared" si="14"/>
        <v>585255</v>
      </c>
      <c r="F80" s="12">
        <v>1859375.4</v>
      </c>
      <c r="G80" s="12">
        <f t="shared" si="11"/>
        <v>-1306.8000000000466</v>
      </c>
      <c r="H80" s="12">
        <v>2502638.1</v>
      </c>
      <c r="I80" s="12">
        <f t="shared" si="12"/>
        <v>643262.70000000019</v>
      </c>
      <c r="J80" s="12">
        <v>2502638.1</v>
      </c>
      <c r="K80" s="12">
        <f t="shared" si="13"/>
        <v>0</v>
      </c>
      <c r="L80" s="12">
        <v>2502638.1</v>
      </c>
      <c r="M80" s="12">
        <f t="shared" si="15"/>
        <v>1227210.9000000001</v>
      </c>
      <c r="N80" s="12">
        <f t="shared" si="9"/>
        <v>1227210.9000000001</v>
      </c>
      <c r="O80" s="34">
        <f t="shared" si="10"/>
        <v>0</v>
      </c>
    </row>
    <row r="81" spans="1:15" x14ac:dyDescent="0.2">
      <c r="A81" s="4" t="s">
        <v>58</v>
      </c>
      <c r="B81" s="28" t="s">
        <v>59</v>
      </c>
      <c r="C81" s="12">
        <v>7438412.7999999998</v>
      </c>
      <c r="D81" s="12">
        <v>8688537.5</v>
      </c>
      <c r="E81" s="12">
        <f t="shared" si="14"/>
        <v>1250124.7000000002</v>
      </c>
      <c r="F81" s="12">
        <v>9048977.5</v>
      </c>
      <c r="G81" s="12">
        <f t="shared" si="11"/>
        <v>360440</v>
      </c>
      <c r="H81" s="12">
        <v>9107317.5</v>
      </c>
      <c r="I81" s="12">
        <f t="shared" si="12"/>
        <v>58340</v>
      </c>
      <c r="J81" s="12">
        <v>9222317.5</v>
      </c>
      <c r="K81" s="12">
        <f t="shared" si="13"/>
        <v>115000</v>
      </c>
      <c r="L81" s="12">
        <v>9222317.5</v>
      </c>
      <c r="M81" s="12">
        <f t="shared" si="15"/>
        <v>1783904.7000000002</v>
      </c>
      <c r="N81" s="12">
        <f t="shared" si="9"/>
        <v>1668904.7000000002</v>
      </c>
      <c r="O81" s="34">
        <f t="shared" si="10"/>
        <v>115000</v>
      </c>
    </row>
    <row r="82" spans="1:15" x14ac:dyDescent="0.2">
      <c r="A82" s="10" t="s">
        <v>60</v>
      </c>
      <c r="B82" s="28" t="s">
        <v>61</v>
      </c>
      <c r="C82" s="12">
        <v>1211924.6000000001</v>
      </c>
      <c r="D82" s="12">
        <v>1206858.3</v>
      </c>
      <c r="E82" s="12">
        <f t="shared" si="14"/>
        <v>-5066.3000000000466</v>
      </c>
      <c r="F82" s="12">
        <v>1348155.3</v>
      </c>
      <c r="G82" s="12">
        <f t="shared" si="11"/>
        <v>141297</v>
      </c>
      <c r="H82" s="12">
        <v>1345713.4</v>
      </c>
      <c r="I82" s="12">
        <f t="shared" si="12"/>
        <v>-2441.9000000001397</v>
      </c>
      <c r="J82" s="12">
        <v>1345713.4</v>
      </c>
      <c r="K82" s="12">
        <f t="shared" si="13"/>
        <v>0</v>
      </c>
      <c r="L82" s="12">
        <v>1345713.4</v>
      </c>
      <c r="M82" s="12">
        <f t="shared" si="15"/>
        <v>133788.79999999981</v>
      </c>
      <c r="N82" s="12">
        <f t="shared" si="9"/>
        <v>133788.79999999981</v>
      </c>
      <c r="O82" s="34">
        <f t="shared" si="10"/>
        <v>0</v>
      </c>
    </row>
    <row r="83" spans="1:15" ht="25.5" x14ac:dyDescent="0.2">
      <c r="A83" s="4" t="s">
        <v>62</v>
      </c>
      <c r="B83" s="28" t="s">
        <v>63</v>
      </c>
      <c r="C83" s="12">
        <v>248783.4</v>
      </c>
      <c r="D83" s="12">
        <v>266894</v>
      </c>
      <c r="E83" s="12">
        <f t="shared" si="14"/>
        <v>18110.600000000006</v>
      </c>
      <c r="F83" s="12">
        <v>276894</v>
      </c>
      <c r="G83" s="12">
        <f t="shared" si="11"/>
        <v>10000</v>
      </c>
      <c r="H83" s="12">
        <v>293700.7</v>
      </c>
      <c r="I83" s="12">
        <f t="shared" si="12"/>
        <v>16806.700000000012</v>
      </c>
      <c r="J83" s="12">
        <v>293700.7</v>
      </c>
      <c r="K83" s="12">
        <f t="shared" si="13"/>
        <v>0</v>
      </c>
      <c r="L83" s="12">
        <v>293700.7</v>
      </c>
      <c r="M83" s="12">
        <f t="shared" si="15"/>
        <v>44917.300000000017</v>
      </c>
      <c r="N83" s="12">
        <f t="shared" si="9"/>
        <v>44917.300000000017</v>
      </c>
      <c r="O83" s="34">
        <f t="shared" si="10"/>
        <v>0</v>
      </c>
    </row>
    <row r="84" spans="1:15" x14ac:dyDescent="0.2">
      <c r="A84" s="3" t="s">
        <v>64</v>
      </c>
      <c r="B84" s="27" t="s">
        <v>65</v>
      </c>
      <c r="C84" s="8">
        <v>484503.4</v>
      </c>
      <c r="D84" s="8">
        <v>385737.5</v>
      </c>
      <c r="E84" s="8">
        <f t="shared" si="14"/>
        <v>-98765.900000000023</v>
      </c>
      <c r="F84" s="8">
        <v>323041.59999999998</v>
      </c>
      <c r="G84" s="8">
        <f t="shared" si="11"/>
        <v>-62695.900000000023</v>
      </c>
      <c r="H84" s="8">
        <v>324071</v>
      </c>
      <c r="I84" s="8">
        <f t="shared" si="12"/>
        <v>1029.4000000000233</v>
      </c>
      <c r="J84" s="8">
        <v>324071</v>
      </c>
      <c r="K84" s="8">
        <f t="shared" si="13"/>
        <v>0</v>
      </c>
      <c r="L84" s="8">
        <v>324071</v>
      </c>
      <c r="M84" s="8">
        <f t="shared" si="15"/>
        <v>-160432.40000000002</v>
      </c>
      <c r="N84" s="8">
        <f t="shared" si="9"/>
        <v>-160432.40000000002</v>
      </c>
      <c r="O84" s="34">
        <f t="shared" si="10"/>
        <v>0</v>
      </c>
    </row>
    <row r="85" spans="1:15" s="5" customFormat="1" ht="25.5" x14ac:dyDescent="0.2">
      <c r="A85" s="4" t="s">
        <v>66</v>
      </c>
      <c r="B85" s="28" t="s">
        <v>67</v>
      </c>
      <c r="C85" s="12">
        <v>119230.9</v>
      </c>
      <c r="D85" s="12">
        <v>119475.6</v>
      </c>
      <c r="E85" s="12">
        <f t="shared" si="14"/>
        <v>244.70000000001164</v>
      </c>
      <c r="F85" s="12">
        <v>126435.5</v>
      </c>
      <c r="G85" s="12">
        <f t="shared" si="11"/>
        <v>6959.8999999999942</v>
      </c>
      <c r="H85" s="12">
        <v>128150.6</v>
      </c>
      <c r="I85" s="12">
        <f t="shared" si="12"/>
        <v>1715.1000000000058</v>
      </c>
      <c r="J85" s="12">
        <v>128150.6</v>
      </c>
      <c r="K85" s="12">
        <f t="shared" si="13"/>
        <v>0</v>
      </c>
      <c r="L85" s="12">
        <v>128150.6</v>
      </c>
      <c r="M85" s="12">
        <f t="shared" si="15"/>
        <v>8919.7000000000116</v>
      </c>
      <c r="N85" s="12">
        <f t="shared" si="9"/>
        <v>8919.7000000000116</v>
      </c>
      <c r="O85" s="34">
        <f t="shared" si="10"/>
        <v>0</v>
      </c>
    </row>
    <row r="86" spans="1:15" ht="25.5" x14ac:dyDescent="0.2">
      <c r="A86" s="4" t="s">
        <v>223</v>
      </c>
      <c r="B86" s="28" t="s">
        <v>224</v>
      </c>
      <c r="C86" s="12">
        <v>180</v>
      </c>
      <c r="D86" s="12">
        <v>180</v>
      </c>
      <c r="E86" s="12">
        <f t="shared" si="14"/>
        <v>0</v>
      </c>
      <c r="F86" s="12"/>
      <c r="G86" s="12">
        <f t="shared" si="11"/>
        <v>-180</v>
      </c>
      <c r="H86" s="12">
        <v>0</v>
      </c>
      <c r="I86" s="12">
        <f t="shared" si="12"/>
        <v>0</v>
      </c>
      <c r="J86" s="12">
        <v>0</v>
      </c>
      <c r="K86" s="12">
        <f t="shared" si="13"/>
        <v>0</v>
      </c>
      <c r="L86" s="12">
        <v>0</v>
      </c>
      <c r="M86" s="12">
        <f t="shared" si="15"/>
        <v>-180</v>
      </c>
      <c r="N86" s="12">
        <f t="shared" si="9"/>
        <v>-180</v>
      </c>
      <c r="O86" s="34">
        <f t="shared" si="10"/>
        <v>0</v>
      </c>
    </row>
    <row r="87" spans="1:15" ht="25.5" x14ac:dyDescent="0.2">
      <c r="A87" s="4" t="s">
        <v>68</v>
      </c>
      <c r="B87" s="28" t="s">
        <v>69</v>
      </c>
      <c r="C87" s="12">
        <v>365092.5</v>
      </c>
      <c r="D87" s="12">
        <v>266081.90000000002</v>
      </c>
      <c r="E87" s="12">
        <f t="shared" si="14"/>
        <v>-99010.599999999977</v>
      </c>
      <c r="F87" s="12">
        <v>196606.1</v>
      </c>
      <c r="G87" s="12">
        <f t="shared" si="11"/>
        <v>-69475.800000000017</v>
      </c>
      <c r="H87" s="12">
        <v>195920.4</v>
      </c>
      <c r="I87" s="12">
        <f t="shared" si="12"/>
        <v>-685.70000000001164</v>
      </c>
      <c r="J87" s="12">
        <v>195920.4</v>
      </c>
      <c r="K87" s="12">
        <f t="shared" si="13"/>
        <v>0</v>
      </c>
      <c r="L87" s="12">
        <v>195920.4</v>
      </c>
      <c r="M87" s="12">
        <f t="shared" si="15"/>
        <v>-169172.1</v>
      </c>
      <c r="N87" s="12">
        <f t="shared" si="9"/>
        <v>-169172.1</v>
      </c>
      <c r="O87" s="34">
        <f t="shared" si="10"/>
        <v>0</v>
      </c>
    </row>
    <row r="88" spans="1:15" x14ac:dyDescent="0.2">
      <c r="A88" s="3" t="s">
        <v>70</v>
      </c>
      <c r="B88" s="27" t="s">
        <v>71</v>
      </c>
      <c r="C88" s="8">
        <v>32073063.899999999</v>
      </c>
      <c r="D88" s="8">
        <v>33574576.5</v>
      </c>
      <c r="E88" s="8">
        <f t="shared" si="14"/>
        <v>1501512.6000000015</v>
      </c>
      <c r="F88" s="8">
        <v>33517566.199999999</v>
      </c>
      <c r="G88" s="8">
        <f t="shared" si="11"/>
        <v>-57010.300000000745</v>
      </c>
      <c r="H88" s="8">
        <v>35030139.600000001</v>
      </c>
      <c r="I88" s="8">
        <f t="shared" si="12"/>
        <v>1512573.4000000022</v>
      </c>
      <c r="J88" s="8">
        <v>34746575.5</v>
      </c>
      <c r="K88" s="8">
        <f t="shared" si="13"/>
        <v>-283564.10000000149</v>
      </c>
      <c r="L88" s="8">
        <v>34746575.5</v>
      </c>
      <c r="M88" s="8">
        <f t="shared" si="15"/>
        <v>2673511.6000000015</v>
      </c>
      <c r="N88" s="8">
        <f t="shared" si="9"/>
        <v>2957075.700000003</v>
      </c>
      <c r="O88" s="34">
        <f t="shared" si="10"/>
        <v>-283564.10000000149</v>
      </c>
    </row>
    <row r="89" spans="1:15" s="5" customFormat="1" x14ac:dyDescent="0.2">
      <c r="A89" s="4" t="s">
        <v>72</v>
      </c>
      <c r="B89" s="28" t="s">
        <v>73</v>
      </c>
      <c r="C89" s="12">
        <v>10135876.9</v>
      </c>
      <c r="D89" s="12">
        <v>10818068.9</v>
      </c>
      <c r="E89" s="12">
        <f t="shared" si="14"/>
        <v>682192</v>
      </c>
      <c r="F89" s="12">
        <v>10827394.699999999</v>
      </c>
      <c r="G89" s="12">
        <f t="shared" si="11"/>
        <v>9325.7999999988824</v>
      </c>
      <c r="H89" s="12">
        <v>12011967.4</v>
      </c>
      <c r="I89" s="12">
        <f t="shared" si="12"/>
        <v>1184572.7000000011</v>
      </c>
      <c r="J89" s="12">
        <v>12011967.4</v>
      </c>
      <c r="K89" s="12">
        <f t="shared" si="13"/>
        <v>0</v>
      </c>
      <c r="L89" s="12">
        <v>12011967.4</v>
      </c>
      <c r="M89" s="12">
        <f t="shared" si="15"/>
        <v>1876090.5</v>
      </c>
      <c r="N89" s="12">
        <f t="shared" si="9"/>
        <v>1876090.5</v>
      </c>
      <c r="O89" s="34">
        <f t="shared" si="10"/>
        <v>0</v>
      </c>
    </row>
    <row r="90" spans="1:15" x14ac:dyDescent="0.2">
      <c r="A90" s="4" t="s">
        <v>74</v>
      </c>
      <c r="B90" s="28" t="s">
        <v>75</v>
      </c>
      <c r="C90" s="12">
        <v>16746161.300000001</v>
      </c>
      <c r="D90" s="12">
        <v>17469368.5</v>
      </c>
      <c r="E90" s="12">
        <f t="shared" si="14"/>
        <v>723207.19999999925</v>
      </c>
      <c r="F90" s="12">
        <v>17293418.399999999</v>
      </c>
      <c r="G90" s="12">
        <f t="shared" si="11"/>
        <v>-175950.10000000149</v>
      </c>
      <c r="H90" s="12">
        <v>17392017.699999999</v>
      </c>
      <c r="I90" s="12">
        <f t="shared" si="12"/>
        <v>98599.300000000745</v>
      </c>
      <c r="J90" s="12">
        <v>17108453.600000001</v>
      </c>
      <c r="K90" s="12">
        <f t="shared" si="13"/>
        <v>-283564.09999999776</v>
      </c>
      <c r="L90" s="12">
        <v>17108453.600000001</v>
      </c>
      <c r="M90" s="12">
        <f t="shared" si="15"/>
        <v>362292.30000000075</v>
      </c>
      <c r="N90" s="12">
        <f t="shared" si="9"/>
        <v>645856.39999999851</v>
      </c>
      <c r="O90" s="34">
        <f t="shared" si="10"/>
        <v>-283564.09999999776</v>
      </c>
    </row>
    <row r="91" spans="1:15" x14ac:dyDescent="0.2">
      <c r="A91" s="4" t="s">
        <v>225</v>
      </c>
      <c r="B91" s="28" t="s">
        <v>226</v>
      </c>
      <c r="C91" s="12">
        <v>405589.2</v>
      </c>
      <c r="D91" s="12">
        <v>448928.5</v>
      </c>
      <c r="E91" s="12">
        <f t="shared" si="14"/>
        <v>43339.299999999988</v>
      </c>
      <c r="F91" s="12">
        <v>457127.4</v>
      </c>
      <c r="G91" s="12">
        <f t="shared" si="11"/>
        <v>8198.9000000000233</v>
      </c>
      <c r="H91" s="12">
        <v>452823.2</v>
      </c>
      <c r="I91" s="12">
        <f t="shared" si="12"/>
        <v>-4304.2000000000116</v>
      </c>
      <c r="J91" s="12">
        <v>452823.2</v>
      </c>
      <c r="K91" s="12">
        <f t="shared" si="13"/>
        <v>0</v>
      </c>
      <c r="L91" s="12">
        <v>452823.2</v>
      </c>
      <c r="M91" s="12">
        <f t="shared" si="15"/>
        <v>47234</v>
      </c>
      <c r="N91" s="12">
        <f t="shared" si="9"/>
        <v>47234</v>
      </c>
      <c r="O91" s="34">
        <f t="shared" si="10"/>
        <v>0</v>
      </c>
    </row>
    <row r="92" spans="1:15" ht="25.5" x14ac:dyDescent="0.2">
      <c r="A92" s="4" t="s">
        <v>76</v>
      </c>
      <c r="B92" s="28" t="s">
        <v>77</v>
      </c>
      <c r="C92" s="12">
        <v>2660523.9</v>
      </c>
      <c r="D92" s="12">
        <v>2801410.3</v>
      </c>
      <c r="E92" s="12">
        <f t="shared" si="14"/>
        <v>140886.39999999991</v>
      </c>
      <c r="F92" s="12">
        <v>2849951.3</v>
      </c>
      <c r="G92" s="12">
        <f t="shared" si="11"/>
        <v>48541</v>
      </c>
      <c r="H92" s="12">
        <v>3062548.9</v>
      </c>
      <c r="I92" s="12">
        <f t="shared" si="12"/>
        <v>212597.60000000009</v>
      </c>
      <c r="J92" s="12">
        <v>3062548.9</v>
      </c>
      <c r="K92" s="12">
        <f t="shared" si="13"/>
        <v>0</v>
      </c>
      <c r="L92" s="12">
        <v>3062548.9</v>
      </c>
      <c r="M92" s="12">
        <f t="shared" si="15"/>
        <v>402025</v>
      </c>
      <c r="N92" s="12">
        <f t="shared" si="9"/>
        <v>402025</v>
      </c>
      <c r="O92" s="34">
        <f t="shared" si="10"/>
        <v>0</v>
      </c>
    </row>
    <row r="93" spans="1:15" ht="38.25" x14ac:dyDescent="0.2">
      <c r="A93" s="4" t="s">
        <v>78</v>
      </c>
      <c r="B93" s="28" t="s">
        <v>79</v>
      </c>
      <c r="C93" s="12">
        <v>356513.5</v>
      </c>
      <c r="D93" s="12">
        <v>271007.59999999998</v>
      </c>
      <c r="E93" s="12">
        <f t="shared" si="14"/>
        <v>-85505.900000000023</v>
      </c>
      <c r="F93" s="12">
        <v>270984.3</v>
      </c>
      <c r="G93" s="12">
        <f t="shared" si="11"/>
        <v>-23.299999999988358</v>
      </c>
      <c r="H93" s="12">
        <v>273698.5</v>
      </c>
      <c r="I93" s="12">
        <f t="shared" si="12"/>
        <v>2714.2000000000116</v>
      </c>
      <c r="J93" s="12">
        <v>273698.5</v>
      </c>
      <c r="K93" s="12">
        <f t="shared" si="13"/>
        <v>0</v>
      </c>
      <c r="L93" s="12">
        <v>273698.5</v>
      </c>
      <c r="M93" s="12">
        <f t="shared" si="15"/>
        <v>-82815</v>
      </c>
      <c r="N93" s="12">
        <f t="shared" si="9"/>
        <v>-82815</v>
      </c>
      <c r="O93" s="34">
        <f t="shared" si="10"/>
        <v>0</v>
      </c>
    </row>
    <row r="94" spans="1:15" x14ac:dyDescent="0.2">
      <c r="A94" s="4" t="s">
        <v>80</v>
      </c>
      <c r="B94" s="28" t="s">
        <v>227</v>
      </c>
      <c r="C94" s="12">
        <v>867015.1</v>
      </c>
      <c r="D94" s="12">
        <v>859089.6</v>
      </c>
      <c r="E94" s="12">
        <f t="shared" si="14"/>
        <v>-7925.5</v>
      </c>
      <c r="F94" s="12">
        <v>859184</v>
      </c>
      <c r="G94" s="12">
        <f t="shared" si="11"/>
        <v>94.400000000023283</v>
      </c>
      <c r="H94" s="12">
        <v>895196</v>
      </c>
      <c r="I94" s="12">
        <f t="shared" si="12"/>
        <v>36012</v>
      </c>
      <c r="J94" s="12">
        <v>895196</v>
      </c>
      <c r="K94" s="12">
        <f t="shared" si="13"/>
        <v>0</v>
      </c>
      <c r="L94" s="12">
        <v>895196</v>
      </c>
      <c r="M94" s="12">
        <f t="shared" si="15"/>
        <v>28180.900000000023</v>
      </c>
      <c r="N94" s="12">
        <f t="shared" si="9"/>
        <v>28180.900000000023</v>
      </c>
      <c r="O94" s="34">
        <f t="shared" si="10"/>
        <v>0</v>
      </c>
    </row>
    <row r="95" spans="1:15" x14ac:dyDescent="0.2">
      <c r="A95" s="4" t="s">
        <v>81</v>
      </c>
      <c r="B95" s="28" t="s">
        <v>228</v>
      </c>
      <c r="C95" s="12">
        <v>616979.69999999995</v>
      </c>
      <c r="D95" s="12">
        <v>617298.80000000005</v>
      </c>
      <c r="E95" s="12">
        <f t="shared" si="14"/>
        <v>319.10000000009313</v>
      </c>
      <c r="F95" s="12">
        <v>666425.59999999998</v>
      </c>
      <c r="G95" s="12">
        <f t="shared" si="11"/>
        <v>49126.79999999993</v>
      </c>
      <c r="H95" s="12">
        <v>654449</v>
      </c>
      <c r="I95" s="12">
        <f t="shared" si="12"/>
        <v>-11976.599999999977</v>
      </c>
      <c r="J95" s="12">
        <v>654449</v>
      </c>
      <c r="K95" s="12">
        <f t="shared" si="13"/>
        <v>0</v>
      </c>
      <c r="L95" s="12">
        <v>654449</v>
      </c>
      <c r="M95" s="12">
        <f t="shared" si="15"/>
        <v>37469.300000000047</v>
      </c>
      <c r="N95" s="12">
        <f t="shared" si="9"/>
        <v>37469.300000000047</v>
      </c>
      <c r="O95" s="34">
        <f t="shared" si="10"/>
        <v>0</v>
      </c>
    </row>
    <row r="96" spans="1:15" ht="25.5" x14ac:dyDescent="0.2">
      <c r="A96" s="4" t="s">
        <v>82</v>
      </c>
      <c r="B96" s="28" t="s">
        <v>83</v>
      </c>
      <c r="C96" s="12">
        <v>284404.3</v>
      </c>
      <c r="D96" s="12">
        <v>289404.3</v>
      </c>
      <c r="E96" s="12">
        <f t="shared" si="14"/>
        <v>5000</v>
      </c>
      <c r="F96" s="12">
        <v>293080.5</v>
      </c>
      <c r="G96" s="12">
        <f t="shared" si="11"/>
        <v>3676.2000000000116</v>
      </c>
      <c r="H96" s="12">
        <v>287438.90000000002</v>
      </c>
      <c r="I96" s="12">
        <f t="shared" si="12"/>
        <v>-5641.5999999999767</v>
      </c>
      <c r="J96" s="12">
        <v>287438.90000000002</v>
      </c>
      <c r="K96" s="12">
        <f t="shared" si="13"/>
        <v>0</v>
      </c>
      <c r="L96" s="12">
        <v>287438.90000000002</v>
      </c>
      <c r="M96" s="12">
        <f t="shared" si="15"/>
        <v>3034.6000000000349</v>
      </c>
      <c r="N96" s="12">
        <f t="shared" si="9"/>
        <v>3034.6000000000349</v>
      </c>
      <c r="O96" s="34">
        <f t="shared" si="10"/>
        <v>0</v>
      </c>
    </row>
    <row r="97" spans="1:15" x14ac:dyDescent="0.2">
      <c r="A97" s="3" t="s">
        <v>84</v>
      </c>
      <c r="B97" s="27" t="s">
        <v>85</v>
      </c>
      <c r="C97" s="8">
        <v>3313381.8</v>
      </c>
      <c r="D97" s="8">
        <v>3382337.3</v>
      </c>
      <c r="E97" s="8">
        <f t="shared" si="14"/>
        <v>68955.5</v>
      </c>
      <c r="F97" s="8">
        <v>3579440.6</v>
      </c>
      <c r="G97" s="8">
        <f t="shared" si="11"/>
        <v>197103.30000000028</v>
      </c>
      <c r="H97" s="8">
        <v>3500547.6</v>
      </c>
      <c r="I97" s="8">
        <f t="shared" si="12"/>
        <v>-78893</v>
      </c>
      <c r="J97" s="8">
        <v>3500547.6</v>
      </c>
      <c r="K97" s="8">
        <f t="shared" si="13"/>
        <v>0</v>
      </c>
      <c r="L97" s="8">
        <v>3500547.6</v>
      </c>
      <c r="M97" s="8">
        <f t="shared" si="15"/>
        <v>187165.80000000028</v>
      </c>
      <c r="N97" s="8">
        <f t="shared" si="9"/>
        <v>187165.80000000028</v>
      </c>
      <c r="O97" s="34">
        <f t="shared" si="10"/>
        <v>0</v>
      </c>
    </row>
    <row r="98" spans="1:15" s="5" customFormat="1" x14ac:dyDescent="0.2">
      <c r="A98" s="4" t="s">
        <v>86</v>
      </c>
      <c r="B98" s="28" t="s">
        <v>87</v>
      </c>
      <c r="C98" s="12">
        <v>3297879.8</v>
      </c>
      <c r="D98" s="12">
        <v>3366835.3</v>
      </c>
      <c r="E98" s="12">
        <f t="shared" si="14"/>
        <v>68955.5</v>
      </c>
      <c r="F98" s="12">
        <v>3569438.6</v>
      </c>
      <c r="G98" s="12">
        <f t="shared" si="11"/>
        <v>202603.30000000028</v>
      </c>
      <c r="H98" s="12">
        <v>3492545.6</v>
      </c>
      <c r="I98" s="12">
        <f t="shared" si="12"/>
        <v>-76893</v>
      </c>
      <c r="J98" s="12">
        <v>3492545.6</v>
      </c>
      <c r="K98" s="12">
        <f t="shared" si="13"/>
        <v>0</v>
      </c>
      <c r="L98" s="12">
        <v>3492545.6</v>
      </c>
      <c r="M98" s="12">
        <f t="shared" si="15"/>
        <v>194665.80000000028</v>
      </c>
      <c r="N98" s="12">
        <f t="shared" si="9"/>
        <v>194665.80000000028</v>
      </c>
      <c r="O98" s="34">
        <f t="shared" si="10"/>
        <v>0</v>
      </c>
    </row>
    <row r="99" spans="1:15" x14ac:dyDescent="0.2">
      <c r="A99" s="4" t="s">
        <v>88</v>
      </c>
      <c r="B99" s="28" t="s">
        <v>89</v>
      </c>
      <c r="C99" s="12">
        <v>7500</v>
      </c>
      <c r="D99" s="12">
        <v>7500</v>
      </c>
      <c r="E99" s="12">
        <f t="shared" si="14"/>
        <v>0</v>
      </c>
      <c r="F99" s="12">
        <v>2000</v>
      </c>
      <c r="G99" s="12">
        <f t="shared" si="11"/>
        <v>-5500</v>
      </c>
      <c r="H99" s="12">
        <v>0</v>
      </c>
      <c r="I99" s="12">
        <f t="shared" si="12"/>
        <v>-2000</v>
      </c>
      <c r="J99" s="12">
        <v>0</v>
      </c>
      <c r="K99" s="12">
        <f t="shared" si="13"/>
        <v>0</v>
      </c>
      <c r="L99" s="12">
        <v>0</v>
      </c>
      <c r="M99" s="12">
        <f t="shared" si="15"/>
        <v>-7500</v>
      </c>
      <c r="N99" s="12">
        <f t="shared" si="9"/>
        <v>-7500</v>
      </c>
      <c r="O99" s="34">
        <f t="shared" si="10"/>
        <v>0</v>
      </c>
    </row>
    <row r="100" spans="1:15" ht="25.5" x14ac:dyDescent="0.2">
      <c r="A100" s="10" t="s">
        <v>90</v>
      </c>
      <c r="B100" s="28" t="s">
        <v>91</v>
      </c>
      <c r="C100" s="12">
        <v>8002</v>
      </c>
      <c r="D100" s="12">
        <v>8002</v>
      </c>
      <c r="E100" s="12">
        <f t="shared" si="14"/>
        <v>0</v>
      </c>
      <c r="F100" s="12">
        <v>8002</v>
      </c>
      <c r="G100" s="12">
        <f t="shared" si="11"/>
        <v>0</v>
      </c>
      <c r="H100" s="12">
        <v>8002</v>
      </c>
      <c r="I100" s="12">
        <f t="shared" si="12"/>
        <v>0</v>
      </c>
      <c r="J100" s="12">
        <v>8002</v>
      </c>
      <c r="K100" s="12">
        <f t="shared" si="13"/>
        <v>0</v>
      </c>
      <c r="L100" s="12">
        <v>8002</v>
      </c>
      <c r="M100" s="12">
        <f t="shared" si="15"/>
        <v>0</v>
      </c>
      <c r="N100" s="12">
        <f t="shared" si="9"/>
        <v>0</v>
      </c>
      <c r="O100" s="34">
        <f t="shared" si="10"/>
        <v>0</v>
      </c>
    </row>
    <row r="101" spans="1:15" x14ac:dyDescent="0.2">
      <c r="A101" s="3" t="s">
        <v>92</v>
      </c>
      <c r="B101" s="27" t="s">
        <v>93</v>
      </c>
      <c r="C101" s="8">
        <v>15493600.5</v>
      </c>
      <c r="D101" s="8">
        <v>18468770.899999999</v>
      </c>
      <c r="E101" s="8">
        <f t="shared" si="14"/>
        <v>2975170.3999999985</v>
      </c>
      <c r="F101" s="8">
        <v>18607560</v>
      </c>
      <c r="G101" s="8">
        <f t="shared" si="11"/>
        <v>138789.10000000149</v>
      </c>
      <c r="H101" s="8">
        <v>20112678.399999999</v>
      </c>
      <c r="I101" s="8">
        <f t="shared" si="12"/>
        <v>1505118.3999999985</v>
      </c>
      <c r="J101" s="8">
        <v>20118961.600000001</v>
      </c>
      <c r="K101" s="8">
        <f t="shared" si="13"/>
        <v>6283.2000000029802</v>
      </c>
      <c r="L101" s="8">
        <v>20118961.600000001</v>
      </c>
      <c r="M101" s="8">
        <f t="shared" si="15"/>
        <v>4625361.1000000015</v>
      </c>
      <c r="N101" s="8">
        <f t="shared" si="9"/>
        <v>4619077.8999999985</v>
      </c>
      <c r="O101" s="34">
        <f t="shared" si="10"/>
        <v>6283.2000000029802</v>
      </c>
    </row>
    <row r="102" spans="1:15" s="5" customFormat="1" x14ac:dyDescent="0.2">
      <c r="A102" s="4" t="s">
        <v>94</v>
      </c>
      <c r="B102" s="28" t="s">
        <v>95</v>
      </c>
      <c r="C102" s="12">
        <v>6615450.7000000002</v>
      </c>
      <c r="D102" s="12">
        <v>7475739.0999999996</v>
      </c>
      <c r="E102" s="12">
        <f t="shared" si="14"/>
        <v>860288.39999999944</v>
      </c>
      <c r="F102" s="12">
        <v>6612339.7999999998</v>
      </c>
      <c r="G102" s="12">
        <f t="shared" si="11"/>
        <v>-863399.29999999981</v>
      </c>
      <c r="H102" s="12">
        <v>6989127.7000000002</v>
      </c>
      <c r="I102" s="12">
        <f t="shared" si="12"/>
        <v>376787.90000000037</v>
      </c>
      <c r="J102" s="12">
        <v>6989127.7000000002</v>
      </c>
      <c r="K102" s="12">
        <f t="shared" si="13"/>
        <v>0</v>
      </c>
      <c r="L102" s="12">
        <v>6989127.7000000002</v>
      </c>
      <c r="M102" s="12">
        <f t="shared" si="15"/>
        <v>373677</v>
      </c>
      <c r="N102" s="12">
        <f t="shared" si="9"/>
        <v>373677</v>
      </c>
      <c r="O102" s="34">
        <f t="shared" si="10"/>
        <v>0</v>
      </c>
    </row>
    <row r="103" spans="1:15" x14ac:dyDescent="0.2">
      <c r="A103" s="4" t="s">
        <v>96</v>
      </c>
      <c r="B103" s="28" t="s">
        <v>97</v>
      </c>
      <c r="C103" s="12">
        <v>3409019.1</v>
      </c>
      <c r="D103" s="12">
        <v>4787580.5999999996</v>
      </c>
      <c r="E103" s="12">
        <f t="shared" si="14"/>
        <v>1378561.4999999995</v>
      </c>
      <c r="F103" s="12">
        <v>5196116.5</v>
      </c>
      <c r="G103" s="12">
        <f t="shared" si="11"/>
        <v>408535.90000000037</v>
      </c>
      <c r="H103" s="12">
        <v>5323736.5</v>
      </c>
      <c r="I103" s="12">
        <f t="shared" si="12"/>
        <v>127620</v>
      </c>
      <c r="J103" s="12">
        <v>5330019.7</v>
      </c>
      <c r="K103" s="12">
        <f t="shared" si="13"/>
        <v>6283.2000000001863</v>
      </c>
      <c r="L103" s="12">
        <v>5330019.7</v>
      </c>
      <c r="M103" s="12">
        <f t="shared" si="15"/>
        <v>1921000.6</v>
      </c>
      <c r="N103" s="12">
        <f t="shared" si="9"/>
        <v>1914717.4</v>
      </c>
      <c r="O103" s="34">
        <f t="shared" si="10"/>
        <v>6283.2000000001863</v>
      </c>
    </row>
    <row r="104" spans="1:15" ht="25.5" x14ac:dyDescent="0.2">
      <c r="A104" s="4" t="s">
        <v>98</v>
      </c>
      <c r="B104" s="28" t="s">
        <v>99</v>
      </c>
      <c r="C104" s="12">
        <v>56943</v>
      </c>
      <c r="D104" s="12">
        <v>62982</v>
      </c>
      <c r="E104" s="12">
        <f t="shared" si="14"/>
        <v>6039</v>
      </c>
      <c r="F104" s="12">
        <v>62982</v>
      </c>
      <c r="G104" s="12">
        <f t="shared" si="11"/>
        <v>0</v>
      </c>
      <c r="H104" s="12">
        <v>62341.5</v>
      </c>
      <c r="I104" s="12">
        <f t="shared" si="12"/>
        <v>-640.5</v>
      </c>
      <c r="J104" s="12">
        <v>62341.5</v>
      </c>
      <c r="K104" s="12">
        <f t="shared" si="13"/>
        <v>0</v>
      </c>
      <c r="L104" s="12">
        <v>62341.5</v>
      </c>
      <c r="M104" s="12">
        <f t="shared" si="15"/>
        <v>5398.5</v>
      </c>
      <c r="N104" s="12">
        <f t="shared" si="9"/>
        <v>5398.5</v>
      </c>
      <c r="O104" s="34">
        <f t="shared" si="10"/>
        <v>0</v>
      </c>
    </row>
    <row r="105" spans="1:15" x14ac:dyDescent="0.2">
      <c r="A105" s="4" t="s">
        <v>100</v>
      </c>
      <c r="B105" s="28" t="s">
        <v>101</v>
      </c>
      <c r="C105" s="12">
        <v>233216.5</v>
      </c>
      <c r="D105" s="12">
        <v>382216.5</v>
      </c>
      <c r="E105" s="12">
        <f t="shared" si="14"/>
        <v>149000</v>
      </c>
      <c r="F105" s="12">
        <v>383516.5</v>
      </c>
      <c r="G105" s="12">
        <f t="shared" si="11"/>
        <v>1300</v>
      </c>
      <c r="H105" s="12">
        <v>431457</v>
      </c>
      <c r="I105" s="12">
        <f t="shared" si="12"/>
        <v>47940.5</v>
      </c>
      <c r="J105" s="12">
        <v>431457</v>
      </c>
      <c r="K105" s="12">
        <f t="shared" si="13"/>
        <v>0</v>
      </c>
      <c r="L105" s="12">
        <v>431457</v>
      </c>
      <c r="M105" s="12">
        <f t="shared" si="15"/>
        <v>198240.5</v>
      </c>
      <c r="N105" s="12">
        <f t="shared" si="9"/>
        <v>198240.5</v>
      </c>
      <c r="O105" s="34">
        <f t="shared" si="10"/>
        <v>0</v>
      </c>
    </row>
    <row r="106" spans="1:15" x14ac:dyDescent="0.2">
      <c r="A106" s="4" t="s">
        <v>102</v>
      </c>
      <c r="B106" s="28" t="s">
        <v>103</v>
      </c>
      <c r="C106" s="12">
        <v>121340.2</v>
      </c>
      <c r="D106" s="12">
        <v>121340.2</v>
      </c>
      <c r="E106" s="12">
        <f t="shared" si="14"/>
        <v>0</v>
      </c>
      <c r="F106" s="12">
        <v>115739.6</v>
      </c>
      <c r="G106" s="12">
        <f t="shared" si="11"/>
        <v>-5600.5999999999913</v>
      </c>
      <c r="H106" s="12">
        <v>110913.3</v>
      </c>
      <c r="I106" s="12">
        <f t="shared" si="12"/>
        <v>-4826.3000000000029</v>
      </c>
      <c r="J106" s="12">
        <v>110913.3</v>
      </c>
      <c r="K106" s="12">
        <f t="shared" si="13"/>
        <v>0</v>
      </c>
      <c r="L106" s="12">
        <v>110913.3</v>
      </c>
      <c r="M106" s="12">
        <f t="shared" si="15"/>
        <v>-10426.899999999994</v>
      </c>
      <c r="N106" s="12">
        <f t="shared" si="9"/>
        <v>-10426.899999999994</v>
      </c>
      <c r="O106" s="34">
        <f t="shared" si="10"/>
        <v>0</v>
      </c>
    </row>
    <row r="107" spans="1:15" ht="38.25" x14ac:dyDescent="0.2">
      <c r="A107" s="4" t="s">
        <v>104</v>
      </c>
      <c r="B107" s="28" t="s">
        <v>105</v>
      </c>
      <c r="C107" s="12">
        <v>287312</v>
      </c>
      <c r="D107" s="12">
        <v>287312</v>
      </c>
      <c r="E107" s="12">
        <f t="shared" si="14"/>
        <v>0</v>
      </c>
      <c r="F107" s="12">
        <v>287692</v>
      </c>
      <c r="G107" s="12">
        <f t="shared" si="11"/>
        <v>380</v>
      </c>
      <c r="H107" s="12">
        <v>290392</v>
      </c>
      <c r="I107" s="12">
        <f t="shared" si="12"/>
        <v>2700</v>
      </c>
      <c r="J107" s="12">
        <v>290392</v>
      </c>
      <c r="K107" s="12">
        <f t="shared" si="13"/>
        <v>0</v>
      </c>
      <c r="L107" s="12">
        <v>290392</v>
      </c>
      <c r="M107" s="12">
        <f t="shared" si="15"/>
        <v>3080</v>
      </c>
      <c r="N107" s="12">
        <f t="shared" si="9"/>
        <v>3080</v>
      </c>
      <c r="O107" s="34">
        <f t="shared" si="10"/>
        <v>0</v>
      </c>
    </row>
    <row r="108" spans="1:15" ht="25.5" x14ac:dyDescent="0.2">
      <c r="A108" s="4" t="s">
        <v>106</v>
      </c>
      <c r="B108" s="28" t="s">
        <v>107</v>
      </c>
      <c r="C108" s="12">
        <v>4770319</v>
      </c>
      <c r="D108" s="12">
        <v>5351600.5</v>
      </c>
      <c r="E108" s="12">
        <f t="shared" si="14"/>
        <v>581281.5</v>
      </c>
      <c r="F108" s="12">
        <v>5949173.5999999996</v>
      </c>
      <c r="G108" s="12">
        <f t="shared" si="11"/>
        <v>597573.09999999963</v>
      </c>
      <c r="H108" s="12">
        <v>6904710.4000000004</v>
      </c>
      <c r="I108" s="12">
        <f t="shared" si="12"/>
        <v>955536.80000000075</v>
      </c>
      <c r="J108" s="12">
        <v>6904710.4000000004</v>
      </c>
      <c r="K108" s="12">
        <f t="shared" si="13"/>
        <v>0</v>
      </c>
      <c r="L108" s="12">
        <v>6904710.4000000004</v>
      </c>
      <c r="M108" s="12">
        <f t="shared" si="15"/>
        <v>2134391.4000000004</v>
      </c>
      <c r="N108" s="12">
        <f t="shared" si="9"/>
        <v>2134391.4000000004</v>
      </c>
      <c r="O108" s="34">
        <f t="shared" si="10"/>
        <v>0</v>
      </c>
    </row>
    <row r="109" spans="1:15" x14ac:dyDescent="0.2">
      <c r="A109" s="3" t="s">
        <v>108</v>
      </c>
      <c r="B109" s="27" t="s">
        <v>109</v>
      </c>
      <c r="C109" s="8">
        <v>27276594.399999999</v>
      </c>
      <c r="D109" s="8">
        <v>28166713.100000001</v>
      </c>
      <c r="E109" s="8">
        <f t="shared" si="14"/>
        <v>890118.70000000298</v>
      </c>
      <c r="F109" s="8">
        <v>28519374</v>
      </c>
      <c r="G109" s="8">
        <f t="shared" si="11"/>
        <v>352660.89999999851</v>
      </c>
      <c r="H109" s="8">
        <v>28604115.399999999</v>
      </c>
      <c r="I109" s="8">
        <f t="shared" si="12"/>
        <v>84741.39999999851</v>
      </c>
      <c r="J109" s="8">
        <v>28609271.199999999</v>
      </c>
      <c r="K109" s="8">
        <f t="shared" si="13"/>
        <v>5155.8000000007451</v>
      </c>
      <c r="L109" s="8">
        <v>28609271.199999999</v>
      </c>
      <c r="M109" s="8">
        <f t="shared" si="15"/>
        <v>1332676.8000000007</v>
      </c>
      <c r="N109" s="8">
        <f t="shared" si="9"/>
        <v>1327521</v>
      </c>
      <c r="O109" s="34">
        <f t="shared" si="10"/>
        <v>5155.8000000007451</v>
      </c>
    </row>
    <row r="110" spans="1:15" s="5" customFormat="1" x14ac:dyDescent="0.2">
      <c r="A110" s="4" t="s">
        <v>110</v>
      </c>
      <c r="B110" s="28" t="s">
        <v>111</v>
      </c>
      <c r="C110" s="12">
        <v>397033.8</v>
      </c>
      <c r="D110" s="12">
        <v>397033.8</v>
      </c>
      <c r="E110" s="12">
        <f t="shared" si="14"/>
        <v>0</v>
      </c>
      <c r="F110" s="12">
        <v>397033.8</v>
      </c>
      <c r="G110" s="12">
        <f t="shared" si="11"/>
        <v>0</v>
      </c>
      <c r="H110" s="12">
        <v>407033.8</v>
      </c>
      <c r="I110" s="12">
        <f t="shared" si="12"/>
        <v>10000</v>
      </c>
      <c r="J110" s="12">
        <v>407033.8</v>
      </c>
      <c r="K110" s="12">
        <f t="shared" si="13"/>
        <v>0</v>
      </c>
      <c r="L110" s="12">
        <v>407033.8</v>
      </c>
      <c r="M110" s="12">
        <f t="shared" si="15"/>
        <v>10000</v>
      </c>
      <c r="N110" s="12">
        <f t="shared" si="9"/>
        <v>10000</v>
      </c>
      <c r="O110" s="34">
        <f t="shared" si="10"/>
        <v>0</v>
      </c>
    </row>
    <row r="111" spans="1:15" x14ac:dyDescent="0.2">
      <c r="A111" s="4" t="s">
        <v>112</v>
      </c>
      <c r="B111" s="28" t="s">
        <v>113</v>
      </c>
      <c r="C111" s="12">
        <v>4265355.5</v>
      </c>
      <c r="D111" s="12">
        <v>4264039.4000000004</v>
      </c>
      <c r="E111" s="12">
        <f t="shared" si="14"/>
        <v>-1316.0999999996275</v>
      </c>
      <c r="F111" s="12">
        <v>4312573.3</v>
      </c>
      <c r="G111" s="12">
        <f t="shared" si="11"/>
        <v>48533.899999999441</v>
      </c>
      <c r="H111" s="12">
        <v>4539909.9000000004</v>
      </c>
      <c r="I111" s="12">
        <f t="shared" si="12"/>
        <v>227336.60000000056</v>
      </c>
      <c r="J111" s="12">
        <v>4539909.9000000004</v>
      </c>
      <c r="K111" s="12">
        <f t="shared" si="13"/>
        <v>0</v>
      </c>
      <c r="L111" s="12">
        <v>4539909.9000000004</v>
      </c>
      <c r="M111" s="12">
        <f t="shared" si="15"/>
        <v>274554.40000000037</v>
      </c>
      <c r="N111" s="12">
        <f t="shared" si="9"/>
        <v>274554.40000000037</v>
      </c>
      <c r="O111" s="34">
        <f t="shared" si="10"/>
        <v>0</v>
      </c>
    </row>
    <row r="112" spans="1:15" x14ac:dyDescent="0.2">
      <c r="A112" s="4" t="s">
        <v>114</v>
      </c>
      <c r="B112" s="28" t="s">
        <v>115</v>
      </c>
      <c r="C112" s="12">
        <v>19248141.199999999</v>
      </c>
      <c r="D112" s="12">
        <v>20083521.300000001</v>
      </c>
      <c r="E112" s="12">
        <f t="shared" si="14"/>
        <v>835380.10000000149</v>
      </c>
      <c r="F112" s="12">
        <v>20305966.199999999</v>
      </c>
      <c r="G112" s="12">
        <f t="shared" si="11"/>
        <v>222444.89999999851</v>
      </c>
      <c r="H112" s="12">
        <v>19993254.699999999</v>
      </c>
      <c r="I112" s="12">
        <f t="shared" si="12"/>
        <v>-312711.5</v>
      </c>
      <c r="J112" s="12">
        <v>19884228.399999999</v>
      </c>
      <c r="K112" s="12">
        <f t="shared" si="13"/>
        <v>-109026.30000000075</v>
      </c>
      <c r="L112" s="12">
        <v>19884228.399999999</v>
      </c>
      <c r="M112" s="12">
        <f t="shared" si="15"/>
        <v>636087.19999999925</v>
      </c>
      <c r="N112" s="12">
        <f t="shared" si="9"/>
        <v>745113.5</v>
      </c>
      <c r="O112" s="34">
        <f t="shared" si="10"/>
        <v>-109026.30000000075</v>
      </c>
    </row>
    <row r="113" spans="1:15" x14ac:dyDescent="0.2">
      <c r="A113" s="4" t="s">
        <v>116</v>
      </c>
      <c r="B113" s="28" t="s">
        <v>117</v>
      </c>
      <c r="C113" s="12">
        <v>2781663.9</v>
      </c>
      <c r="D113" s="12">
        <v>2813517.6</v>
      </c>
      <c r="E113" s="12">
        <f t="shared" si="14"/>
        <v>31853.700000000186</v>
      </c>
      <c r="F113" s="12">
        <v>2810439.7</v>
      </c>
      <c r="G113" s="12">
        <f t="shared" si="11"/>
        <v>-3077.8999999999069</v>
      </c>
      <c r="H113" s="12">
        <v>2937497</v>
      </c>
      <c r="I113" s="12">
        <f t="shared" si="12"/>
        <v>127057.29999999981</v>
      </c>
      <c r="J113" s="12">
        <v>3051589.1</v>
      </c>
      <c r="K113" s="12">
        <f t="shared" si="13"/>
        <v>114092.10000000009</v>
      </c>
      <c r="L113" s="12">
        <v>3051589.1</v>
      </c>
      <c r="M113" s="12">
        <f t="shared" si="15"/>
        <v>269925.20000000019</v>
      </c>
      <c r="N113" s="12">
        <f t="shared" si="9"/>
        <v>155833.10000000009</v>
      </c>
      <c r="O113" s="34">
        <f t="shared" si="10"/>
        <v>114092.10000000009</v>
      </c>
    </row>
    <row r="114" spans="1:15" ht="25.5" x14ac:dyDescent="0.2">
      <c r="A114" s="4" t="s">
        <v>118</v>
      </c>
      <c r="B114" s="28" t="s">
        <v>119</v>
      </c>
      <c r="C114" s="12">
        <v>584400</v>
      </c>
      <c r="D114" s="12">
        <v>608601</v>
      </c>
      <c r="E114" s="12">
        <f t="shared" si="14"/>
        <v>24201</v>
      </c>
      <c r="F114" s="12">
        <v>693361</v>
      </c>
      <c r="G114" s="12">
        <f t="shared" si="11"/>
        <v>84760</v>
      </c>
      <c r="H114" s="12">
        <v>726420</v>
      </c>
      <c r="I114" s="12">
        <f t="shared" si="12"/>
        <v>33059</v>
      </c>
      <c r="J114" s="12">
        <v>726510</v>
      </c>
      <c r="K114" s="12">
        <f t="shared" si="13"/>
        <v>90</v>
      </c>
      <c r="L114" s="12">
        <v>726510</v>
      </c>
      <c r="M114" s="12">
        <f t="shared" si="15"/>
        <v>142110</v>
      </c>
      <c r="N114" s="12">
        <f t="shared" si="9"/>
        <v>142020</v>
      </c>
      <c r="O114" s="34">
        <f t="shared" si="10"/>
        <v>90</v>
      </c>
    </row>
    <row r="115" spans="1:15" ht="18" customHeight="1" x14ac:dyDescent="0.2">
      <c r="A115" s="3" t="s">
        <v>120</v>
      </c>
      <c r="B115" s="27" t="s">
        <v>121</v>
      </c>
      <c r="C115" s="8">
        <v>2162248</v>
      </c>
      <c r="D115" s="8">
        <v>2356079.2999999998</v>
      </c>
      <c r="E115" s="8">
        <f t="shared" si="14"/>
        <v>193831.29999999981</v>
      </c>
      <c r="F115" s="8">
        <v>2315385.7000000002</v>
      </c>
      <c r="G115" s="8">
        <f t="shared" si="11"/>
        <v>-40693.599999999627</v>
      </c>
      <c r="H115" s="8">
        <v>2305707.7999999998</v>
      </c>
      <c r="I115" s="8">
        <f t="shared" si="12"/>
        <v>-9677.9000000003725</v>
      </c>
      <c r="J115" s="8">
        <v>2305707.7999999998</v>
      </c>
      <c r="K115" s="8">
        <f t="shared" si="13"/>
        <v>0</v>
      </c>
      <c r="L115" s="8">
        <v>2305707.7999999998</v>
      </c>
      <c r="M115" s="8">
        <f t="shared" si="15"/>
        <v>143459.79999999981</v>
      </c>
      <c r="N115" s="8">
        <f t="shared" si="9"/>
        <v>143459.79999999981</v>
      </c>
      <c r="O115" s="34">
        <f t="shared" si="10"/>
        <v>0</v>
      </c>
    </row>
    <row r="116" spans="1:15" s="5" customFormat="1" x14ac:dyDescent="0.2">
      <c r="A116" s="4" t="s">
        <v>122</v>
      </c>
      <c r="B116" s="28" t="s">
        <v>123</v>
      </c>
      <c r="C116" s="12">
        <v>24687.4</v>
      </c>
      <c r="D116" s="12">
        <v>20600.7</v>
      </c>
      <c r="E116" s="12">
        <f t="shared" si="14"/>
        <v>-4086.7000000000007</v>
      </c>
      <c r="F116" s="12">
        <v>20600.7</v>
      </c>
      <c r="G116" s="12">
        <f t="shared" si="11"/>
        <v>0</v>
      </c>
      <c r="H116" s="12">
        <v>21480.400000000001</v>
      </c>
      <c r="I116" s="12">
        <f t="shared" si="12"/>
        <v>879.70000000000073</v>
      </c>
      <c r="J116" s="12">
        <v>21480.400000000001</v>
      </c>
      <c r="K116" s="12">
        <f t="shared" si="13"/>
        <v>0</v>
      </c>
      <c r="L116" s="12">
        <v>21480.400000000001</v>
      </c>
      <c r="M116" s="12">
        <f t="shared" si="15"/>
        <v>-3207</v>
      </c>
      <c r="N116" s="12">
        <f t="shared" si="9"/>
        <v>-3207</v>
      </c>
      <c r="O116" s="34">
        <f t="shared" si="10"/>
        <v>0</v>
      </c>
    </row>
    <row r="117" spans="1:15" x14ac:dyDescent="0.2">
      <c r="A117" s="4" t="s">
        <v>124</v>
      </c>
      <c r="B117" s="28" t="s">
        <v>125</v>
      </c>
      <c r="C117" s="11">
        <v>1739072.4</v>
      </c>
      <c r="D117" s="11">
        <v>1921402.4</v>
      </c>
      <c r="E117" s="11">
        <f t="shared" si="14"/>
        <v>182330</v>
      </c>
      <c r="F117" s="11">
        <v>1844800.1</v>
      </c>
      <c r="G117" s="11">
        <f t="shared" si="11"/>
        <v>-76602.299999999814</v>
      </c>
      <c r="H117" s="11">
        <v>1824416.1</v>
      </c>
      <c r="I117" s="11">
        <f t="shared" si="12"/>
        <v>-20384</v>
      </c>
      <c r="J117" s="11">
        <v>1824416.1</v>
      </c>
      <c r="K117" s="11">
        <f t="shared" si="13"/>
        <v>0</v>
      </c>
      <c r="L117" s="11">
        <v>1824416.1</v>
      </c>
      <c r="M117" s="11">
        <f t="shared" si="15"/>
        <v>85343.700000000186</v>
      </c>
      <c r="N117" s="11">
        <f t="shared" si="9"/>
        <v>85343.700000000186</v>
      </c>
      <c r="O117" s="34">
        <f t="shared" si="10"/>
        <v>0</v>
      </c>
    </row>
    <row r="118" spans="1:15" x14ac:dyDescent="0.2">
      <c r="A118" s="4" t="s">
        <v>126</v>
      </c>
      <c r="B118" s="28" t="s">
        <v>127</v>
      </c>
      <c r="C118" s="11">
        <v>398488.2</v>
      </c>
      <c r="D118" s="11">
        <v>414076.2</v>
      </c>
      <c r="E118" s="11">
        <f t="shared" si="14"/>
        <v>15588</v>
      </c>
      <c r="F118" s="11">
        <v>449984.9</v>
      </c>
      <c r="G118" s="11">
        <f t="shared" si="11"/>
        <v>35908.700000000012</v>
      </c>
      <c r="H118" s="11">
        <v>459811.3</v>
      </c>
      <c r="I118" s="11">
        <f t="shared" si="12"/>
        <v>9826.3999999999651</v>
      </c>
      <c r="J118" s="11">
        <v>459811.3</v>
      </c>
      <c r="K118" s="11">
        <f t="shared" si="13"/>
        <v>0</v>
      </c>
      <c r="L118" s="11">
        <v>459811.3</v>
      </c>
      <c r="M118" s="11">
        <f t="shared" si="15"/>
        <v>61323.099999999977</v>
      </c>
      <c r="N118" s="11">
        <f t="shared" si="9"/>
        <v>61323.099999999977</v>
      </c>
      <c r="O118" s="34">
        <f t="shared" si="10"/>
        <v>0</v>
      </c>
    </row>
    <row r="119" spans="1:15" ht="25.5" x14ac:dyDescent="0.2">
      <c r="A119" s="3" t="s">
        <v>128</v>
      </c>
      <c r="B119" s="27" t="s">
        <v>129</v>
      </c>
      <c r="C119" s="9">
        <v>259090</v>
      </c>
      <c r="D119" s="9">
        <v>365930</v>
      </c>
      <c r="E119" s="9">
        <f t="shared" si="14"/>
        <v>106840</v>
      </c>
      <c r="F119" s="9">
        <v>386505.8</v>
      </c>
      <c r="G119" s="9">
        <f t="shared" si="11"/>
        <v>20575.799999999988</v>
      </c>
      <c r="H119" s="9">
        <v>386505.8</v>
      </c>
      <c r="I119" s="9">
        <f t="shared" si="12"/>
        <v>0</v>
      </c>
      <c r="J119" s="9">
        <v>386505.8</v>
      </c>
      <c r="K119" s="9">
        <f t="shared" si="13"/>
        <v>0</v>
      </c>
      <c r="L119" s="9">
        <v>386505.8</v>
      </c>
      <c r="M119" s="9">
        <f t="shared" si="15"/>
        <v>127415.79999999999</v>
      </c>
      <c r="N119" s="9">
        <f t="shared" si="9"/>
        <v>127415.79999999999</v>
      </c>
      <c r="O119" s="34">
        <f t="shared" si="10"/>
        <v>0</v>
      </c>
    </row>
    <row r="120" spans="1:15" s="5" customFormat="1" x14ac:dyDescent="0.2">
      <c r="A120" s="4" t="s">
        <v>130</v>
      </c>
      <c r="B120" s="28" t="s">
        <v>131</v>
      </c>
      <c r="C120" s="12">
        <v>199000</v>
      </c>
      <c r="D120" s="12">
        <v>271442.3</v>
      </c>
      <c r="E120" s="12">
        <f t="shared" si="14"/>
        <v>72442.299999999988</v>
      </c>
      <c r="F120" s="12">
        <v>307018.09999999998</v>
      </c>
      <c r="G120" s="12">
        <f t="shared" si="11"/>
        <v>35575.799999999988</v>
      </c>
      <c r="H120" s="12">
        <v>304850.7</v>
      </c>
      <c r="I120" s="12">
        <f t="shared" si="12"/>
        <v>-2167.3999999999651</v>
      </c>
      <c r="J120" s="12">
        <v>303551.59999999998</v>
      </c>
      <c r="K120" s="12">
        <f t="shared" si="13"/>
        <v>-1299.1000000000349</v>
      </c>
      <c r="L120" s="12">
        <v>304850.7</v>
      </c>
      <c r="M120" s="12">
        <f t="shared" si="15"/>
        <v>105850.70000000001</v>
      </c>
      <c r="N120" s="12">
        <f t="shared" si="9"/>
        <v>105850.70000000001</v>
      </c>
      <c r="O120" s="34">
        <f t="shared" si="10"/>
        <v>0</v>
      </c>
    </row>
    <row r="121" spans="1:15" x14ac:dyDescent="0.2">
      <c r="A121" s="4" t="s">
        <v>132</v>
      </c>
      <c r="B121" s="28" t="s">
        <v>133</v>
      </c>
      <c r="C121" s="12">
        <v>60090</v>
      </c>
      <c r="D121" s="12">
        <v>94487.7</v>
      </c>
      <c r="E121" s="12">
        <f t="shared" si="14"/>
        <v>34397.699999999997</v>
      </c>
      <c r="F121" s="12">
        <v>79487.7</v>
      </c>
      <c r="G121" s="12">
        <f t="shared" si="11"/>
        <v>-15000</v>
      </c>
      <c r="H121" s="12">
        <v>81655.100000000006</v>
      </c>
      <c r="I121" s="12">
        <f t="shared" si="12"/>
        <v>2167.4000000000087</v>
      </c>
      <c r="J121" s="12">
        <v>82954.2</v>
      </c>
      <c r="K121" s="12">
        <f t="shared" si="13"/>
        <v>1299.0999999999913</v>
      </c>
      <c r="L121" s="12">
        <v>81655.100000000006</v>
      </c>
      <c r="M121" s="12">
        <f t="shared" si="15"/>
        <v>21565.100000000006</v>
      </c>
      <c r="N121" s="12">
        <f t="shared" si="9"/>
        <v>21565.100000000006</v>
      </c>
      <c r="O121" s="34">
        <f t="shared" si="10"/>
        <v>0</v>
      </c>
    </row>
    <row r="122" spans="1:15" ht="38.25" x14ac:dyDescent="0.2">
      <c r="A122" s="3" t="s">
        <v>134</v>
      </c>
      <c r="B122" s="27" t="s">
        <v>135</v>
      </c>
      <c r="C122" s="8">
        <v>11622</v>
      </c>
      <c r="D122" s="8">
        <v>11622</v>
      </c>
      <c r="E122" s="8">
        <f t="shared" si="14"/>
        <v>0</v>
      </c>
      <c r="F122" s="8">
        <v>11622</v>
      </c>
      <c r="G122" s="8">
        <f t="shared" si="11"/>
        <v>0</v>
      </c>
      <c r="H122" s="8">
        <v>11622</v>
      </c>
      <c r="I122" s="8">
        <f t="shared" si="12"/>
        <v>0</v>
      </c>
      <c r="J122" s="8">
        <v>11622</v>
      </c>
      <c r="K122" s="8">
        <f t="shared" si="13"/>
        <v>0</v>
      </c>
      <c r="L122" s="8">
        <v>11622</v>
      </c>
      <c r="M122" s="8">
        <f t="shared" si="15"/>
        <v>0</v>
      </c>
      <c r="N122" s="8">
        <f t="shared" si="9"/>
        <v>0</v>
      </c>
      <c r="O122" s="34">
        <f t="shared" si="10"/>
        <v>0</v>
      </c>
    </row>
    <row r="123" spans="1:15" s="5" customFormat="1" ht="25.5" x14ac:dyDescent="0.2">
      <c r="A123" s="4" t="s">
        <v>136</v>
      </c>
      <c r="B123" s="28" t="s">
        <v>137</v>
      </c>
      <c r="C123" s="12">
        <v>11622</v>
      </c>
      <c r="D123" s="12">
        <v>11622</v>
      </c>
      <c r="E123" s="12">
        <f t="shared" si="14"/>
        <v>0</v>
      </c>
      <c r="F123" s="12">
        <v>11622</v>
      </c>
      <c r="G123" s="12">
        <f t="shared" si="11"/>
        <v>0</v>
      </c>
      <c r="H123" s="12">
        <v>11622</v>
      </c>
      <c r="I123" s="12">
        <f t="shared" si="12"/>
        <v>0</v>
      </c>
      <c r="J123" s="12">
        <v>11622</v>
      </c>
      <c r="K123" s="12">
        <f t="shared" si="13"/>
        <v>0</v>
      </c>
      <c r="L123" s="12">
        <v>11622</v>
      </c>
      <c r="M123" s="12">
        <f t="shared" si="15"/>
        <v>0</v>
      </c>
      <c r="N123" s="12">
        <f t="shared" si="9"/>
        <v>0</v>
      </c>
      <c r="O123" s="34">
        <f t="shared" si="10"/>
        <v>0</v>
      </c>
    </row>
    <row r="124" spans="1:15" ht="51" x14ac:dyDescent="0.2">
      <c r="A124" s="3" t="s">
        <v>138</v>
      </c>
      <c r="B124" s="27" t="s">
        <v>253</v>
      </c>
      <c r="C124" s="8">
        <v>4550618</v>
      </c>
      <c r="D124" s="8">
        <v>4576518</v>
      </c>
      <c r="E124" s="8">
        <f t="shared" si="14"/>
        <v>25900</v>
      </c>
      <c r="F124" s="8">
        <v>4592889.2</v>
      </c>
      <c r="G124" s="8">
        <f t="shared" si="11"/>
        <v>16371.200000000186</v>
      </c>
      <c r="H124" s="8">
        <v>4639782.5</v>
      </c>
      <c r="I124" s="8">
        <f t="shared" si="12"/>
        <v>46893.299999999814</v>
      </c>
      <c r="J124" s="8">
        <v>4640262.5</v>
      </c>
      <c r="K124" s="8">
        <f t="shared" si="13"/>
        <v>480</v>
      </c>
      <c r="L124" s="8">
        <v>4640262.5</v>
      </c>
      <c r="M124" s="8">
        <f t="shared" si="15"/>
        <v>89644.5</v>
      </c>
      <c r="N124" s="8">
        <f t="shared" si="9"/>
        <v>89164.5</v>
      </c>
      <c r="O124" s="34">
        <f t="shared" si="10"/>
        <v>480</v>
      </c>
    </row>
    <row r="125" spans="1:15" s="5" customFormat="1" ht="51" x14ac:dyDescent="0.2">
      <c r="A125" s="4" t="s">
        <v>139</v>
      </c>
      <c r="B125" s="28" t="s">
        <v>140</v>
      </c>
      <c r="C125" s="12">
        <v>1004146.3</v>
      </c>
      <c r="D125" s="12">
        <v>1004146.3</v>
      </c>
      <c r="E125" s="12">
        <f t="shared" si="14"/>
        <v>0</v>
      </c>
      <c r="F125" s="12">
        <v>1004146.3</v>
      </c>
      <c r="G125" s="12">
        <f t="shared" si="11"/>
        <v>0</v>
      </c>
      <c r="H125" s="12">
        <v>1004146.3</v>
      </c>
      <c r="I125" s="12">
        <f t="shared" si="12"/>
        <v>0</v>
      </c>
      <c r="J125" s="12">
        <v>1004146.3</v>
      </c>
      <c r="K125" s="12">
        <f t="shared" si="13"/>
        <v>0</v>
      </c>
      <c r="L125" s="12">
        <v>1004146.3</v>
      </c>
      <c r="M125" s="12">
        <f t="shared" si="15"/>
        <v>0</v>
      </c>
      <c r="N125" s="12">
        <f t="shared" si="9"/>
        <v>0</v>
      </c>
      <c r="O125" s="34">
        <f t="shared" si="10"/>
        <v>0</v>
      </c>
    </row>
    <row r="126" spans="1:15" x14ac:dyDescent="0.2">
      <c r="A126" s="10" t="s">
        <v>141</v>
      </c>
      <c r="B126" s="28" t="s">
        <v>142</v>
      </c>
      <c r="C126" s="12">
        <v>602436.19999999995</v>
      </c>
      <c r="D126" s="12">
        <v>602436.19999999995</v>
      </c>
      <c r="E126" s="12">
        <f t="shared" si="14"/>
        <v>0</v>
      </c>
      <c r="F126" s="12">
        <v>582436.19999999995</v>
      </c>
      <c r="G126" s="12">
        <f t="shared" si="11"/>
        <v>-20000</v>
      </c>
      <c r="H126" s="12">
        <v>632436.19999999995</v>
      </c>
      <c r="I126" s="12">
        <f t="shared" si="12"/>
        <v>50000</v>
      </c>
      <c r="J126" s="12">
        <v>632436.19999999995</v>
      </c>
      <c r="K126" s="12">
        <f t="shared" si="13"/>
        <v>0</v>
      </c>
      <c r="L126" s="12">
        <v>632436.19999999995</v>
      </c>
      <c r="M126" s="12">
        <f t="shared" si="15"/>
        <v>30000</v>
      </c>
      <c r="N126" s="12">
        <f t="shared" si="9"/>
        <v>30000</v>
      </c>
      <c r="O126" s="34">
        <f t="shared" si="10"/>
        <v>0</v>
      </c>
    </row>
    <row r="127" spans="1:15" ht="25.5" x14ac:dyDescent="0.2">
      <c r="A127" s="10" t="s">
        <v>143</v>
      </c>
      <c r="B127" s="28" t="s">
        <v>144</v>
      </c>
      <c r="C127" s="12">
        <v>2944035.5</v>
      </c>
      <c r="D127" s="12">
        <v>2969935.5</v>
      </c>
      <c r="E127" s="12">
        <f t="shared" si="14"/>
        <v>25900</v>
      </c>
      <c r="F127" s="12">
        <v>3006306.7</v>
      </c>
      <c r="G127" s="12">
        <f t="shared" si="11"/>
        <v>36371.200000000186</v>
      </c>
      <c r="H127" s="12">
        <v>3003200</v>
      </c>
      <c r="I127" s="12">
        <f t="shared" si="12"/>
        <v>-3106.7000000001863</v>
      </c>
      <c r="J127" s="12">
        <v>3003680</v>
      </c>
      <c r="K127" s="12">
        <f t="shared" si="13"/>
        <v>480</v>
      </c>
      <c r="L127" s="12">
        <v>3003680</v>
      </c>
      <c r="M127" s="12">
        <f t="shared" si="15"/>
        <v>59644.5</v>
      </c>
      <c r="N127" s="12">
        <f t="shared" si="9"/>
        <v>59164.5</v>
      </c>
      <c r="O127" s="34">
        <f t="shared" si="10"/>
        <v>480</v>
      </c>
    </row>
    <row r="128" spans="1:15" s="5" customFormat="1" x14ac:dyDescent="0.2">
      <c r="A128" s="13"/>
      <c r="B128" s="13" t="s">
        <v>238</v>
      </c>
      <c r="C128" s="31">
        <f>C7-C50</f>
        <v>-6510830.200000003</v>
      </c>
      <c r="D128" s="31">
        <f>D7-D50</f>
        <v>-15713093.300000012</v>
      </c>
      <c r="E128" s="31">
        <f t="shared" si="14"/>
        <v>-9202263.1000000089</v>
      </c>
      <c r="F128" s="31">
        <f>F7-F50</f>
        <v>-15713093.299999997</v>
      </c>
      <c r="G128" s="31">
        <f t="shared" si="11"/>
        <v>1.4901161193847656E-8</v>
      </c>
      <c r="H128" s="31">
        <f>H7-H50</f>
        <v>-5893344.2000000477</v>
      </c>
      <c r="I128" s="31">
        <f t="shared" si="12"/>
        <v>9819749.0999999493</v>
      </c>
      <c r="J128" s="31">
        <f>J7-J50</f>
        <v>-5893344.2000000179</v>
      </c>
      <c r="K128" s="31">
        <f t="shared" si="13"/>
        <v>2.9802322387695313E-8</v>
      </c>
      <c r="L128" s="31">
        <f>L7-L50</f>
        <v>-5893344.2000000179</v>
      </c>
      <c r="M128" s="31">
        <f t="shared" si="15"/>
        <v>617485.9999999851</v>
      </c>
      <c r="N128" s="31">
        <f t="shared" si="9"/>
        <v>617485.9999999553</v>
      </c>
      <c r="O128" s="34">
        <f t="shared" si="10"/>
        <v>2.9802322387695313E-8</v>
      </c>
    </row>
    <row r="129" spans="13:14" x14ac:dyDescent="0.2">
      <c r="M129" s="32"/>
      <c r="N129" s="32"/>
    </row>
  </sheetData>
  <mergeCells count="15">
    <mergeCell ref="N4:N5"/>
    <mergeCell ref="A4:A5"/>
    <mergeCell ref="B4:B5"/>
    <mergeCell ref="C4:C5"/>
    <mergeCell ref="A2:M2"/>
    <mergeCell ref="D4:D5"/>
    <mergeCell ref="E4:E5"/>
    <mergeCell ref="F4:F5"/>
    <mergeCell ref="G4:G5"/>
    <mergeCell ref="H4:H5"/>
    <mergeCell ref="I4:I5"/>
    <mergeCell ref="L4:L5"/>
    <mergeCell ref="M4:M5"/>
    <mergeCell ref="J4:J5"/>
    <mergeCell ref="K4:K5"/>
  </mergeCells>
  <pageMargins left="0.78740157480314965" right="0.39370078740157483" top="0.78740157480314965" bottom="0.78740157480314965" header="0.11811023622047245" footer="0.11811023622047245"/>
  <pageSetup paperSize="9" scale="94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 год</vt:lpstr>
      <vt:lpstr>'2019 год'!SIGN</vt:lpstr>
      <vt:lpstr>'2019 год'!Заголовки_для_печати</vt:lpstr>
      <vt:lpstr>'2019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2020-03-10T09:16:45Z</cp:lastPrinted>
  <dcterms:created xsi:type="dcterms:W3CDTF">2002-03-11T10:22:12Z</dcterms:created>
  <dcterms:modified xsi:type="dcterms:W3CDTF">2020-03-17T14:03:48Z</dcterms:modified>
</cp:coreProperties>
</file>