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7740"/>
  </bookViews>
  <sheets>
    <sheet name="на 01.01.2021 (по МО)" sheetId="1" r:id="rId1"/>
  </sheets>
  <calcPr calcId="145621"/>
</workbook>
</file>

<file path=xl/calcChain.xml><?xml version="1.0" encoding="utf-8"?>
<calcChain xmlns="http://schemas.openxmlformats.org/spreadsheetml/2006/main">
  <c r="G60" i="1" l="1"/>
  <c r="I59" i="1"/>
  <c r="G58" i="1"/>
  <c r="I57" i="1"/>
  <c r="I55" i="1"/>
  <c r="I54" i="1"/>
  <c r="I53" i="1"/>
  <c r="I52" i="1"/>
  <c r="I51" i="1"/>
  <c r="I50" i="1"/>
  <c r="I49" i="1"/>
  <c r="I48" i="1"/>
  <c r="I47" i="1"/>
  <c r="G46" i="1"/>
  <c r="I46" i="1" s="1"/>
  <c r="F46" i="1"/>
  <c r="F44" i="1" s="1"/>
  <c r="D46" i="1"/>
  <c r="C46" i="1"/>
  <c r="I43" i="1"/>
  <c r="H43" i="1"/>
  <c r="J42" i="1"/>
  <c r="I42" i="1"/>
  <c r="H42" i="1"/>
  <c r="I41" i="1"/>
  <c r="H41" i="1"/>
  <c r="G41" i="1"/>
  <c r="J41" i="1" s="1"/>
  <c r="F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H18" i="1"/>
  <c r="G18" i="1"/>
  <c r="J18" i="1" s="1"/>
  <c r="F18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G9" i="1"/>
  <c r="G44" i="1" s="1"/>
  <c r="I44" i="1" s="1"/>
  <c r="F9" i="1"/>
  <c r="H9" i="1" s="1"/>
  <c r="I18" i="1" l="1"/>
</calcChain>
</file>

<file path=xl/sharedStrings.xml><?xml version="1.0" encoding="utf-8"?>
<sst xmlns="http://schemas.openxmlformats.org/spreadsheetml/2006/main" count="93" uniqueCount="89">
  <si>
    <t>Информация об исполнении консолидированного бюджета Ленинградской области на 01.01.2021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</si>
  <si>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</si>
  <si>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</si>
  <si>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</si>
  <si>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</si>
  <si>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01.01.2020.</t>
  </si>
  <si>
    <t>на 01.01.2021.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</si>
  <si>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</si>
  <si>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</si>
  <si>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</si>
  <si>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</si>
  <si>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</si>
  <si>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</si>
  <si>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</si>
  <si>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</si>
  <si>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</si>
  <si>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</si>
  <si>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</si>
  <si>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</si>
  <si>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</si>
  <si>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</t>
  </si>
  <si>
    <t xml:space="preserve"> - акцизы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</si>
  <si>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</si>
  <si>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</si>
  <si>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</si>
  <si>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</si>
  <si>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</si>
  <si>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</si>
  <si>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</si>
  <si>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</si>
  <si>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</si>
  <si>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</si>
  <si>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</si>
  <si>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</si>
  <si>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</si>
  <si>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</si>
  <si>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</si>
  <si>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</si>
  <si>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</si>
  <si>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</si>
  <si>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</si>
  <si>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</si>
  <si>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</si>
  <si>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</si>
  <si>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</si>
  <si>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</si>
  <si>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</si>
  <si>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</si>
  <si>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</si>
  <si>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</si>
  <si>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</si>
  <si>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</si>
  <si>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</si>
  <si>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</si>
  <si>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</si>
  <si>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</si>
  <si>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</si>
  <si>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</si>
  <si>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</si>
  <si>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</si>
  <si>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</si>
  <si>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</si>
  <si>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</si>
  <si>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</si>
  <si>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</si>
  <si>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</si>
  <si>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</si>
  <si>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</si>
  <si>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</si>
  <si>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</si>
  <si>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</si>
  <si>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</si>
  <si>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</si>
  <si>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</si>
  <si>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 (-), профицит (+)</t>
  </si>
  <si>
    <r>
      <t>ИСТОЧНИКИ ФИНАНСИРОВАНИЯ ДЕФИЦИТА (всего)</t>
    </r>
    <r>
      <rPr>
        <sz val="10"/>
        <rFont val="Arial Cyr"/>
        <charset val="204"/>
      </rPr>
      <t>, в том числе:</t>
    </r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</si>
  <si>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</si>
  <si>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</si>
  <si>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</si>
  <si>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</si>
  <si>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</si>
  <si>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</si>
  <si>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</si>
  <si>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</si>
  <si>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Операции по управлению остатками средств на единых счетах бюджетов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</si>
  <si>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</si>
  <si>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</si>
  <si>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</si>
  <si>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 Тагарифуллина Е.Р., тел. 2774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</si>
</sst>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0"/>
      <color theme="1"/>
      <name val="Arial Cyr"/>
      <charset val="204"/>
    </font>
    <font>
      <sz val="10"/>
      <name val="Arial"/>
      <family val="2"/>
      <charset val="204"/>
    </font>
    <font>
      <i/>
      <sz val="10"/>
      <color indexed="8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indexed="8"/>
      <name val="Arial Cyr"/>
      <charset val="204"/>
    </font>
    <font>
      <b/>
      <sz val="10"/>
      <color rgb="FFFF0000"/>
      <name val="Arial Cyr"/>
      <family val="2"/>
      <charset val="204"/>
    </font>
    <font>
      <b/>
      <sz val="10"/>
      <color indexed="1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1"/>
      <name val="Calibri"/>
      <family val="2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384">
    <xf numFmtId="0" fontId="0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4" fillId="0" borderId="0"/>
    <xf numFmtId="49" fontId="26" fillId="0" borderId="0">
      <alignment horizontal="center"/>
    </xf>
    <xf numFmtId="49" fontId="26" fillId="0" borderId="0">
      <alignment horizontal="center"/>
    </xf>
    <xf numFmtId="49" fontId="26" fillId="0" borderId="8">
      <alignment horizontal="center" wrapText="1"/>
    </xf>
    <xf numFmtId="49" fontId="26" fillId="0" borderId="8">
      <alignment horizontal="center" wrapText="1"/>
    </xf>
    <xf numFmtId="49" fontId="26" fillId="0" borderId="9">
      <alignment horizontal="center" wrapText="1"/>
    </xf>
    <xf numFmtId="49" fontId="26" fillId="0" borderId="9">
      <alignment horizontal="center" wrapText="1"/>
    </xf>
    <xf numFmtId="49" fontId="26" fillId="0" borderId="10">
      <alignment horizontal="center"/>
    </xf>
    <xf numFmtId="49" fontId="26" fillId="0" borderId="10">
      <alignment horizontal="center"/>
    </xf>
    <xf numFmtId="49" fontId="26" fillId="0" borderId="11"/>
    <xf numFmtId="49" fontId="26" fillId="0" borderId="11"/>
    <xf numFmtId="4" fontId="26" fillId="0" borderId="10">
      <alignment horizontal="right"/>
    </xf>
    <xf numFmtId="4" fontId="26" fillId="0" borderId="10">
      <alignment horizontal="right"/>
    </xf>
    <xf numFmtId="4" fontId="26" fillId="0" borderId="8">
      <alignment horizontal="right"/>
    </xf>
    <xf numFmtId="4" fontId="26" fillId="0" borderId="8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" fontId="26" fillId="0" borderId="12">
      <alignment horizontal="right"/>
    </xf>
    <xf numFmtId="4" fontId="26" fillId="0" borderId="12">
      <alignment horizontal="right"/>
    </xf>
    <xf numFmtId="49" fontId="26" fillId="0" borderId="13">
      <alignment horizontal="center"/>
    </xf>
    <xf numFmtId="49" fontId="26" fillId="0" borderId="13">
      <alignment horizontal="center"/>
    </xf>
    <xf numFmtId="4" fontId="26" fillId="0" borderId="14">
      <alignment horizontal="right"/>
    </xf>
    <xf numFmtId="4" fontId="26" fillId="0" borderId="14">
      <alignment horizontal="right"/>
    </xf>
    <xf numFmtId="0" fontId="26" fillId="0" borderId="15">
      <alignment horizontal="left" wrapText="1"/>
    </xf>
    <xf numFmtId="0" fontId="26" fillId="0" borderId="15">
      <alignment horizontal="left" wrapText="1"/>
    </xf>
    <xf numFmtId="0" fontId="27" fillId="0" borderId="16">
      <alignment horizontal="left" wrapText="1"/>
    </xf>
    <xf numFmtId="0" fontId="27" fillId="0" borderId="16">
      <alignment horizontal="left" wrapText="1"/>
    </xf>
    <xf numFmtId="0" fontId="26" fillId="0" borderId="17">
      <alignment horizontal="left" wrapText="1" indent="2"/>
    </xf>
    <xf numFmtId="0" fontId="26" fillId="0" borderId="17">
      <alignment horizontal="left" wrapText="1" indent="2"/>
    </xf>
    <xf numFmtId="0" fontId="25" fillId="0" borderId="18"/>
    <xf numFmtId="0" fontId="25" fillId="0" borderId="18"/>
    <xf numFmtId="0" fontId="26" fillId="0" borderId="11"/>
    <xf numFmtId="0" fontId="26" fillId="0" borderId="11"/>
    <xf numFmtId="0" fontId="25" fillId="0" borderId="11"/>
    <xf numFmtId="0" fontId="25" fillId="0" borderId="11"/>
    <xf numFmtId="0" fontId="27" fillId="0" borderId="0">
      <alignment horizontal="center"/>
    </xf>
    <xf numFmtId="0" fontId="27" fillId="0" borderId="0">
      <alignment horizontal="center"/>
    </xf>
    <xf numFmtId="0" fontId="27" fillId="0" borderId="11"/>
    <xf numFmtId="0" fontId="27" fillId="0" borderId="11"/>
    <xf numFmtId="0" fontId="26" fillId="0" borderId="19">
      <alignment horizontal="left" wrapText="1"/>
    </xf>
    <xf numFmtId="0" fontId="26" fillId="0" borderId="19">
      <alignment horizontal="left" wrapText="1"/>
    </xf>
    <xf numFmtId="0" fontId="26" fillId="0" borderId="20">
      <alignment horizontal="left" wrapText="1" indent="1"/>
    </xf>
    <xf numFmtId="0" fontId="26" fillId="0" borderId="20">
      <alignment horizontal="left" wrapText="1" indent="1"/>
    </xf>
    <xf numFmtId="0" fontId="26" fillId="0" borderId="19">
      <alignment horizontal="left" wrapText="1" indent="2"/>
    </xf>
    <xf numFmtId="0" fontId="26" fillId="0" borderId="19">
      <alignment horizontal="left" wrapText="1" indent="2"/>
    </xf>
    <xf numFmtId="0" fontId="25" fillId="4" borderId="21"/>
    <xf numFmtId="0" fontId="25" fillId="4" borderId="21"/>
    <xf numFmtId="0" fontId="26" fillId="0" borderId="22">
      <alignment horizontal="left" wrapText="1" indent="2"/>
    </xf>
    <xf numFmtId="0" fontId="26" fillId="0" borderId="22">
      <alignment horizontal="left" wrapText="1" indent="2"/>
    </xf>
    <xf numFmtId="0" fontId="26" fillId="0" borderId="0">
      <alignment horizontal="center" wrapText="1"/>
    </xf>
    <xf numFmtId="0" fontId="26" fillId="0" borderId="0">
      <alignment horizontal="center" wrapText="1"/>
    </xf>
    <xf numFmtId="49" fontId="26" fillId="0" borderId="11">
      <alignment horizontal="left"/>
    </xf>
    <xf numFmtId="49" fontId="26" fillId="0" borderId="11">
      <alignment horizontal="left"/>
    </xf>
    <xf numFmtId="49" fontId="26" fillId="0" borderId="23">
      <alignment horizontal="center" wrapText="1"/>
    </xf>
    <xf numFmtId="49" fontId="26" fillId="0" borderId="23">
      <alignment horizontal="center" wrapText="1"/>
    </xf>
    <xf numFmtId="49" fontId="26" fillId="0" borderId="23">
      <alignment horizontal="center" shrinkToFit="1"/>
    </xf>
    <xf numFmtId="49" fontId="26" fillId="0" borderId="23">
      <alignment horizontal="center" shrinkToFit="1"/>
    </xf>
    <xf numFmtId="49" fontId="26" fillId="0" borderId="10">
      <alignment horizontal="center" shrinkToFit="1"/>
    </xf>
    <xf numFmtId="49" fontId="26" fillId="0" borderId="10">
      <alignment horizontal="center" shrinkToFit="1"/>
    </xf>
    <xf numFmtId="0" fontId="26" fillId="0" borderId="24">
      <alignment horizontal="left" wrapText="1"/>
    </xf>
    <xf numFmtId="0" fontId="26" fillId="0" borderId="24">
      <alignment horizontal="left" wrapText="1"/>
    </xf>
    <xf numFmtId="0" fontId="26" fillId="0" borderId="15">
      <alignment horizontal="left" wrapText="1" indent="1"/>
    </xf>
    <xf numFmtId="0" fontId="26" fillId="0" borderId="15">
      <alignment horizontal="left" wrapText="1" indent="1"/>
    </xf>
    <xf numFmtId="0" fontId="26" fillId="0" borderId="24">
      <alignment horizontal="left" wrapText="1" indent="2"/>
    </xf>
    <xf numFmtId="0" fontId="26" fillId="0" borderId="24">
      <alignment horizontal="left" wrapText="1" indent="2"/>
    </xf>
    <xf numFmtId="0" fontId="26" fillId="0" borderId="15">
      <alignment horizontal="left" wrapText="1" indent="2"/>
    </xf>
    <xf numFmtId="0" fontId="26" fillId="0" borderId="15">
      <alignment horizontal="left" wrapText="1" indent="2"/>
    </xf>
    <xf numFmtId="0" fontId="25" fillId="0" borderId="25"/>
    <xf numFmtId="0" fontId="25" fillId="0" borderId="25"/>
    <xf numFmtId="0" fontId="25" fillId="0" borderId="26"/>
    <xf numFmtId="0" fontId="25" fillId="0" borderId="26"/>
    <xf numFmtId="0" fontId="27" fillId="0" borderId="27">
      <alignment horizontal="center" vertical="center" textRotation="90" wrapText="1"/>
    </xf>
    <xf numFmtId="0" fontId="27" fillId="0" borderId="27">
      <alignment horizontal="center" vertical="center" textRotation="90" wrapText="1"/>
    </xf>
    <xf numFmtId="0" fontId="27" fillId="0" borderId="18">
      <alignment horizontal="center" vertical="center" textRotation="90" wrapText="1"/>
    </xf>
    <xf numFmtId="0" fontId="27" fillId="0" borderId="18">
      <alignment horizontal="center" vertical="center" textRotation="90" wrapText="1"/>
    </xf>
    <xf numFmtId="0" fontId="26" fillId="0" borderId="0">
      <alignment vertical="center"/>
    </xf>
    <xf numFmtId="0" fontId="26" fillId="0" borderId="0">
      <alignment vertical="center"/>
    </xf>
    <xf numFmtId="0" fontId="27" fillId="0" borderId="11">
      <alignment horizontal="center" vertical="center" textRotation="90" wrapText="1"/>
    </xf>
    <xf numFmtId="0" fontId="27" fillId="0" borderId="11">
      <alignment horizontal="center" vertical="center" textRotation="90" wrapText="1"/>
    </xf>
    <xf numFmtId="0" fontId="27" fillId="0" borderId="18">
      <alignment horizontal="center" vertical="center" textRotation="90"/>
    </xf>
    <xf numFmtId="0" fontId="27" fillId="0" borderId="18">
      <alignment horizontal="center" vertical="center" textRotation="90"/>
    </xf>
    <xf numFmtId="0" fontId="27" fillId="0" borderId="11">
      <alignment horizontal="center" vertical="center" textRotation="90"/>
    </xf>
    <xf numFmtId="0" fontId="27" fillId="0" borderId="11">
      <alignment horizontal="center" vertical="center" textRotation="90"/>
    </xf>
    <xf numFmtId="0" fontId="27" fillId="0" borderId="27">
      <alignment horizontal="center" vertical="center" textRotation="90"/>
    </xf>
    <xf numFmtId="0" fontId="27" fillId="0" borderId="27">
      <alignment horizontal="center" vertical="center" textRotation="90"/>
    </xf>
    <xf numFmtId="0" fontId="27" fillId="0" borderId="28">
      <alignment horizontal="center" vertical="center" textRotation="90"/>
    </xf>
    <xf numFmtId="0" fontId="27" fillId="0" borderId="28">
      <alignment horizontal="center" vertical="center" textRotation="90"/>
    </xf>
    <xf numFmtId="0" fontId="28" fillId="0" borderId="11">
      <alignment wrapText="1"/>
    </xf>
    <xf numFmtId="0" fontId="28" fillId="0" borderId="11">
      <alignment wrapText="1"/>
    </xf>
    <xf numFmtId="0" fontId="28" fillId="0" borderId="28">
      <alignment wrapText="1"/>
    </xf>
    <xf numFmtId="0" fontId="28" fillId="0" borderId="28">
      <alignment wrapText="1"/>
    </xf>
    <xf numFmtId="0" fontId="28" fillId="0" borderId="18">
      <alignment wrapText="1"/>
    </xf>
    <xf numFmtId="0" fontId="28" fillId="0" borderId="18">
      <alignment wrapText="1"/>
    </xf>
    <xf numFmtId="0" fontId="26" fillId="0" borderId="28">
      <alignment horizontal="center" vertical="top" wrapText="1"/>
    </xf>
    <xf numFmtId="0" fontId="26" fillId="0" borderId="28">
      <alignment horizontal="center" vertical="top" wrapText="1"/>
    </xf>
    <xf numFmtId="0" fontId="27" fillId="0" borderId="29"/>
    <xf numFmtId="0" fontId="27" fillId="0" borderId="29"/>
    <xf numFmtId="49" fontId="29" fillId="0" borderId="30">
      <alignment horizontal="left" vertical="center" wrapText="1"/>
    </xf>
    <xf numFmtId="49" fontId="29" fillId="0" borderId="30">
      <alignment horizontal="left" vertical="center" wrapText="1"/>
    </xf>
    <xf numFmtId="49" fontId="26" fillId="0" borderId="31">
      <alignment horizontal="left" vertical="center" wrapText="1" indent="2"/>
    </xf>
    <xf numFmtId="49" fontId="26" fillId="0" borderId="31">
      <alignment horizontal="left" vertical="center" wrapText="1" indent="2"/>
    </xf>
    <xf numFmtId="49" fontId="26" fillId="0" borderId="22">
      <alignment horizontal="left" vertical="center" wrapText="1" indent="3"/>
    </xf>
    <xf numFmtId="49" fontId="26" fillId="0" borderId="22">
      <alignment horizontal="left" vertical="center" wrapText="1" indent="3"/>
    </xf>
    <xf numFmtId="49" fontId="26" fillId="0" borderId="30">
      <alignment horizontal="left" vertical="center" wrapText="1" indent="3"/>
    </xf>
    <xf numFmtId="49" fontId="26" fillId="0" borderId="30">
      <alignment horizontal="left" vertical="center" wrapText="1" indent="3"/>
    </xf>
    <xf numFmtId="49" fontId="26" fillId="0" borderId="32">
      <alignment horizontal="left" vertical="center" wrapText="1" indent="3"/>
    </xf>
    <xf numFmtId="49" fontId="26" fillId="0" borderId="32">
      <alignment horizontal="left" vertical="center" wrapText="1" indent="3"/>
    </xf>
    <xf numFmtId="0" fontId="29" fillId="0" borderId="29">
      <alignment horizontal="left" vertical="center" wrapText="1"/>
    </xf>
    <xf numFmtId="0" fontId="29" fillId="0" borderId="29">
      <alignment horizontal="left" vertical="center" wrapText="1"/>
    </xf>
    <xf numFmtId="49" fontId="26" fillId="0" borderId="18">
      <alignment horizontal="left" vertical="center" wrapText="1" indent="3"/>
    </xf>
    <xf numFmtId="49" fontId="26" fillId="0" borderId="18">
      <alignment horizontal="left" vertical="center" wrapText="1" indent="3"/>
    </xf>
    <xf numFmtId="49" fontId="26" fillId="0" borderId="0">
      <alignment horizontal="left" vertical="center" wrapText="1" indent="3"/>
    </xf>
    <xf numFmtId="49" fontId="26" fillId="0" borderId="0">
      <alignment horizontal="left" vertical="center" wrapText="1" indent="3"/>
    </xf>
    <xf numFmtId="49" fontId="26" fillId="0" borderId="11">
      <alignment horizontal="left" vertical="center" wrapText="1" indent="3"/>
    </xf>
    <xf numFmtId="49" fontId="26" fillId="0" borderId="11">
      <alignment horizontal="left" vertical="center" wrapText="1" indent="3"/>
    </xf>
    <xf numFmtId="49" fontId="29" fillId="0" borderId="29">
      <alignment horizontal="left" vertical="center" wrapText="1"/>
    </xf>
    <xf numFmtId="49" fontId="29" fillId="0" borderId="29">
      <alignment horizontal="left" vertical="center" wrapText="1"/>
    </xf>
    <xf numFmtId="0" fontId="26" fillId="0" borderId="30">
      <alignment horizontal="left" vertical="center" wrapText="1"/>
    </xf>
    <xf numFmtId="0" fontId="26" fillId="0" borderId="30">
      <alignment horizontal="left" vertical="center" wrapText="1"/>
    </xf>
    <xf numFmtId="0" fontId="26" fillId="0" borderId="32">
      <alignment horizontal="left" vertical="center" wrapText="1"/>
    </xf>
    <xf numFmtId="0" fontId="26" fillId="0" borderId="32">
      <alignment horizontal="left" vertical="center" wrapText="1"/>
    </xf>
    <xf numFmtId="49" fontId="26" fillId="0" borderId="30">
      <alignment horizontal="left" vertical="center" wrapText="1"/>
    </xf>
    <xf numFmtId="49" fontId="26" fillId="0" borderId="30">
      <alignment horizontal="left" vertical="center" wrapText="1"/>
    </xf>
    <xf numFmtId="49" fontId="26" fillId="0" borderId="32">
      <alignment horizontal="left" vertical="center" wrapText="1"/>
    </xf>
    <xf numFmtId="49" fontId="26" fillId="0" borderId="32">
      <alignment horizontal="left" vertical="center" wrapText="1"/>
    </xf>
    <xf numFmtId="49" fontId="27" fillId="0" borderId="33">
      <alignment horizontal="center"/>
    </xf>
    <xf numFmtId="49" fontId="27" fillId="0" borderId="33">
      <alignment horizontal="center"/>
    </xf>
    <xf numFmtId="49" fontId="27" fillId="0" borderId="34">
      <alignment horizontal="center" vertical="center" wrapText="1"/>
    </xf>
    <xf numFmtId="49" fontId="27" fillId="0" borderId="34">
      <alignment horizontal="center" vertical="center" wrapText="1"/>
    </xf>
    <xf numFmtId="49" fontId="26" fillId="0" borderId="35">
      <alignment horizontal="center" vertical="center" wrapText="1"/>
    </xf>
    <xf numFmtId="49" fontId="26" fillId="0" borderId="35">
      <alignment horizontal="center" vertical="center" wrapText="1"/>
    </xf>
    <xf numFmtId="49" fontId="26" fillId="0" borderId="23">
      <alignment horizontal="center" vertical="center" wrapText="1"/>
    </xf>
    <xf numFmtId="49" fontId="26" fillId="0" borderId="23">
      <alignment horizontal="center" vertical="center" wrapText="1"/>
    </xf>
    <xf numFmtId="49" fontId="26" fillId="0" borderId="34">
      <alignment horizontal="center" vertical="center" wrapText="1"/>
    </xf>
    <xf numFmtId="49" fontId="26" fillId="0" borderId="34">
      <alignment horizontal="center" vertical="center" wrapText="1"/>
    </xf>
    <xf numFmtId="49" fontId="26" fillId="0" borderId="36">
      <alignment horizontal="center" vertical="center" wrapText="1"/>
    </xf>
    <xf numFmtId="49" fontId="26" fillId="0" borderId="36">
      <alignment horizontal="center" vertical="center" wrapText="1"/>
    </xf>
    <xf numFmtId="49" fontId="26" fillId="0" borderId="37">
      <alignment horizontal="center" vertical="center" wrapText="1"/>
    </xf>
    <xf numFmtId="49" fontId="26" fillId="0" borderId="37">
      <alignment horizontal="center" vertical="center" wrapText="1"/>
    </xf>
    <xf numFmtId="49" fontId="26" fillId="0" borderId="0">
      <alignment horizontal="center" vertical="center" wrapText="1"/>
    </xf>
    <xf numFmtId="49" fontId="26" fillId="0" borderId="0">
      <alignment horizontal="center" vertical="center" wrapText="1"/>
    </xf>
    <xf numFmtId="49" fontId="26" fillId="0" borderId="11">
      <alignment horizontal="center" vertical="center" wrapText="1"/>
    </xf>
    <xf numFmtId="49" fontId="26" fillId="0" borderId="11">
      <alignment horizontal="center" vertical="center" wrapText="1"/>
    </xf>
    <xf numFmtId="49" fontId="27" fillId="0" borderId="33">
      <alignment horizontal="center" vertical="center" wrapText="1"/>
    </xf>
    <xf numFmtId="49" fontId="27" fillId="0" borderId="33">
      <alignment horizontal="center" vertical="center" wrapText="1"/>
    </xf>
    <xf numFmtId="0" fontId="27" fillId="0" borderId="33">
      <alignment horizontal="center" vertical="center"/>
    </xf>
    <xf numFmtId="0" fontId="27" fillId="0" borderId="33">
      <alignment horizontal="center" vertical="center"/>
    </xf>
    <xf numFmtId="0" fontId="26" fillId="0" borderId="35">
      <alignment horizontal="center" vertical="center"/>
    </xf>
    <xf numFmtId="0" fontId="26" fillId="0" borderId="35">
      <alignment horizontal="center" vertical="center"/>
    </xf>
    <xf numFmtId="0" fontId="26" fillId="0" borderId="23">
      <alignment horizontal="center" vertical="center"/>
    </xf>
    <xf numFmtId="0" fontId="26" fillId="0" borderId="23">
      <alignment horizontal="center" vertical="center"/>
    </xf>
    <xf numFmtId="0" fontId="26" fillId="0" borderId="34">
      <alignment horizontal="center" vertical="center"/>
    </xf>
    <xf numFmtId="0" fontId="26" fillId="0" borderId="34">
      <alignment horizontal="center" vertical="center"/>
    </xf>
    <xf numFmtId="0" fontId="27" fillId="0" borderId="34">
      <alignment horizontal="center" vertical="center"/>
    </xf>
    <xf numFmtId="0" fontId="27" fillId="0" borderId="34">
      <alignment horizontal="center" vertical="center"/>
    </xf>
    <xf numFmtId="0" fontId="26" fillId="0" borderId="36">
      <alignment horizontal="center" vertical="center"/>
    </xf>
    <xf numFmtId="0" fontId="26" fillId="0" borderId="36">
      <alignment horizontal="center" vertical="center"/>
    </xf>
    <xf numFmtId="49" fontId="27" fillId="0" borderId="33">
      <alignment horizontal="center" vertical="center"/>
    </xf>
    <xf numFmtId="49" fontId="27" fillId="0" borderId="33">
      <alignment horizontal="center" vertical="center"/>
    </xf>
    <xf numFmtId="49" fontId="26" fillId="0" borderId="35">
      <alignment horizontal="center" vertical="center"/>
    </xf>
    <xf numFmtId="49" fontId="26" fillId="0" borderId="35">
      <alignment horizontal="center" vertical="center"/>
    </xf>
    <xf numFmtId="49" fontId="26" fillId="0" borderId="23">
      <alignment horizontal="center" vertical="center"/>
    </xf>
    <xf numFmtId="49" fontId="26" fillId="0" borderId="23">
      <alignment horizontal="center" vertical="center"/>
    </xf>
    <xf numFmtId="49" fontId="26" fillId="0" borderId="34">
      <alignment horizontal="center" vertical="center"/>
    </xf>
    <xf numFmtId="49" fontId="26" fillId="0" borderId="34">
      <alignment horizontal="center" vertical="center"/>
    </xf>
    <xf numFmtId="49" fontId="26" fillId="0" borderId="36">
      <alignment horizontal="center" vertical="center"/>
    </xf>
    <xf numFmtId="49" fontId="26" fillId="0" borderId="36">
      <alignment horizontal="center" vertical="center"/>
    </xf>
    <xf numFmtId="49" fontId="26" fillId="0" borderId="11">
      <alignment horizontal="center"/>
    </xf>
    <xf numFmtId="49" fontId="26" fillId="0" borderId="11">
      <alignment horizontal="center"/>
    </xf>
    <xf numFmtId="0" fontId="26" fillId="0" borderId="18">
      <alignment horizontal="center"/>
    </xf>
    <xf numFmtId="0" fontId="26" fillId="0" borderId="18">
      <alignment horizontal="center"/>
    </xf>
    <xf numFmtId="0" fontId="26" fillId="0" borderId="0">
      <alignment horizontal="center"/>
    </xf>
    <xf numFmtId="0" fontId="26" fillId="0" borderId="0">
      <alignment horizontal="center"/>
    </xf>
    <xf numFmtId="49" fontId="26" fillId="0" borderId="11"/>
    <xf numFmtId="49" fontId="26" fillId="0" borderId="11"/>
    <xf numFmtId="0" fontId="26" fillId="0" borderId="28">
      <alignment horizontal="center" vertical="top"/>
    </xf>
    <xf numFmtId="0" fontId="26" fillId="0" borderId="28">
      <alignment horizontal="center" vertical="top"/>
    </xf>
    <xf numFmtId="49" fontId="26" fillId="0" borderId="28">
      <alignment horizontal="center" vertical="top" wrapText="1"/>
    </xf>
    <xf numFmtId="49" fontId="26" fillId="0" borderId="28">
      <alignment horizontal="center" vertical="top" wrapText="1"/>
    </xf>
    <xf numFmtId="0" fontId="26" fillId="0" borderId="25"/>
    <xf numFmtId="0" fontId="26" fillId="0" borderId="25"/>
    <xf numFmtId="4" fontId="26" fillId="0" borderId="38">
      <alignment horizontal="right"/>
    </xf>
    <xf numFmtId="4" fontId="26" fillId="0" borderId="38">
      <alignment horizontal="right"/>
    </xf>
    <xf numFmtId="4" fontId="26" fillId="0" borderId="37">
      <alignment horizontal="right"/>
    </xf>
    <xf numFmtId="4" fontId="26" fillId="0" borderId="37">
      <alignment horizontal="right"/>
    </xf>
    <xf numFmtId="4" fontId="26" fillId="0" borderId="0">
      <alignment horizontal="right" shrinkToFit="1"/>
    </xf>
    <xf numFmtId="4" fontId="26" fillId="0" borderId="0">
      <alignment horizontal="right" shrinkToFit="1"/>
    </xf>
    <xf numFmtId="4" fontId="26" fillId="0" borderId="11">
      <alignment horizontal="right"/>
    </xf>
    <xf numFmtId="4" fontId="26" fillId="0" borderId="11">
      <alignment horizontal="right"/>
    </xf>
    <xf numFmtId="0" fontId="26" fillId="0" borderId="18"/>
    <xf numFmtId="0" fontId="26" fillId="0" borderId="18"/>
    <xf numFmtId="0" fontId="26" fillId="0" borderId="28">
      <alignment horizontal="center" vertical="top" wrapText="1"/>
    </xf>
    <xf numFmtId="0" fontId="26" fillId="0" borderId="28">
      <alignment horizontal="center" vertical="top" wrapText="1"/>
    </xf>
    <xf numFmtId="0" fontId="26" fillId="0" borderId="11">
      <alignment horizontal="center"/>
    </xf>
    <xf numFmtId="0" fontId="26" fillId="0" borderId="11">
      <alignment horizontal="center"/>
    </xf>
    <xf numFmtId="49" fontId="26" fillId="0" borderId="18">
      <alignment horizontal="center"/>
    </xf>
    <xf numFmtId="49" fontId="26" fillId="0" borderId="18">
      <alignment horizontal="center"/>
    </xf>
    <xf numFmtId="49" fontId="26" fillId="0" borderId="0">
      <alignment horizontal="left"/>
    </xf>
    <xf numFmtId="49" fontId="26" fillId="0" borderId="0">
      <alignment horizontal="left"/>
    </xf>
    <xf numFmtId="4" fontId="26" fillId="0" borderId="25">
      <alignment horizontal="right"/>
    </xf>
    <xf numFmtId="4" fontId="26" fillId="0" borderId="25">
      <alignment horizontal="right"/>
    </xf>
    <xf numFmtId="0" fontId="26" fillId="0" borderId="28">
      <alignment horizontal="center" vertical="top"/>
    </xf>
    <xf numFmtId="0" fontId="26" fillId="0" borderId="28">
      <alignment horizontal="center" vertical="top"/>
    </xf>
    <xf numFmtId="4" fontId="26" fillId="0" borderId="26">
      <alignment horizontal="right"/>
    </xf>
    <xf numFmtId="4" fontId="26" fillId="0" borderId="26">
      <alignment horizontal="right"/>
    </xf>
    <xf numFmtId="4" fontId="26" fillId="0" borderId="39">
      <alignment horizontal="right"/>
    </xf>
    <xf numFmtId="4" fontId="26" fillId="0" borderId="39">
      <alignment horizontal="right"/>
    </xf>
    <xf numFmtId="0" fontId="26" fillId="0" borderId="26"/>
    <xf numFmtId="0" fontId="26" fillId="0" borderId="26"/>
    <xf numFmtId="0" fontId="30" fillId="0" borderId="40"/>
    <xf numFmtId="0" fontId="30" fillId="0" borderId="40"/>
    <xf numFmtId="0" fontId="25" fillId="4" borderId="0"/>
    <xf numFmtId="0" fontId="25" fillId="4" borderId="0"/>
    <xf numFmtId="0" fontId="27" fillId="0" borderId="0"/>
    <xf numFmtId="0" fontId="27" fillId="0" borderId="0"/>
    <xf numFmtId="0" fontId="31" fillId="0" borderId="0"/>
    <xf numFmtId="0" fontId="31" fillId="0" borderId="0"/>
    <xf numFmtId="0" fontId="26" fillId="0" borderId="0">
      <alignment horizontal="left"/>
    </xf>
    <xf numFmtId="0" fontId="26" fillId="0" borderId="0">
      <alignment horizontal="left"/>
    </xf>
    <xf numFmtId="0" fontId="26" fillId="0" borderId="0"/>
    <xf numFmtId="0" fontId="26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4" borderId="11"/>
    <xf numFmtId="0" fontId="25" fillId="4" borderId="11"/>
    <xf numFmtId="49" fontId="26" fillId="0" borderId="28">
      <alignment horizontal="center" vertical="center" wrapText="1"/>
    </xf>
    <xf numFmtId="49" fontId="26" fillId="0" borderId="28">
      <alignment horizontal="center" vertical="center" wrapText="1"/>
    </xf>
    <xf numFmtId="49" fontId="26" fillId="0" borderId="28">
      <alignment horizontal="center" vertical="center" wrapText="1"/>
    </xf>
    <xf numFmtId="49" fontId="26" fillId="0" borderId="28">
      <alignment horizontal="center" vertical="center" wrapText="1"/>
    </xf>
    <xf numFmtId="0" fontId="25" fillId="4" borderId="41"/>
    <xf numFmtId="0" fontId="25" fillId="4" borderId="41"/>
    <xf numFmtId="0" fontId="26" fillId="0" borderId="42">
      <alignment horizontal="left" wrapText="1"/>
    </xf>
    <xf numFmtId="0" fontId="26" fillId="0" borderId="42">
      <alignment horizontal="left" wrapText="1"/>
    </xf>
    <xf numFmtId="0" fontId="26" fillId="0" borderId="19">
      <alignment horizontal="left" wrapText="1" indent="1"/>
    </xf>
    <xf numFmtId="0" fontId="26" fillId="0" borderId="19">
      <alignment horizontal="left" wrapText="1" indent="1"/>
    </xf>
    <xf numFmtId="0" fontId="26" fillId="0" borderId="13">
      <alignment horizontal="left" wrapText="1" indent="2"/>
    </xf>
    <xf numFmtId="0" fontId="26" fillId="0" borderId="13">
      <alignment horizontal="left" wrapText="1" indent="2"/>
    </xf>
    <xf numFmtId="0" fontId="25" fillId="4" borderId="18"/>
    <xf numFmtId="0" fontId="25" fillId="4" borderId="18"/>
    <xf numFmtId="0" fontId="32" fillId="0" borderId="0">
      <alignment horizontal="center" wrapText="1"/>
    </xf>
    <xf numFmtId="0" fontId="32" fillId="0" borderId="0">
      <alignment horizontal="center" wrapText="1"/>
    </xf>
    <xf numFmtId="0" fontId="33" fillId="0" borderId="0">
      <alignment horizontal="center" vertical="top"/>
    </xf>
    <xf numFmtId="0" fontId="33" fillId="0" borderId="0">
      <alignment horizontal="center" vertical="top"/>
    </xf>
    <xf numFmtId="0" fontId="26" fillId="0" borderId="11">
      <alignment wrapText="1"/>
    </xf>
    <xf numFmtId="0" fontId="26" fillId="0" borderId="11">
      <alignment wrapText="1"/>
    </xf>
    <xf numFmtId="0" fontId="26" fillId="0" borderId="41">
      <alignment wrapText="1"/>
    </xf>
    <xf numFmtId="0" fontId="26" fillId="0" borderId="41">
      <alignment wrapText="1"/>
    </xf>
    <xf numFmtId="0" fontId="26" fillId="0" borderId="18">
      <alignment horizontal="left"/>
    </xf>
    <xf numFmtId="0" fontId="26" fillId="0" borderId="18">
      <alignment horizontal="left"/>
    </xf>
    <xf numFmtId="0" fontId="25" fillId="4" borderId="43"/>
    <xf numFmtId="0" fontId="25" fillId="4" borderId="43"/>
    <xf numFmtId="49" fontId="26" fillId="0" borderId="33">
      <alignment horizontal="center" wrapText="1"/>
    </xf>
    <xf numFmtId="49" fontId="26" fillId="0" borderId="33">
      <alignment horizontal="center" wrapText="1"/>
    </xf>
    <xf numFmtId="49" fontId="26" fillId="0" borderId="35">
      <alignment horizontal="center" wrapText="1"/>
    </xf>
    <xf numFmtId="49" fontId="26" fillId="0" borderId="35">
      <alignment horizontal="center" wrapText="1"/>
    </xf>
    <xf numFmtId="49" fontId="26" fillId="0" borderId="34">
      <alignment horizontal="center"/>
    </xf>
    <xf numFmtId="49" fontId="26" fillId="0" borderId="34">
      <alignment horizontal="center"/>
    </xf>
    <xf numFmtId="0" fontId="25" fillId="4" borderId="44"/>
    <xf numFmtId="0" fontId="25" fillId="4" borderId="44"/>
    <xf numFmtId="0" fontId="26" fillId="0" borderId="37"/>
    <xf numFmtId="0" fontId="26" fillId="0" borderId="37"/>
    <xf numFmtId="0" fontId="26" fillId="0" borderId="0">
      <alignment horizontal="center"/>
    </xf>
    <xf numFmtId="0" fontId="26" fillId="0" borderId="0">
      <alignment horizontal="center"/>
    </xf>
    <xf numFmtId="49" fontId="26" fillId="0" borderId="18"/>
    <xf numFmtId="49" fontId="26" fillId="0" borderId="18"/>
    <xf numFmtId="49" fontId="26" fillId="0" borderId="0"/>
    <xf numFmtId="49" fontId="26" fillId="0" borderId="0"/>
    <xf numFmtId="49" fontId="26" fillId="0" borderId="8">
      <alignment horizontal="center"/>
    </xf>
    <xf numFmtId="49" fontId="26" fillId="0" borderId="8">
      <alignment horizontal="center"/>
    </xf>
    <xf numFmtId="49" fontId="26" fillId="0" borderId="25">
      <alignment horizontal="center"/>
    </xf>
    <xf numFmtId="49" fontId="26" fillId="0" borderId="25">
      <alignment horizontal="center"/>
    </xf>
    <xf numFmtId="49" fontId="26" fillId="0" borderId="28">
      <alignment horizontal="center"/>
    </xf>
    <xf numFmtId="49" fontId="26" fillId="0" borderId="28">
      <alignment horizontal="center"/>
    </xf>
    <xf numFmtId="49" fontId="26" fillId="0" borderId="28">
      <alignment horizontal="center" vertical="center" wrapText="1"/>
    </xf>
    <xf numFmtId="49" fontId="26" fillId="0" borderId="28">
      <alignment horizontal="center" vertical="center" wrapText="1"/>
    </xf>
    <xf numFmtId="49" fontId="26" fillId="0" borderId="38">
      <alignment horizontal="center" vertical="center" wrapText="1"/>
    </xf>
    <xf numFmtId="49" fontId="26" fillId="0" borderId="38">
      <alignment horizontal="center" vertical="center" wrapText="1"/>
    </xf>
    <xf numFmtId="0" fontId="25" fillId="4" borderId="45"/>
    <xf numFmtId="0" fontId="25" fillId="4" borderId="45"/>
    <xf numFmtId="4" fontId="26" fillId="0" borderId="28">
      <alignment horizontal="right"/>
    </xf>
    <xf numFmtId="4" fontId="26" fillId="0" borderId="28">
      <alignment horizontal="right"/>
    </xf>
    <xf numFmtId="0" fontId="26" fillId="5" borderId="37"/>
    <xf numFmtId="0" fontId="26" fillId="5" borderId="37"/>
    <xf numFmtId="0" fontId="26" fillId="5" borderId="0"/>
    <xf numFmtId="0" fontId="26" fillId="5" borderId="0"/>
    <xf numFmtId="0" fontId="32" fillId="0" borderId="0">
      <alignment horizontal="center" wrapText="1"/>
    </xf>
    <xf numFmtId="0" fontId="32" fillId="0" borderId="0">
      <alignment horizontal="center" wrapText="1"/>
    </xf>
    <xf numFmtId="0" fontId="34" fillId="0" borderId="46"/>
    <xf numFmtId="0" fontId="34" fillId="0" borderId="46"/>
    <xf numFmtId="49" fontId="35" fillId="0" borderId="47">
      <alignment horizontal="right"/>
    </xf>
    <xf numFmtId="49" fontId="35" fillId="0" borderId="47">
      <alignment horizontal="right"/>
    </xf>
    <xf numFmtId="0" fontId="26" fillId="0" borderId="47">
      <alignment horizontal="right"/>
    </xf>
    <xf numFmtId="0" fontId="26" fillId="0" borderId="47">
      <alignment horizontal="right"/>
    </xf>
    <xf numFmtId="0" fontId="34" fillId="0" borderId="11"/>
    <xf numFmtId="0" fontId="34" fillId="0" borderId="11"/>
    <xf numFmtId="0" fontId="26" fillId="0" borderId="38">
      <alignment horizontal="center"/>
    </xf>
    <xf numFmtId="0" fontId="26" fillId="0" borderId="38">
      <alignment horizontal="center"/>
    </xf>
    <xf numFmtId="49" fontId="25" fillId="0" borderId="48">
      <alignment horizontal="center"/>
    </xf>
    <xf numFmtId="49" fontId="25" fillId="0" borderId="48">
      <alignment horizontal="center"/>
    </xf>
    <xf numFmtId="165" fontId="26" fillId="0" borderId="16">
      <alignment horizontal="center"/>
    </xf>
    <xf numFmtId="165" fontId="26" fillId="0" borderId="16">
      <alignment horizontal="center"/>
    </xf>
    <xf numFmtId="0" fontId="26" fillId="0" borderId="49">
      <alignment horizontal="center"/>
    </xf>
    <xf numFmtId="0" fontId="26" fillId="0" borderId="49">
      <alignment horizontal="center"/>
    </xf>
    <xf numFmtId="49" fontId="26" fillId="0" borderId="17">
      <alignment horizontal="center"/>
    </xf>
    <xf numFmtId="49" fontId="26" fillId="0" borderId="17">
      <alignment horizontal="center"/>
    </xf>
    <xf numFmtId="49" fontId="26" fillId="0" borderId="16">
      <alignment horizontal="center"/>
    </xf>
    <xf numFmtId="49" fontId="26" fillId="0" borderId="16">
      <alignment horizontal="center"/>
    </xf>
    <xf numFmtId="0" fontId="26" fillId="0" borderId="16">
      <alignment horizontal="center"/>
    </xf>
    <xf numFmtId="0" fontId="26" fillId="0" borderId="16">
      <alignment horizontal="center"/>
    </xf>
    <xf numFmtId="49" fontId="26" fillId="0" borderId="50">
      <alignment horizontal="center"/>
    </xf>
    <xf numFmtId="49" fontId="26" fillId="0" borderId="50">
      <alignment horizontal="center"/>
    </xf>
    <xf numFmtId="0" fontId="30" fillId="0" borderId="37"/>
    <xf numFmtId="0" fontId="30" fillId="0" borderId="37"/>
    <xf numFmtId="0" fontId="34" fillId="0" borderId="0"/>
    <xf numFmtId="0" fontId="34" fillId="0" borderId="0"/>
    <xf numFmtId="0" fontId="25" fillId="0" borderId="51"/>
    <xf numFmtId="0" fontId="25" fillId="0" borderId="51"/>
    <xf numFmtId="0" fontId="25" fillId="0" borderId="40"/>
    <xf numFmtId="0" fontId="25" fillId="0" borderId="40"/>
    <xf numFmtId="4" fontId="26" fillId="0" borderId="13">
      <alignment horizontal="right"/>
    </xf>
    <xf numFmtId="4" fontId="26" fillId="0" borderId="13">
      <alignment horizontal="right"/>
    </xf>
    <xf numFmtId="49" fontId="26" fillId="0" borderId="26">
      <alignment horizontal="center"/>
    </xf>
    <xf numFmtId="49" fontId="26" fillId="0" borderId="26">
      <alignment horizontal="center"/>
    </xf>
    <xf numFmtId="0" fontId="26" fillId="0" borderId="52">
      <alignment horizontal="left" wrapText="1"/>
    </xf>
    <xf numFmtId="0" fontId="26" fillId="0" borderId="52">
      <alignment horizontal="left" wrapText="1"/>
    </xf>
    <xf numFmtId="0" fontId="26" fillId="0" borderId="24">
      <alignment horizontal="left" wrapText="1" indent="1"/>
    </xf>
    <xf numFmtId="0" fontId="26" fillId="0" borderId="24">
      <alignment horizontal="left" wrapText="1" indent="1"/>
    </xf>
    <xf numFmtId="0" fontId="26" fillId="0" borderId="16">
      <alignment horizontal="left" wrapText="1" indent="2"/>
    </xf>
    <xf numFmtId="0" fontId="26" fillId="0" borderId="16">
      <alignment horizontal="left" wrapText="1" indent="2"/>
    </xf>
    <xf numFmtId="0" fontId="25" fillId="4" borderId="53"/>
    <xf numFmtId="0" fontId="25" fillId="4" borderId="53"/>
    <xf numFmtId="0" fontId="26" fillId="5" borderId="21"/>
    <xf numFmtId="0" fontId="26" fillId="5" borderId="21"/>
    <xf numFmtId="0" fontId="32" fillId="0" borderId="0">
      <alignment horizontal="left" wrapText="1"/>
    </xf>
    <xf numFmtId="0" fontId="32" fillId="0" borderId="0">
      <alignment horizontal="left" wrapText="1"/>
    </xf>
    <xf numFmtId="49" fontId="25" fillId="0" borderId="0"/>
    <xf numFmtId="49" fontId="25" fillId="0" borderId="0"/>
    <xf numFmtId="0" fontId="26" fillId="0" borderId="0">
      <alignment horizontal="right"/>
    </xf>
    <xf numFmtId="0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11">
      <alignment horizontal="left"/>
    </xf>
    <xf numFmtId="0" fontId="26" fillId="0" borderId="11">
      <alignment horizontal="left"/>
    </xf>
    <xf numFmtId="0" fontId="26" fillId="0" borderId="20">
      <alignment horizontal="left" wrapText="1"/>
    </xf>
    <xf numFmtId="0" fontId="26" fillId="0" borderId="20">
      <alignment horizontal="left" wrapText="1"/>
    </xf>
    <xf numFmtId="0" fontId="26" fillId="0" borderId="41"/>
    <xf numFmtId="0" fontId="26" fillId="0" borderId="41"/>
    <xf numFmtId="0" fontId="27" fillId="0" borderId="54">
      <alignment horizontal="left" wrapText="1"/>
    </xf>
    <xf numFmtId="0" fontId="27" fillId="0" borderId="54">
      <alignment horizontal="left" wrapText="1"/>
    </xf>
    <xf numFmtId="0" fontId="26" fillId="0" borderId="12">
      <alignment horizontal="left" wrapText="1" indent="2"/>
    </xf>
    <xf numFmtId="0" fontId="26" fillId="0" borderId="12">
      <alignment horizontal="left" wrapText="1" indent="2"/>
    </xf>
    <xf numFmtId="49" fontId="26" fillId="0" borderId="0">
      <alignment horizontal="center" wrapText="1"/>
    </xf>
    <xf numFmtId="49" fontId="26" fillId="0" borderId="0">
      <alignment horizontal="center" wrapText="1"/>
    </xf>
    <xf numFmtId="49" fontId="26" fillId="0" borderId="34">
      <alignment horizontal="center" wrapText="1"/>
    </xf>
    <xf numFmtId="49" fontId="26" fillId="0" borderId="34">
      <alignment horizontal="center" wrapText="1"/>
    </xf>
    <xf numFmtId="0" fontId="26" fillId="0" borderId="55"/>
    <xf numFmtId="0" fontId="26" fillId="0" borderId="55"/>
    <xf numFmtId="0" fontId="26" fillId="0" borderId="56">
      <alignment horizontal="center" wrapText="1"/>
    </xf>
    <xf numFmtId="0" fontId="26" fillId="0" borderId="56">
      <alignment horizontal="center" wrapText="1"/>
    </xf>
    <xf numFmtId="0" fontId="25" fillId="4" borderId="37"/>
    <xf numFmtId="0" fontId="25" fillId="4" borderId="37"/>
    <xf numFmtId="49" fontId="26" fillId="0" borderId="23">
      <alignment horizontal="center"/>
    </xf>
    <xf numFmtId="49" fontId="26" fillId="0" borderId="23">
      <alignment horizontal="center"/>
    </xf>
    <xf numFmtId="0" fontId="25" fillId="0" borderId="37"/>
    <xf numFmtId="0" fontId="25" fillId="0" borderId="37"/>
    <xf numFmtId="0" fontId="24" fillId="0" borderId="0"/>
    <xf numFmtId="0" fontId="36" fillId="0" borderId="0"/>
  </cellStyleXfs>
  <cellXfs count="116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shrinkToFit="1"/>
    </xf>
    <xf numFmtId="0" fontId="4" fillId="0" borderId="0" xfId="0" applyFont="1" applyBorder="1" applyAlignment="1">
      <alignment horizontal="center" vertical="top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/>
    <xf numFmtId="0" fontId="7" fillId="0" borderId="0" xfId="0" applyFont="1" applyAlignment="1">
      <alignment horizontal="right" vertical="center" shrinkToFit="1"/>
    </xf>
    <xf numFmtId="0" fontId="7" fillId="0" borderId="0" xfId="0" applyFont="1" applyAlignment="1">
      <alignment horizontal="right"/>
    </xf>
    <xf numFmtId="0" fontId="5" fillId="0" borderId="1" xfId="0" applyNumberFormat="1" applyFont="1" applyBorder="1" applyAlignment="1">
      <alignment horizontal="center" vertical="center" wrapText="1" shrinkToFit="1"/>
    </xf>
    <xf numFmtId="164" fontId="5" fillId="2" borderId="2" xfId="0" applyNumberFormat="1" applyFont="1" applyFill="1" applyBorder="1" applyAlignment="1">
      <alignment horizontal="center" vertical="center" wrapText="1" shrinkToFit="1"/>
    </xf>
    <xf numFmtId="164" fontId="5" fillId="2" borderId="3" xfId="0" applyNumberFormat="1" applyFont="1" applyFill="1" applyBorder="1" applyAlignment="1">
      <alignment horizontal="center" vertical="center" wrapText="1" shrinkToFit="1"/>
    </xf>
    <xf numFmtId="164" fontId="5" fillId="2" borderId="4" xfId="0" applyNumberFormat="1" applyFont="1" applyFill="1" applyBorder="1" applyAlignment="1">
      <alignment horizontal="center" vertical="center" wrapText="1" shrinkToFit="1"/>
    </xf>
    <xf numFmtId="0" fontId="7" fillId="0" borderId="2" xfId="0" applyNumberFormat="1" applyFont="1" applyBorder="1" applyAlignment="1">
      <alignment horizontal="center" vertical="center" wrapText="1" shrinkToFit="1"/>
    </xf>
    <xf numFmtId="0" fontId="7" fillId="0" borderId="3" xfId="0" applyNumberFormat="1" applyFont="1" applyBorder="1" applyAlignment="1">
      <alignment horizontal="center" vertical="center" wrapText="1" shrinkToFit="1"/>
    </xf>
    <xf numFmtId="0" fontId="7" fillId="0" borderId="4" xfId="0" applyNumberFormat="1" applyFont="1" applyBorder="1" applyAlignment="1">
      <alignment horizontal="center" vertical="center" wrapText="1" shrinkToFit="1"/>
    </xf>
    <xf numFmtId="0" fontId="7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5" fillId="0" borderId="5" xfId="0" applyNumberFormat="1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 shrinkToFit="1"/>
    </xf>
    <xf numFmtId="0" fontId="6" fillId="0" borderId="1" xfId="0" applyNumberFormat="1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 shrinkToFit="1"/>
    </xf>
    <xf numFmtId="0" fontId="7" fillId="0" borderId="5" xfId="0" applyNumberFormat="1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5" fillId="0" borderId="6" xfId="0" applyNumberFormat="1" applyFont="1" applyBorder="1" applyAlignment="1">
      <alignment horizontal="center" vertical="center" wrapText="1" shrinkToFit="1"/>
    </xf>
    <xf numFmtId="164" fontId="5" fillId="0" borderId="6" xfId="0" applyNumberFormat="1" applyFont="1" applyBorder="1" applyAlignment="1">
      <alignment horizontal="center" vertical="center" wrapText="1" shrinkToFit="1"/>
    </xf>
    <xf numFmtId="0" fontId="6" fillId="0" borderId="6" xfId="0" applyNumberFormat="1" applyFont="1" applyBorder="1" applyAlignment="1">
      <alignment horizontal="center" vertical="center" wrapText="1" shrinkToFit="1"/>
    </xf>
    <xf numFmtId="164" fontId="7" fillId="0" borderId="6" xfId="0" applyNumberFormat="1" applyFont="1" applyBorder="1" applyAlignment="1">
      <alignment horizontal="center" vertical="center" wrapText="1" shrinkToFit="1"/>
    </xf>
    <xf numFmtId="0" fontId="7" fillId="0" borderId="6" xfId="0" applyNumberFormat="1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5" fillId="0" borderId="6" xfId="0" applyNumberFormat="1" applyFont="1" applyBorder="1" applyAlignment="1">
      <alignment horizontal="center" vertical="center" wrapText="1" shrinkToFit="1"/>
    </xf>
    <xf numFmtId="0" fontId="6" fillId="0" borderId="6" xfId="0" applyNumberFormat="1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left" vertical="top" wrapText="1" shrinkToFit="1"/>
    </xf>
    <xf numFmtId="164" fontId="10" fillId="0" borderId="7" xfId="1" applyNumberFormat="1" applyFont="1" applyBorder="1" applyAlignment="1">
      <alignment horizontal="center" vertical="top"/>
    </xf>
    <xf numFmtId="164" fontId="11" fillId="0" borderId="7" xfId="0" applyNumberFormat="1" applyFont="1" applyBorder="1" applyAlignment="1">
      <alignment horizontal="center" vertical="center" shrinkToFit="1"/>
    </xf>
    <xf numFmtId="164" fontId="10" fillId="0" borderId="7" xfId="0" applyNumberFormat="1" applyFont="1" applyBorder="1" applyAlignment="1">
      <alignment horizontal="center" vertical="top" shrinkToFit="1"/>
    </xf>
    <xf numFmtId="164" fontId="12" fillId="0" borderId="7" xfId="0" applyNumberFormat="1" applyFont="1" applyBorder="1" applyAlignment="1">
      <alignment horizontal="center" vertical="top" shrinkToFit="1"/>
    </xf>
    <xf numFmtId="0" fontId="5" fillId="0" borderId="7" xfId="0" applyFont="1" applyBorder="1" applyAlignment="1">
      <alignment horizontal="left" vertical="center" wrapText="1" shrinkToFit="1"/>
    </xf>
    <xf numFmtId="164" fontId="6" fillId="0" borderId="7" xfId="1" applyNumberFormat="1" applyFont="1" applyBorder="1" applyAlignment="1">
      <alignment horizontal="center" vertical="top"/>
    </xf>
    <xf numFmtId="164" fontId="6" fillId="0" borderId="7" xfId="0" applyNumberFormat="1" applyFont="1" applyBorder="1" applyAlignment="1">
      <alignment horizontal="center" vertical="center" shrinkToFit="1"/>
    </xf>
    <xf numFmtId="164" fontId="6" fillId="0" borderId="7" xfId="0" applyNumberFormat="1" applyFont="1" applyBorder="1" applyAlignment="1">
      <alignment horizontal="center" vertical="top" shrinkToFit="1"/>
    </xf>
    <xf numFmtId="164" fontId="7" fillId="0" borderId="7" xfId="0" applyNumberFormat="1" applyFont="1" applyBorder="1" applyAlignment="1">
      <alignment horizontal="center" vertical="top" shrinkToFit="1"/>
    </xf>
    <xf numFmtId="0" fontId="5" fillId="0" borderId="7" xfId="0" applyFont="1" applyBorder="1" applyAlignment="1">
      <alignment horizontal="left" vertical="top" wrapText="1" shrinkToFit="1"/>
    </xf>
    <xf numFmtId="164" fontId="13" fillId="0" borderId="7" xfId="2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top" wrapText="1" shrinkToFit="1"/>
    </xf>
    <xf numFmtId="164" fontId="13" fillId="0" borderId="7" xfId="1" applyNumberFormat="1" applyFont="1" applyBorder="1" applyAlignment="1">
      <alignment horizontal="center" vertical="top"/>
    </xf>
    <xf numFmtId="164" fontId="13" fillId="0" borderId="7" xfId="2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justify" vertical="top" wrapText="1" shrinkToFit="1"/>
    </xf>
    <xf numFmtId="0" fontId="5" fillId="0" borderId="7" xfId="0" applyFont="1" applyBorder="1" applyAlignment="1">
      <alignment horizontal="justify" vertical="top" wrapText="1" shrinkToFit="1"/>
    </xf>
    <xf numFmtId="0" fontId="14" fillId="0" borderId="7" xfId="0" applyFont="1" applyBorder="1" applyAlignment="1">
      <alignment horizontal="justify" vertical="top" wrapText="1" shrinkToFit="1"/>
    </xf>
    <xf numFmtId="0" fontId="8" fillId="0" borderId="7" xfId="0" applyFont="1" applyBorder="1" applyAlignment="1">
      <alignment horizontal="justify" vertical="top" wrapText="1" shrinkToFit="1"/>
    </xf>
    <xf numFmtId="164" fontId="10" fillId="0" borderId="7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 shrinkToFit="1"/>
    </xf>
    <xf numFmtId="164" fontId="10" fillId="0" borderId="7" xfId="0" applyNumberFormat="1" applyFont="1" applyBorder="1" applyAlignment="1">
      <alignment horizontal="center" vertical="center" shrinkToFit="1"/>
    </xf>
    <xf numFmtId="164" fontId="12" fillId="0" borderId="7" xfId="0" applyNumberFormat="1" applyFont="1" applyBorder="1" applyAlignment="1">
      <alignment horizontal="center" vertical="center" shrinkToFit="1"/>
    </xf>
    <xf numFmtId="49" fontId="8" fillId="0" borderId="7" xfId="0" applyNumberFormat="1" applyFont="1" applyBorder="1" applyAlignment="1">
      <alignment horizontal="center" vertical="center" wrapText="1" shrinkToFit="1"/>
    </xf>
    <xf numFmtId="164" fontId="11" fillId="0" borderId="7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top" wrapText="1" shrinkToFit="1"/>
    </xf>
    <xf numFmtId="164" fontId="6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shrinkToFit="1"/>
    </xf>
    <xf numFmtId="164" fontId="0" fillId="0" borderId="7" xfId="0" applyNumberFormat="1" applyFont="1" applyBorder="1" applyAlignment="1">
      <alignment horizontal="center" vertical="center" shrinkToFit="1"/>
    </xf>
    <xf numFmtId="164" fontId="2" fillId="0" borderId="7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wrapText="1" shrinkToFit="1"/>
    </xf>
    <xf numFmtId="164" fontId="15" fillId="0" borderId="7" xfId="0" applyNumberFormat="1" applyFont="1" applyBorder="1" applyAlignment="1">
      <alignment horizontal="center" vertical="center" shrinkToFit="1"/>
    </xf>
    <xf numFmtId="164" fontId="6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 shrinkToFit="1"/>
    </xf>
    <xf numFmtId="164" fontId="1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 wrapText="1" shrinkToFit="1"/>
    </xf>
    <xf numFmtId="0" fontId="16" fillId="0" borderId="7" xfId="0" applyFont="1" applyBorder="1" applyAlignment="1">
      <alignment horizontal="left" vertical="top" wrapText="1" shrinkToFit="1"/>
    </xf>
    <xf numFmtId="164" fontId="16" fillId="0" borderId="7" xfId="0" applyNumberFormat="1" applyFont="1" applyBorder="1" applyAlignment="1">
      <alignment horizontal="center" vertical="center" shrinkToFit="1"/>
    </xf>
    <xf numFmtId="49" fontId="11" fillId="0" borderId="7" xfId="0" applyNumberFormat="1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left" vertical="top" wrapText="1" shrinkToFit="1"/>
    </xf>
    <xf numFmtId="164" fontId="17" fillId="0" borderId="7" xfId="0" applyNumberFormat="1" applyFont="1" applyBorder="1" applyAlignment="1">
      <alignment horizontal="center" vertical="center" shrinkToFit="1"/>
    </xf>
    <xf numFmtId="49" fontId="18" fillId="0" borderId="7" xfId="0" applyNumberFormat="1" applyFont="1" applyBorder="1" applyAlignment="1">
      <alignment horizontal="center" vertical="center" wrapText="1" shrinkToFit="1"/>
    </xf>
    <xf numFmtId="0" fontId="18" fillId="0" borderId="7" xfId="0" applyFont="1" applyBorder="1" applyAlignment="1">
      <alignment horizontal="left" vertical="top" wrapText="1" shrinkToFit="1"/>
    </xf>
    <xf numFmtId="0" fontId="5" fillId="0" borderId="7" xfId="0" applyNumberFormat="1" applyFont="1" applyBorder="1" applyAlignment="1">
      <alignment horizontal="left" vertical="top" wrapText="1" shrinkToFit="1"/>
    </xf>
    <xf numFmtId="164" fontId="6" fillId="0" borderId="7" xfId="0" applyNumberFormat="1" applyFont="1" applyBorder="1" applyAlignment="1">
      <alignment horizontal="center" vertical="top" wrapText="1" shrinkToFit="1"/>
    </xf>
    <xf numFmtId="164" fontId="19" fillId="0" borderId="7" xfId="0" applyNumberFormat="1" applyFont="1" applyBorder="1" applyAlignment="1">
      <alignment horizontal="center" vertical="top" wrapText="1" shrinkToFit="1"/>
    </xf>
    <xf numFmtId="164" fontId="7" fillId="0" borderId="7" xfId="0" applyNumberFormat="1" applyFont="1" applyBorder="1" applyAlignment="1">
      <alignment horizontal="center" vertical="top" wrapText="1" shrinkToFit="1"/>
    </xf>
    <xf numFmtId="0" fontId="0" fillId="0" borderId="0" xfId="0" applyAlignment="1">
      <alignment vertical="top" wrapText="1" shrinkToFit="1"/>
    </xf>
    <xf numFmtId="0" fontId="5" fillId="0" borderId="7" xfId="0" applyFont="1" applyBorder="1" applyAlignment="1">
      <alignment horizontal="center" vertical="top" wrapText="1" shrinkToFit="1"/>
    </xf>
    <xf numFmtId="0" fontId="5" fillId="0" borderId="7" xfId="0" applyFont="1" applyBorder="1" applyAlignment="1">
      <alignment vertical="top" wrapText="1" shrinkToFit="1"/>
    </xf>
    <xf numFmtId="0" fontId="5" fillId="0" borderId="3" xfId="0" applyFont="1" applyBorder="1" applyAlignment="1">
      <alignment horizontal="center" vertical="top" wrapText="1" shrinkToFit="1"/>
    </xf>
    <xf numFmtId="0" fontId="5" fillId="0" borderId="3" xfId="0" applyFont="1" applyBorder="1" applyAlignment="1">
      <alignment vertical="top" wrapText="1" shrinkToFit="1"/>
    </xf>
    <xf numFmtId="164" fontId="5" fillId="0" borderId="3" xfId="0" applyNumberFormat="1" applyFont="1" applyBorder="1" applyAlignment="1">
      <alignment horizontal="center" vertical="top" wrapText="1" shrinkToFit="1"/>
    </xf>
    <xf numFmtId="164" fontId="6" fillId="0" borderId="3" xfId="0" applyNumberFormat="1" applyFont="1" applyBorder="1" applyAlignment="1">
      <alignment horizontal="center" vertical="top" wrapText="1" shrinkToFit="1"/>
    </xf>
    <xf numFmtId="164" fontId="7" fillId="0" borderId="3" xfId="0" applyNumberFormat="1" applyFont="1" applyBorder="1" applyAlignment="1">
      <alignment horizontal="center" vertical="top" wrapText="1" shrinkToFit="1"/>
    </xf>
    <xf numFmtId="0" fontId="0" fillId="0" borderId="3" xfId="0" applyBorder="1"/>
    <xf numFmtId="164" fontId="12" fillId="0" borderId="4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6" fillId="0" borderId="7" xfId="0" applyFont="1" applyBorder="1" applyAlignment="1">
      <alignment vertical="top" shrinkToFit="1"/>
    </xf>
    <xf numFmtId="164" fontId="19" fillId="0" borderId="7" xfId="3" applyNumberFormat="1" applyFont="1" applyBorder="1" applyAlignment="1">
      <alignment horizontal="center" vertical="center" shrinkToFit="1"/>
    </xf>
    <xf numFmtId="164" fontId="21" fillId="0" borderId="7" xfId="0" applyNumberFormat="1" applyFont="1" applyBorder="1" applyAlignment="1">
      <alignment horizontal="center" vertical="center" shrinkToFit="1"/>
    </xf>
    <xf numFmtId="164" fontId="4" fillId="3" borderId="7" xfId="0" applyNumberFormat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vertical="top" shrinkToFit="1"/>
    </xf>
    <xf numFmtId="164" fontId="5" fillId="0" borderId="0" xfId="0" applyNumberFormat="1" applyFont="1" applyBorder="1" applyAlignment="1">
      <alignment horizontal="center" vertical="top" wrapText="1" shrinkToFit="1"/>
    </xf>
    <xf numFmtId="164" fontId="1" fillId="0" borderId="7" xfId="0" applyNumberFormat="1" applyFont="1" applyBorder="1" applyAlignment="1">
      <alignment horizontal="center" vertical="center" shrinkToFit="1"/>
    </xf>
    <xf numFmtId="164" fontId="22" fillId="0" borderId="7" xfId="0" applyNumberFormat="1" applyFont="1" applyBorder="1" applyAlignment="1">
      <alignment horizontal="center" vertical="center" shrinkToFit="1"/>
    </xf>
    <xf numFmtId="4" fontId="4" fillId="3" borderId="7" xfId="0" applyNumberFormat="1" applyFont="1" applyFill="1" applyBorder="1" applyAlignment="1">
      <alignment horizontal="center" vertical="center" shrinkToFit="1"/>
    </xf>
    <xf numFmtId="4" fontId="4" fillId="0" borderId="7" xfId="0" applyNumberFormat="1" applyFont="1" applyBorder="1" applyAlignment="1">
      <alignment horizontal="center" vertical="center" shrinkToFit="1"/>
    </xf>
    <xf numFmtId="164" fontId="7" fillId="0" borderId="7" xfId="3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 vertical="top" wrapText="1" shrinkToFit="1"/>
    </xf>
    <xf numFmtId="164" fontId="6" fillId="0" borderId="0" xfId="0" applyNumberFormat="1" applyFont="1" applyBorder="1" applyAlignment="1">
      <alignment horizontal="center" vertical="top" wrapText="1" shrinkToFit="1"/>
    </xf>
    <xf numFmtId="164" fontId="7" fillId="0" borderId="0" xfId="0" applyNumberFormat="1" applyFont="1" applyBorder="1" applyAlignment="1">
      <alignment horizontal="center" vertical="top" wrapText="1" shrinkToFit="1"/>
    </xf>
    <xf numFmtId="0" fontId="7" fillId="0" borderId="0" xfId="0" applyFont="1" applyBorder="1" applyAlignment="1">
      <alignment vertical="top" wrapText="1" shrinkToFit="1"/>
    </xf>
    <xf numFmtId="0" fontId="2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/>
  </cellXfs>
  <cellStyles count="384">
    <cellStyle name="br" xfId="4"/>
    <cellStyle name="br 2" xfId="5"/>
    <cellStyle name="col" xfId="6"/>
    <cellStyle name="col 2" xfId="7"/>
    <cellStyle name="style0" xfId="8"/>
    <cellStyle name="style0 2" xfId="9"/>
    <cellStyle name="td" xfId="10"/>
    <cellStyle name="td 2" xfId="11"/>
    <cellStyle name="tr" xfId="12"/>
    <cellStyle name="tr 2" xfId="13"/>
    <cellStyle name="xl100" xfId="14"/>
    <cellStyle name="xl100 2" xfId="15"/>
    <cellStyle name="xl101" xfId="16"/>
    <cellStyle name="xl101 2" xfId="17"/>
    <cellStyle name="xl102" xfId="18"/>
    <cellStyle name="xl102 2" xfId="19"/>
    <cellStyle name="xl103" xfId="20"/>
    <cellStyle name="xl103 2" xfId="21"/>
    <cellStyle name="xl104" xfId="22"/>
    <cellStyle name="xl104 2" xfId="23"/>
    <cellStyle name="xl105" xfId="24"/>
    <cellStyle name="xl105 2" xfId="25"/>
    <cellStyle name="xl106" xfId="26"/>
    <cellStyle name="xl106 2" xfId="27"/>
    <cellStyle name="xl107" xfId="28"/>
    <cellStyle name="xl107 2" xfId="29"/>
    <cellStyle name="xl108" xfId="30"/>
    <cellStyle name="xl108 2" xfId="31"/>
    <cellStyle name="xl109" xfId="32"/>
    <cellStyle name="xl109 2" xfId="33"/>
    <cellStyle name="xl110" xfId="34"/>
    <cellStyle name="xl110 2" xfId="35"/>
    <cellStyle name="xl111" xfId="36"/>
    <cellStyle name="xl111 2" xfId="37"/>
    <cellStyle name="xl112" xfId="38"/>
    <cellStyle name="xl112 2" xfId="39"/>
    <cellStyle name="xl113" xfId="40"/>
    <cellStyle name="xl113 2" xfId="41"/>
    <cellStyle name="xl114" xfId="42"/>
    <cellStyle name="xl114 2" xfId="43"/>
    <cellStyle name="xl115" xfId="44"/>
    <cellStyle name="xl115 2" xfId="45"/>
    <cellStyle name="xl116" xfId="46"/>
    <cellStyle name="xl116 2" xfId="47"/>
    <cellStyle name="xl117" xfId="48"/>
    <cellStyle name="xl117 2" xfId="49"/>
    <cellStyle name="xl118" xfId="50"/>
    <cellStyle name="xl118 2" xfId="51"/>
    <cellStyle name="xl119" xfId="52"/>
    <cellStyle name="xl119 2" xfId="53"/>
    <cellStyle name="xl120" xfId="54"/>
    <cellStyle name="xl120 2" xfId="55"/>
    <cellStyle name="xl121" xfId="56"/>
    <cellStyle name="xl121 2" xfId="57"/>
    <cellStyle name="xl122" xfId="58"/>
    <cellStyle name="xl122 2" xfId="59"/>
    <cellStyle name="xl123" xfId="60"/>
    <cellStyle name="xl123 2" xfId="61"/>
    <cellStyle name="xl124" xfId="62"/>
    <cellStyle name="xl124 2" xfId="63"/>
    <cellStyle name="xl125" xfId="64"/>
    <cellStyle name="xl125 2" xfId="65"/>
    <cellStyle name="xl126" xfId="66"/>
    <cellStyle name="xl126 2" xfId="67"/>
    <cellStyle name="xl127" xfId="68"/>
    <cellStyle name="xl127 2" xfId="69"/>
    <cellStyle name="xl128" xfId="70"/>
    <cellStyle name="xl128 2" xfId="71"/>
    <cellStyle name="xl129" xfId="72"/>
    <cellStyle name="xl129 2" xfId="73"/>
    <cellStyle name="xl130" xfId="74"/>
    <cellStyle name="xl130 2" xfId="75"/>
    <cellStyle name="xl131" xfId="76"/>
    <cellStyle name="xl131 2" xfId="77"/>
    <cellStyle name="xl132" xfId="78"/>
    <cellStyle name="xl132 2" xfId="79"/>
    <cellStyle name="xl133" xfId="80"/>
    <cellStyle name="xl133 2" xfId="81"/>
    <cellStyle name="xl134" xfId="82"/>
    <cellStyle name="xl134 2" xfId="83"/>
    <cellStyle name="xl135" xfId="84"/>
    <cellStyle name="xl135 2" xfId="85"/>
    <cellStyle name="xl136" xfId="86"/>
    <cellStyle name="xl136 2" xfId="87"/>
    <cellStyle name="xl137" xfId="88"/>
    <cellStyle name="xl137 2" xfId="89"/>
    <cellStyle name="xl138" xfId="90"/>
    <cellStyle name="xl138 2" xfId="91"/>
    <cellStyle name="xl139" xfId="92"/>
    <cellStyle name="xl139 2" xfId="93"/>
    <cellStyle name="xl140" xfId="94"/>
    <cellStyle name="xl140 2" xfId="95"/>
    <cellStyle name="xl141" xfId="96"/>
    <cellStyle name="xl141 2" xfId="97"/>
    <cellStyle name="xl142" xfId="98"/>
    <cellStyle name="xl142 2" xfId="99"/>
    <cellStyle name="xl143" xfId="100"/>
    <cellStyle name="xl143 2" xfId="101"/>
    <cellStyle name="xl144" xfId="102"/>
    <cellStyle name="xl144 2" xfId="103"/>
    <cellStyle name="xl145" xfId="104"/>
    <cellStyle name="xl145 2" xfId="105"/>
    <cellStyle name="xl146" xfId="106"/>
    <cellStyle name="xl146 2" xfId="107"/>
    <cellStyle name="xl147" xfId="108"/>
    <cellStyle name="xl147 2" xfId="109"/>
    <cellStyle name="xl148" xfId="110"/>
    <cellStyle name="xl148 2" xfId="111"/>
    <cellStyle name="xl149" xfId="112"/>
    <cellStyle name="xl149 2" xfId="113"/>
    <cellStyle name="xl150" xfId="114"/>
    <cellStyle name="xl150 2" xfId="115"/>
    <cellStyle name="xl151" xfId="116"/>
    <cellStyle name="xl151 2" xfId="117"/>
    <cellStyle name="xl152" xfId="118"/>
    <cellStyle name="xl152 2" xfId="119"/>
    <cellStyle name="xl153" xfId="120"/>
    <cellStyle name="xl153 2" xfId="121"/>
    <cellStyle name="xl154" xfId="122"/>
    <cellStyle name="xl154 2" xfId="123"/>
    <cellStyle name="xl155" xfId="124"/>
    <cellStyle name="xl155 2" xfId="125"/>
    <cellStyle name="xl156" xfId="126"/>
    <cellStyle name="xl156 2" xfId="127"/>
    <cellStyle name="xl157" xfId="128"/>
    <cellStyle name="xl157 2" xfId="129"/>
    <cellStyle name="xl158" xfId="130"/>
    <cellStyle name="xl158 2" xfId="131"/>
    <cellStyle name="xl159" xfId="132"/>
    <cellStyle name="xl159 2" xfId="133"/>
    <cellStyle name="xl160" xfId="134"/>
    <cellStyle name="xl160 2" xfId="135"/>
    <cellStyle name="xl161" xfId="136"/>
    <cellStyle name="xl161 2" xfId="137"/>
    <cellStyle name="xl162" xfId="138"/>
    <cellStyle name="xl162 2" xfId="139"/>
    <cellStyle name="xl163" xfId="140"/>
    <cellStyle name="xl163 2" xfId="141"/>
    <cellStyle name="xl164" xfId="142"/>
    <cellStyle name="xl164 2" xfId="143"/>
    <cellStyle name="xl165" xfId="144"/>
    <cellStyle name="xl165 2" xfId="145"/>
    <cellStyle name="xl166" xfId="146"/>
    <cellStyle name="xl166 2" xfId="147"/>
    <cellStyle name="xl167" xfId="148"/>
    <cellStyle name="xl167 2" xfId="149"/>
    <cellStyle name="xl168" xfId="150"/>
    <cellStyle name="xl168 2" xfId="151"/>
    <cellStyle name="xl169" xfId="152"/>
    <cellStyle name="xl169 2" xfId="153"/>
    <cellStyle name="xl170" xfId="154"/>
    <cellStyle name="xl170 2" xfId="155"/>
    <cellStyle name="xl171" xfId="156"/>
    <cellStyle name="xl171 2" xfId="157"/>
    <cellStyle name="xl172" xfId="158"/>
    <cellStyle name="xl172 2" xfId="159"/>
    <cellStyle name="xl173" xfId="160"/>
    <cellStyle name="xl173 2" xfId="161"/>
    <cellStyle name="xl174" xfId="162"/>
    <cellStyle name="xl174 2" xfId="163"/>
    <cellStyle name="xl175" xfId="164"/>
    <cellStyle name="xl175 2" xfId="165"/>
    <cellStyle name="xl176" xfId="166"/>
    <cellStyle name="xl176 2" xfId="167"/>
    <cellStyle name="xl177" xfId="168"/>
    <cellStyle name="xl177 2" xfId="169"/>
    <cellStyle name="xl178" xfId="170"/>
    <cellStyle name="xl178 2" xfId="171"/>
    <cellStyle name="xl179" xfId="172"/>
    <cellStyle name="xl179 2" xfId="173"/>
    <cellStyle name="xl180" xfId="174"/>
    <cellStyle name="xl180 2" xfId="175"/>
    <cellStyle name="xl181" xfId="176"/>
    <cellStyle name="xl181 2" xfId="177"/>
    <cellStyle name="xl182" xfId="178"/>
    <cellStyle name="xl182 2" xfId="179"/>
    <cellStyle name="xl183" xfId="180"/>
    <cellStyle name="xl183 2" xfId="181"/>
    <cellStyle name="xl184" xfId="182"/>
    <cellStyle name="xl184 2" xfId="183"/>
    <cellStyle name="xl185" xfId="184"/>
    <cellStyle name="xl185 2" xfId="185"/>
    <cellStyle name="xl186" xfId="186"/>
    <cellStyle name="xl186 2" xfId="187"/>
    <cellStyle name="xl187" xfId="188"/>
    <cellStyle name="xl187 2" xfId="189"/>
    <cellStyle name="xl188" xfId="190"/>
    <cellStyle name="xl188 2" xfId="191"/>
    <cellStyle name="xl189" xfId="192"/>
    <cellStyle name="xl189 2" xfId="193"/>
    <cellStyle name="xl190" xfId="194"/>
    <cellStyle name="xl190 2" xfId="195"/>
    <cellStyle name="xl191" xfId="196"/>
    <cellStyle name="xl191 2" xfId="197"/>
    <cellStyle name="xl192" xfId="198"/>
    <cellStyle name="xl192 2" xfId="199"/>
    <cellStyle name="xl193" xfId="200"/>
    <cellStyle name="xl193 2" xfId="201"/>
    <cellStyle name="xl194" xfId="202"/>
    <cellStyle name="xl194 2" xfId="203"/>
    <cellStyle name="xl195" xfId="204"/>
    <cellStyle name="xl195 2" xfId="205"/>
    <cellStyle name="xl196" xfId="206"/>
    <cellStyle name="xl196 2" xfId="207"/>
    <cellStyle name="xl197" xfId="208"/>
    <cellStyle name="xl197 2" xfId="209"/>
    <cellStyle name="xl198" xfId="210"/>
    <cellStyle name="xl198 2" xfId="211"/>
    <cellStyle name="xl199" xfId="212"/>
    <cellStyle name="xl199 2" xfId="213"/>
    <cellStyle name="xl200" xfId="214"/>
    <cellStyle name="xl200 2" xfId="215"/>
    <cellStyle name="xl201" xfId="216"/>
    <cellStyle name="xl201 2" xfId="217"/>
    <cellStyle name="xl202" xfId="218"/>
    <cellStyle name="xl202 2" xfId="219"/>
    <cellStyle name="xl203" xfId="220"/>
    <cellStyle name="xl203 2" xfId="221"/>
    <cellStyle name="xl204" xfId="222"/>
    <cellStyle name="xl204 2" xfId="223"/>
    <cellStyle name="xl21" xfId="224"/>
    <cellStyle name="xl21 2" xfId="225"/>
    <cellStyle name="xl22" xfId="226"/>
    <cellStyle name="xl22 2" xfId="227"/>
    <cellStyle name="xl23" xfId="228"/>
    <cellStyle name="xl23 2" xfId="229"/>
    <cellStyle name="xl24" xfId="230"/>
    <cellStyle name="xl24 2" xfId="231"/>
    <cellStyle name="xl25" xfId="232"/>
    <cellStyle name="xl25 2" xfId="233"/>
    <cellStyle name="xl26" xfId="234"/>
    <cellStyle name="xl26 2" xfId="235"/>
    <cellStyle name="xl27" xfId="236"/>
    <cellStyle name="xl27 2" xfId="237"/>
    <cellStyle name="xl28" xfId="238"/>
    <cellStyle name="xl28 2" xfId="239"/>
    <cellStyle name="xl29" xfId="240"/>
    <cellStyle name="xl29 2" xfId="241"/>
    <cellStyle name="xl30" xfId="242"/>
    <cellStyle name="xl30 2" xfId="243"/>
    <cellStyle name="xl31" xfId="244"/>
    <cellStyle name="xl31 2" xfId="245"/>
    <cellStyle name="xl32" xfId="246"/>
    <cellStyle name="xl32 2" xfId="247"/>
    <cellStyle name="xl33" xfId="248"/>
    <cellStyle name="xl33 2" xfId="249"/>
    <cellStyle name="xl34" xfId="250"/>
    <cellStyle name="xl34 2" xfId="251"/>
    <cellStyle name="xl35" xfId="252"/>
    <cellStyle name="xl35 2" xfId="253"/>
    <cellStyle name="xl36" xfId="254"/>
    <cellStyle name="xl36 2" xfId="255"/>
    <cellStyle name="xl37" xfId="256"/>
    <cellStyle name="xl37 2" xfId="257"/>
    <cellStyle name="xl38" xfId="258"/>
    <cellStyle name="xl38 2" xfId="259"/>
    <cellStyle name="xl39" xfId="260"/>
    <cellStyle name="xl39 2" xfId="261"/>
    <cellStyle name="xl40" xfId="262"/>
    <cellStyle name="xl40 2" xfId="263"/>
    <cellStyle name="xl41" xfId="264"/>
    <cellStyle name="xl41 2" xfId="265"/>
    <cellStyle name="xl42" xfId="266"/>
    <cellStyle name="xl42 2" xfId="267"/>
    <cellStyle name="xl43" xfId="268"/>
    <cellStyle name="xl43 2" xfId="269"/>
    <cellStyle name="xl44" xfId="270"/>
    <cellStyle name="xl44 2" xfId="271"/>
    <cellStyle name="xl45" xfId="272"/>
    <cellStyle name="xl45 2" xfId="273"/>
    <cellStyle name="xl46" xfId="274"/>
    <cellStyle name="xl46 2" xfId="275"/>
    <cellStyle name="xl47" xfId="276"/>
    <cellStyle name="xl47 2" xfId="277"/>
    <cellStyle name="xl48" xfId="278"/>
    <cellStyle name="xl48 2" xfId="279"/>
    <cellStyle name="xl49" xfId="280"/>
    <cellStyle name="xl49 2" xfId="281"/>
    <cellStyle name="xl50" xfId="282"/>
    <cellStyle name="xl50 2" xfId="283"/>
    <cellStyle name="xl51" xfId="284"/>
    <cellStyle name="xl51 2" xfId="285"/>
    <cellStyle name="xl52" xfId="286"/>
    <cellStyle name="xl52 2" xfId="287"/>
    <cellStyle name="xl53" xfId="288"/>
    <cellStyle name="xl53 2" xfId="289"/>
    <cellStyle name="xl54" xfId="290"/>
    <cellStyle name="xl54 2" xfId="291"/>
    <cellStyle name="xl55" xfId="292"/>
    <cellStyle name="xl55 2" xfId="293"/>
    <cellStyle name="xl56" xfId="294"/>
    <cellStyle name="xl56 2" xfId="295"/>
    <cellStyle name="xl57" xfId="296"/>
    <cellStyle name="xl57 2" xfId="297"/>
    <cellStyle name="xl58" xfId="298"/>
    <cellStyle name="xl58 2" xfId="299"/>
    <cellStyle name="xl59" xfId="300"/>
    <cellStyle name="xl59 2" xfId="301"/>
    <cellStyle name="xl60" xfId="302"/>
    <cellStyle name="xl60 2" xfId="303"/>
    <cellStyle name="xl61" xfId="304"/>
    <cellStyle name="xl61 2" xfId="305"/>
    <cellStyle name="xl62" xfId="306"/>
    <cellStyle name="xl62 2" xfId="307"/>
    <cellStyle name="xl63" xfId="308"/>
    <cellStyle name="xl63 2" xfId="309"/>
    <cellStyle name="xl64" xfId="310"/>
    <cellStyle name="xl64 2" xfId="311"/>
    <cellStyle name="xl65" xfId="312"/>
    <cellStyle name="xl65 2" xfId="313"/>
    <cellStyle name="xl66" xfId="314"/>
    <cellStyle name="xl66 2" xfId="315"/>
    <cellStyle name="xl67" xfId="316"/>
    <cellStyle name="xl67 2" xfId="317"/>
    <cellStyle name="xl68" xfId="318"/>
    <cellStyle name="xl68 2" xfId="319"/>
    <cellStyle name="xl69" xfId="320"/>
    <cellStyle name="xl69 2" xfId="321"/>
    <cellStyle name="xl70" xfId="322"/>
    <cellStyle name="xl70 2" xfId="323"/>
    <cellStyle name="xl71" xfId="324"/>
    <cellStyle name="xl71 2" xfId="325"/>
    <cellStyle name="xl72" xfId="326"/>
    <cellStyle name="xl72 2" xfId="327"/>
    <cellStyle name="xl73" xfId="328"/>
    <cellStyle name="xl73 2" xfId="329"/>
    <cellStyle name="xl74" xfId="330"/>
    <cellStyle name="xl74 2" xfId="331"/>
    <cellStyle name="xl75" xfId="332"/>
    <cellStyle name="xl75 2" xfId="333"/>
    <cellStyle name="xl76" xfId="334"/>
    <cellStyle name="xl76 2" xfId="335"/>
    <cellStyle name="xl77" xfId="336"/>
    <cellStyle name="xl77 2" xfId="337"/>
    <cellStyle name="xl78" xfId="338"/>
    <cellStyle name="xl78 2" xfId="339"/>
    <cellStyle name="xl79" xfId="340"/>
    <cellStyle name="xl79 2" xfId="341"/>
    <cellStyle name="xl80" xfId="342"/>
    <cellStyle name="xl80 2" xfId="343"/>
    <cellStyle name="xl81" xfId="344"/>
    <cellStyle name="xl81 2" xfId="345"/>
    <cellStyle name="xl82" xfId="346"/>
    <cellStyle name="xl82 2" xfId="347"/>
    <cellStyle name="xl83" xfId="348"/>
    <cellStyle name="xl83 2" xfId="349"/>
    <cellStyle name="xl84" xfId="350"/>
    <cellStyle name="xl84 2" xfId="351"/>
    <cellStyle name="xl85" xfId="352"/>
    <cellStyle name="xl85 2" xfId="353"/>
    <cellStyle name="xl86" xfId="354"/>
    <cellStyle name="xl86 2" xfId="355"/>
    <cellStyle name="xl87" xfId="356"/>
    <cellStyle name="xl87 2" xfId="357"/>
    <cellStyle name="xl88" xfId="358"/>
    <cellStyle name="xl88 2" xfId="359"/>
    <cellStyle name="xl89" xfId="360"/>
    <cellStyle name="xl89 2" xfId="361"/>
    <cellStyle name="xl90" xfId="362"/>
    <cellStyle name="xl90 2" xfId="363"/>
    <cellStyle name="xl91" xfId="364"/>
    <cellStyle name="xl91 2" xfId="365"/>
    <cellStyle name="xl92" xfId="366"/>
    <cellStyle name="xl92 2" xfId="367"/>
    <cellStyle name="xl93" xfId="368"/>
    <cellStyle name="xl93 2" xfId="369"/>
    <cellStyle name="xl94" xfId="370"/>
    <cellStyle name="xl94 2" xfId="371"/>
    <cellStyle name="xl95" xfId="372"/>
    <cellStyle name="xl95 2" xfId="373"/>
    <cellStyle name="xl96" xfId="374"/>
    <cellStyle name="xl96 2" xfId="375"/>
    <cellStyle name="xl97" xfId="376"/>
    <cellStyle name="xl97 2" xfId="377"/>
    <cellStyle name="xl98" xfId="378"/>
    <cellStyle name="xl98 2" xfId="379"/>
    <cellStyle name="xl99" xfId="380"/>
    <cellStyle name="xl99 2" xfId="381"/>
    <cellStyle name="Обычный" xfId="0" builtinId="0"/>
    <cellStyle name="Обычный 2" xfId="3"/>
    <cellStyle name="Обычный 3" xfId="382"/>
    <cellStyle name="Обычный_на 01.03.09г" xfId="1"/>
    <cellStyle name="Обычный_на 01.09.2010." xfId="2"/>
    <cellStyle name="Стиль 1" xfId="3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62"/>
  <sheetViews>
    <sheetView tabSelected="1" zoomScale="70" zoomScaleNormal="70" workbookViewId="0">
      <selection activeCell="A62" sqref="A62"/>
    </sheetView>
  </sheetViews>
  <sheetFormatPr defaultRowHeight="12.75" x14ac:dyDescent="0.2"/>
  <cols>
    <col min="1" max="1" width="10.7109375" customWidth="1"/>
    <col min="2" max="2" width="95.5703125" customWidth="1"/>
    <col min="3" max="3" width="17.28515625" customWidth="1"/>
    <col min="4" max="4" width="18" customWidth="1"/>
    <col min="5" max="5" width="13.7109375" customWidth="1"/>
    <col min="6" max="6" width="19.7109375" style="1" customWidth="1"/>
    <col min="7" max="7" width="19.28515625" style="1" customWidth="1"/>
    <col min="8" max="8" width="13" style="115" customWidth="1"/>
    <col min="9" max="9" width="13.7109375" style="115" customWidth="1"/>
    <col min="10" max="10" width="11.42578125" style="115" customWidth="1"/>
  </cols>
  <sheetData>
    <row r="1" spans="1:10" ht="18" customHeight="1" x14ac:dyDescent="0.2">
      <c r="H1" s="2"/>
      <c r="I1" s="2"/>
      <c r="J1" s="2"/>
    </row>
    <row r="2" spans="1:10" ht="15.75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x14ac:dyDescent="0.2">
      <c r="A4" s="5"/>
      <c r="B4" s="6"/>
      <c r="C4" s="6"/>
      <c r="D4" s="6"/>
      <c r="E4" s="6"/>
      <c r="F4" s="6"/>
      <c r="G4" s="6"/>
      <c r="H4" s="7"/>
      <c r="I4" s="7"/>
      <c r="J4" s="8" t="s">
        <v>2</v>
      </c>
    </row>
    <row r="5" spans="1:10" x14ac:dyDescent="0.2">
      <c r="A5" s="9" t="s">
        <v>3</v>
      </c>
      <c r="B5" s="9" t="s">
        <v>4</v>
      </c>
      <c r="C5" s="10" t="s">
        <v>5</v>
      </c>
      <c r="D5" s="11"/>
      <c r="E5" s="12"/>
      <c r="F5" s="13" t="s">
        <v>6</v>
      </c>
      <c r="G5" s="14"/>
      <c r="H5" s="15"/>
      <c r="I5" s="16" t="s">
        <v>7</v>
      </c>
      <c r="J5" s="17" t="s">
        <v>8</v>
      </c>
    </row>
    <row r="6" spans="1:10" x14ac:dyDescent="0.2">
      <c r="A6" s="18"/>
      <c r="B6" s="18"/>
      <c r="C6" s="19" t="s">
        <v>9</v>
      </c>
      <c r="D6" s="19" t="s">
        <v>10</v>
      </c>
      <c r="E6" s="19" t="s">
        <v>11</v>
      </c>
      <c r="F6" s="20" t="s">
        <v>9</v>
      </c>
      <c r="G6" s="20" t="s">
        <v>10</v>
      </c>
      <c r="H6" s="21" t="s">
        <v>11</v>
      </c>
      <c r="I6" s="22"/>
      <c r="J6" s="23"/>
    </row>
    <row r="7" spans="1:10" x14ac:dyDescent="0.2">
      <c r="A7" s="24"/>
      <c r="B7" s="24"/>
      <c r="C7" s="25"/>
      <c r="D7" s="25"/>
      <c r="E7" s="25"/>
      <c r="F7" s="26"/>
      <c r="G7" s="26"/>
      <c r="H7" s="27"/>
      <c r="I7" s="28"/>
      <c r="J7" s="29"/>
    </row>
    <row r="8" spans="1:10" ht="18" customHeight="1" x14ac:dyDescent="0.2">
      <c r="A8" s="30">
        <v>1</v>
      </c>
      <c r="B8" s="30">
        <v>2</v>
      </c>
      <c r="C8" s="31">
        <v>3</v>
      </c>
      <c r="D8" s="31">
        <v>4</v>
      </c>
      <c r="E8" s="31" t="s">
        <v>12</v>
      </c>
      <c r="F8" s="31">
        <v>6</v>
      </c>
      <c r="G8" s="31">
        <v>7</v>
      </c>
      <c r="H8" s="31" t="s">
        <v>13</v>
      </c>
      <c r="I8" s="31" t="s">
        <v>14</v>
      </c>
      <c r="J8" s="32" t="s">
        <v>15</v>
      </c>
    </row>
    <row r="9" spans="1:10" x14ac:dyDescent="0.2">
      <c r="A9" s="33"/>
      <c r="B9" s="34" t="s">
        <v>16</v>
      </c>
      <c r="C9" s="35">
        <v>172534951.57913998</v>
      </c>
      <c r="D9" s="35">
        <v>176311039.19999999</v>
      </c>
      <c r="E9" s="36">
        <v>102.18859285396904</v>
      </c>
      <c r="F9" s="35">
        <f>F10+F15</f>
        <v>191455677.78739998</v>
      </c>
      <c r="G9" s="35">
        <f>G10+G15</f>
        <v>193286687.25516</v>
      </c>
      <c r="H9" s="37">
        <f t="shared" ref="H9:H16" si="0">G9/F9*100</f>
        <v>100.95636206192498</v>
      </c>
      <c r="I9" s="38">
        <f>G9-D9</f>
        <v>16975648.055160016</v>
      </c>
      <c r="J9" s="38">
        <f>G9/D9*100</f>
        <v>109.62823889654665</v>
      </c>
    </row>
    <row r="10" spans="1:10" x14ac:dyDescent="0.2">
      <c r="A10" s="33"/>
      <c r="B10" s="39" t="s">
        <v>17</v>
      </c>
      <c r="C10" s="40">
        <v>160522565.12357998</v>
      </c>
      <c r="D10" s="40">
        <v>163251277.69999999</v>
      </c>
      <c r="E10" s="41">
        <v>101.69989345380775</v>
      </c>
      <c r="F10" s="40">
        <v>169790697.20067999</v>
      </c>
      <c r="G10" s="40">
        <v>170866753.28654</v>
      </c>
      <c r="H10" s="42">
        <f t="shared" si="0"/>
        <v>100.63375444214601</v>
      </c>
      <c r="I10" s="43">
        <f t="shared" ref="I10:I16" si="1">G10-D10</f>
        <v>7615475.5865400136</v>
      </c>
      <c r="J10" s="43">
        <f t="shared" ref="J10:J16" si="2">G10/D10*100</f>
        <v>104.66487962228059</v>
      </c>
    </row>
    <row r="11" spans="1:10" x14ac:dyDescent="0.2">
      <c r="A11" s="33"/>
      <c r="B11" s="44" t="s">
        <v>18</v>
      </c>
      <c r="C11" s="45">
        <v>58759381.100000001</v>
      </c>
      <c r="D11" s="41">
        <v>58654873.573639996</v>
      </c>
      <c r="E11" s="41">
        <v>99.82214324861225</v>
      </c>
      <c r="F11" s="45">
        <v>62527931.299999997</v>
      </c>
      <c r="G11" s="41">
        <v>65287596.589539997</v>
      </c>
      <c r="H11" s="42">
        <f t="shared" si="0"/>
        <v>104.41349207012706</v>
      </c>
      <c r="I11" s="43">
        <f t="shared" si="1"/>
        <v>6632723.0159000009</v>
      </c>
      <c r="J11" s="43">
        <f t="shared" si="2"/>
        <v>111.30805099694359</v>
      </c>
    </row>
    <row r="12" spans="1:10" x14ac:dyDescent="0.2">
      <c r="A12" s="33"/>
      <c r="B12" s="46" t="s">
        <v>19</v>
      </c>
      <c r="C12" s="47">
        <v>45645464.413929999</v>
      </c>
      <c r="D12" s="48">
        <v>46605781.233620003</v>
      </c>
      <c r="E12" s="41">
        <v>102.10386033315709</v>
      </c>
      <c r="F12" s="47">
        <v>49214073.289999999</v>
      </c>
      <c r="G12" s="48">
        <v>49831985.374760002</v>
      </c>
      <c r="H12" s="42">
        <f t="shared" si="0"/>
        <v>101.25555972804543</v>
      </c>
      <c r="I12" s="43">
        <f t="shared" si="1"/>
        <v>3226204.141139999</v>
      </c>
      <c r="J12" s="43">
        <f t="shared" si="2"/>
        <v>106.92232606287202</v>
      </c>
    </row>
    <row r="13" spans="1:10" ht="15" customHeight="1" x14ac:dyDescent="0.2">
      <c r="A13" s="33"/>
      <c r="B13" s="49" t="s">
        <v>20</v>
      </c>
      <c r="C13" s="47">
        <v>28537289.319869999</v>
      </c>
      <c r="D13" s="48">
        <v>28442614.427560002</v>
      </c>
      <c r="E13" s="41">
        <v>99.668241467334894</v>
      </c>
      <c r="F13" s="47">
        <v>30586818.883859999</v>
      </c>
      <c r="G13" s="48">
        <v>27783251.760949999</v>
      </c>
      <c r="H13" s="42">
        <f>G13/F13*100</f>
        <v>90.834067663082863</v>
      </c>
      <c r="I13" s="43">
        <f t="shared" si="1"/>
        <v>-659362.66661000252</v>
      </c>
      <c r="J13" s="43">
        <f t="shared" si="2"/>
        <v>97.681778978900397</v>
      </c>
    </row>
    <row r="14" spans="1:10" x14ac:dyDescent="0.2">
      <c r="A14" s="33"/>
      <c r="B14" s="49" t="s">
        <v>21</v>
      </c>
      <c r="C14" s="47">
        <v>9475980.2774700001</v>
      </c>
      <c r="D14" s="48">
        <v>10198005.58701</v>
      </c>
      <c r="E14" s="41">
        <v>107.61953157771636</v>
      </c>
      <c r="F14" s="47">
        <v>11365432.424629999</v>
      </c>
      <c r="G14" s="48">
        <v>11124874.282790001</v>
      </c>
      <c r="H14" s="42">
        <f>G14/F14*100</f>
        <v>97.883422883948654</v>
      </c>
      <c r="I14" s="43">
        <f t="shared" si="1"/>
        <v>926868.69578000158</v>
      </c>
      <c r="J14" s="43">
        <f t="shared" si="2"/>
        <v>109.08872512249481</v>
      </c>
    </row>
    <row r="15" spans="1:10" x14ac:dyDescent="0.2">
      <c r="A15" s="33"/>
      <c r="B15" s="50" t="s">
        <v>22</v>
      </c>
      <c r="C15" s="47">
        <v>12012386.455559999</v>
      </c>
      <c r="D15" s="48">
        <v>13059761.5</v>
      </c>
      <c r="E15" s="41">
        <v>108.71912544867568</v>
      </c>
      <c r="F15" s="47">
        <v>21664980.586720001</v>
      </c>
      <c r="G15" s="48">
        <v>22419933.968619999</v>
      </c>
      <c r="H15" s="42">
        <f t="shared" si="0"/>
        <v>103.48467139805683</v>
      </c>
      <c r="I15" s="43">
        <f t="shared" si="1"/>
        <v>9360172.4686199985</v>
      </c>
      <c r="J15" s="43">
        <f t="shared" si="2"/>
        <v>171.67184843781411</v>
      </c>
    </row>
    <row r="16" spans="1:10" x14ac:dyDescent="0.2">
      <c r="A16" s="33"/>
      <c r="B16" s="50" t="s">
        <v>23</v>
      </c>
      <c r="C16" s="47">
        <v>11283323.17099</v>
      </c>
      <c r="D16" s="48">
        <v>12392488.172379998</v>
      </c>
      <c r="E16" s="41">
        <v>109.83012703422091</v>
      </c>
      <c r="F16" s="47">
        <v>18940904.085140001</v>
      </c>
      <c r="G16" s="48">
        <v>19855709.459509999</v>
      </c>
      <c r="H16" s="42">
        <f t="shared" si="0"/>
        <v>104.829787270227</v>
      </c>
      <c r="I16" s="43">
        <f t="shared" si="1"/>
        <v>7463221.2871300001</v>
      </c>
      <c r="J16" s="43">
        <f t="shared" si="2"/>
        <v>160.22375154461557</v>
      </c>
    </row>
    <row r="17" spans="1:10" x14ac:dyDescent="0.2">
      <c r="A17" s="33"/>
      <c r="B17" s="51"/>
      <c r="C17" s="40"/>
      <c r="D17" s="40"/>
      <c r="E17" s="42"/>
      <c r="F17" s="40"/>
      <c r="G17" s="40"/>
      <c r="H17" s="42"/>
      <c r="I17" s="43"/>
      <c r="J17" s="43"/>
    </row>
    <row r="18" spans="1:10" x14ac:dyDescent="0.2">
      <c r="A18" s="33"/>
      <c r="B18" s="52" t="s">
        <v>24</v>
      </c>
      <c r="C18" s="53">
        <v>182977743.91435</v>
      </c>
      <c r="D18" s="53">
        <v>174599923.44918999</v>
      </c>
      <c r="E18" s="54">
        <v>95.4213991899028</v>
      </c>
      <c r="F18" s="53">
        <f>F19+F24+F25+F28+F33+F34+F35+F36+F37+F38+F39+F40+F42+F43</f>
        <v>215142349.62671992</v>
      </c>
      <c r="G18" s="53">
        <f>G19+G24+G25+G28+G33+G34+G35+G36+G37+G38+G39+G40+G42+G43</f>
        <v>205556557.26172999</v>
      </c>
      <c r="H18" s="55">
        <f>G18/F18*100</f>
        <v>95.54444190945128</v>
      </c>
      <c r="I18" s="56">
        <f t="shared" ref="I18:I43" si="3">G18-D18</f>
        <v>30956633.812539995</v>
      </c>
      <c r="J18" s="56">
        <f t="shared" ref="J18:J42" si="4">G18/D18*100</f>
        <v>117.73003859394511</v>
      </c>
    </row>
    <row r="19" spans="1:10" x14ac:dyDescent="0.2">
      <c r="A19" s="57" t="s">
        <v>25</v>
      </c>
      <c r="B19" s="34" t="s">
        <v>26</v>
      </c>
      <c r="C19" s="58">
        <v>16556880.03964</v>
      </c>
      <c r="D19" s="58">
        <v>15434458.026139999</v>
      </c>
      <c r="E19" s="54">
        <v>93.22081206838044</v>
      </c>
      <c r="F19" s="59">
        <v>17307998.164349999</v>
      </c>
      <c r="G19" s="59">
        <v>16049943.115729999</v>
      </c>
      <c r="H19" s="55">
        <f t="shared" ref="H19:H43" si="5">G19/F19*100</f>
        <v>92.73136594611347</v>
      </c>
      <c r="I19" s="56">
        <f t="shared" si="3"/>
        <v>615485.08958999999</v>
      </c>
      <c r="J19" s="56">
        <f t="shared" si="4"/>
        <v>103.9877337354354</v>
      </c>
    </row>
    <row r="20" spans="1:10" ht="25.5" x14ac:dyDescent="0.2">
      <c r="A20" s="60" t="s">
        <v>27</v>
      </c>
      <c r="B20" s="44" t="s">
        <v>28</v>
      </c>
      <c r="C20" s="61">
        <v>8356798.8863399997</v>
      </c>
      <c r="D20" s="61">
        <v>8125470.0671900008</v>
      </c>
      <c r="E20" s="62">
        <v>97.231848913725457</v>
      </c>
      <c r="F20" s="61">
        <v>8653393.4049999993</v>
      </c>
      <c r="G20" s="61">
        <v>8290055.7235700004</v>
      </c>
      <c r="H20" s="63">
        <f t="shared" si="5"/>
        <v>95.801211566088512</v>
      </c>
      <c r="I20" s="64">
        <f t="shared" si="3"/>
        <v>164585.65637999959</v>
      </c>
      <c r="J20" s="64">
        <f t="shared" si="4"/>
        <v>102.02555242981674</v>
      </c>
    </row>
    <row r="21" spans="1:10" x14ac:dyDescent="0.2">
      <c r="A21" s="65" t="s">
        <v>29</v>
      </c>
      <c r="B21" s="44" t="s">
        <v>30</v>
      </c>
      <c r="C21" s="61">
        <v>396438.31916000001</v>
      </c>
      <c r="D21" s="61">
        <v>393704.83629000001</v>
      </c>
      <c r="E21" s="62">
        <v>99.310489743829038</v>
      </c>
      <c r="F21" s="61">
        <v>407397.80941000005</v>
      </c>
      <c r="G21" s="61">
        <v>400298.62219000002</v>
      </c>
      <c r="H21" s="63">
        <f t="shared" si="5"/>
        <v>98.257431175125561</v>
      </c>
      <c r="I21" s="64">
        <f t="shared" si="3"/>
        <v>6593.7859000000171</v>
      </c>
      <c r="J21" s="64">
        <f t="shared" si="4"/>
        <v>101.67480439461585</v>
      </c>
    </row>
    <row r="22" spans="1:10" ht="25.5" x14ac:dyDescent="0.2">
      <c r="A22" s="65" t="s">
        <v>31</v>
      </c>
      <c r="B22" s="44" t="s">
        <v>32</v>
      </c>
      <c r="C22" s="61">
        <v>568603.88499000005</v>
      </c>
      <c r="D22" s="61">
        <v>560690.25687000004</v>
      </c>
      <c r="E22" s="62">
        <v>98.608235306000552</v>
      </c>
      <c r="F22" s="61">
        <v>578394.44005999994</v>
      </c>
      <c r="G22" s="61">
        <v>565762.31709000003</v>
      </c>
      <c r="H22" s="63">
        <f t="shared" si="5"/>
        <v>97.816002005709208</v>
      </c>
      <c r="I22" s="64">
        <f t="shared" si="3"/>
        <v>5072.0602199999848</v>
      </c>
      <c r="J22" s="64">
        <f t="shared" si="4"/>
        <v>100.90461001557513</v>
      </c>
    </row>
    <row r="23" spans="1:10" ht="15.75" customHeight="1" x14ac:dyDescent="0.2">
      <c r="A23" s="65" t="s">
        <v>33</v>
      </c>
      <c r="B23" s="44" t="s">
        <v>34</v>
      </c>
      <c r="C23" s="61">
        <v>250001.63347999999</v>
      </c>
      <c r="D23" s="61">
        <v>245993.66286000001</v>
      </c>
      <c r="E23" s="62">
        <v>98.396822227035315</v>
      </c>
      <c r="F23" s="61">
        <v>377445.58619</v>
      </c>
      <c r="G23" s="61">
        <v>368361.69448000001</v>
      </c>
      <c r="H23" s="63">
        <f t="shared" si="5"/>
        <v>97.593324165823645</v>
      </c>
      <c r="I23" s="64">
        <f t="shared" si="3"/>
        <v>122368.03161999999</v>
      </c>
      <c r="J23" s="64">
        <f t="shared" si="4"/>
        <v>149.74438373627621</v>
      </c>
    </row>
    <row r="24" spans="1:10" ht="18" customHeight="1" x14ac:dyDescent="0.2">
      <c r="A24" s="57" t="s">
        <v>35</v>
      </c>
      <c r="B24" s="34" t="s">
        <v>36</v>
      </c>
      <c r="C24" s="58">
        <v>74243.199999999997</v>
      </c>
      <c r="D24" s="58">
        <v>73818.198250000001</v>
      </c>
      <c r="E24" s="54">
        <v>99.427554644735153</v>
      </c>
      <c r="F24" s="58">
        <v>79328.5</v>
      </c>
      <c r="G24" s="58">
        <v>78769.543769999989</v>
      </c>
      <c r="H24" s="55">
        <f t="shared" si="5"/>
        <v>99.295390395633333</v>
      </c>
      <c r="I24" s="66">
        <f t="shared" si="3"/>
        <v>4951.345519999988</v>
      </c>
      <c r="J24" s="66">
        <f t="shared" si="4"/>
        <v>106.70748628032247</v>
      </c>
    </row>
    <row r="25" spans="1:10" ht="15.75" customHeight="1" x14ac:dyDescent="0.2">
      <c r="A25" s="57" t="s">
        <v>37</v>
      </c>
      <c r="B25" s="34" t="s">
        <v>38</v>
      </c>
      <c r="C25" s="59">
        <v>2626696.1356199998</v>
      </c>
      <c r="D25" s="59">
        <v>2554521.90233</v>
      </c>
      <c r="E25" s="54">
        <v>97.252280828708649</v>
      </c>
      <c r="F25" s="59">
        <v>3196698.9182399996</v>
      </c>
      <c r="G25" s="59">
        <v>3082390.6254400001</v>
      </c>
      <c r="H25" s="55">
        <f t="shared" si="5"/>
        <v>96.424177073800436</v>
      </c>
      <c r="I25" s="66">
        <f t="shared" si="3"/>
        <v>527868.72311000014</v>
      </c>
      <c r="J25" s="66">
        <f t="shared" si="4"/>
        <v>120.66409071022358</v>
      </c>
    </row>
    <row r="26" spans="1:10" ht="27.75" customHeight="1" x14ac:dyDescent="0.2">
      <c r="A26" s="65" t="s">
        <v>39</v>
      </c>
      <c r="B26" s="44" t="s">
        <v>40</v>
      </c>
      <c r="C26" s="67">
        <v>730551.35075999994</v>
      </c>
      <c r="D26" s="67">
        <v>690167.97230999998</v>
      </c>
      <c r="E26" s="62">
        <v>94.472205354491678</v>
      </c>
      <c r="F26" s="67">
        <v>962788.09525999997</v>
      </c>
      <c r="G26" s="67">
        <v>887628.11488000001</v>
      </c>
      <c r="H26" s="63">
        <f t="shared" si="5"/>
        <v>92.193507506996838</v>
      </c>
      <c r="I26" s="64">
        <f t="shared" si="3"/>
        <v>197460.14257000003</v>
      </c>
      <c r="J26" s="64">
        <f t="shared" si="4"/>
        <v>128.61044709291548</v>
      </c>
    </row>
    <row r="27" spans="1:10" x14ac:dyDescent="0.2">
      <c r="A27" s="65" t="s">
        <v>41</v>
      </c>
      <c r="B27" s="44" t="s">
        <v>42</v>
      </c>
      <c r="C27" s="67">
        <v>1472396.2669000002</v>
      </c>
      <c r="D27" s="67">
        <v>1462482.0077599999</v>
      </c>
      <c r="E27" s="62">
        <v>99.326658226261756</v>
      </c>
      <c r="F27" s="67">
        <v>1660614.93933</v>
      </c>
      <c r="G27" s="67">
        <v>1630059.86209</v>
      </c>
      <c r="H27" s="63">
        <f t="shared" si="5"/>
        <v>98.160014310582568</v>
      </c>
      <c r="I27" s="64">
        <f t="shared" si="3"/>
        <v>167577.85433</v>
      </c>
      <c r="J27" s="64">
        <f t="shared" si="4"/>
        <v>111.45845579233276</v>
      </c>
    </row>
    <row r="28" spans="1:10" x14ac:dyDescent="0.2">
      <c r="A28" s="57" t="s">
        <v>43</v>
      </c>
      <c r="B28" s="34" t="s">
        <v>44</v>
      </c>
      <c r="C28" s="59">
        <v>30462964.481490001</v>
      </c>
      <c r="D28" s="59">
        <v>28642352.986470003</v>
      </c>
      <c r="E28" s="54">
        <v>94.023524873535393</v>
      </c>
      <c r="F28" s="59">
        <v>33570888.025069997</v>
      </c>
      <c r="G28" s="59">
        <v>31466783.56419</v>
      </c>
      <c r="H28" s="55">
        <f t="shared" si="5"/>
        <v>93.732353879621243</v>
      </c>
      <c r="I28" s="66">
        <f t="shared" si="3"/>
        <v>2824430.5777199976</v>
      </c>
      <c r="J28" s="66">
        <f t="shared" si="4"/>
        <v>109.86102845340324</v>
      </c>
    </row>
    <row r="29" spans="1:10" x14ac:dyDescent="0.2">
      <c r="A29" s="65" t="s">
        <v>45</v>
      </c>
      <c r="B29" s="44" t="s">
        <v>46</v>
      </c>
      <c r="C29" s="61">
        <v>5487614.8327799998</v>
      </c>
      <c r="D29" s="61">
        <v>5442127.8994300002</v>
      </c>
      <c r="E29" s="62">
        <v>99.171098287031995</v>
      </c>
      <c r="F29" s="61">
        <v>5800541.1768399999</v>
      </c>
      <c r="G29" s="61">
        <v>5667273.7345799999</v>
      </c>
      <c r="H29" s="63">
        <f t="shared" si="5"/>
        <v>97.702499849632986</v>
      </c>
      <c r="I29" s="68">
        <f t="shared" si="3"/>
        <v>225145.83514999971</v>
      </c>
      <c r="J29" s="68">
        <f t="shared" si="4"/>
        <v>104.13709194841931</v>
      </c>
    </row>
    <row r="30" spans="1:10" x14ac:dyDescent="0.2">
      <c r="A30" s="65" t="s">
        <v>47</v>
      </c>
      <c r="B30" s="44" t="s">
        <v>48</v>
      </c>
      <c r="C30" s="61">
        <v>1687185.0804100002</v>
      </c>
      <c r="D30" s="61">
        <v>1683668.6592899999</v>
      </c>
      <c r="E30" s="62">
        <v>99.791580594160664</v>
      </c>
      <c r="F30" s="61">
        <v>1735263.3298599999</v>
      </c>
      <c r="G30" s="61">
        <v>1728935.0389700001</v>
      </c>
      <c r="H30" s="63">
        <f t="shared" si="5"/>
        <v>99.63531235973791</v>
      </c>
      <c r="I30" s="68">
        <f t="shared" si="3"/>
        <v>45266.379680000246</v>
      </c>
      <c r="J30" s="68">
        <f t="shared" si="4"/>
        <v>102.68855629225104</v>
      </c>
    </row>
    <row r="31" spans="1:10" x14ac:dyDescent="0.2">
      <c r="A31" s="65" t="s">
        <v>49</v>
      </c>
      <c r="B31" s="44" t="s">
        <v>50</v>
      </c>
      <c r="C31" s="61">
        <v>16407347.745620001</v>
      </c>
      <c r="D31" s="61">
        <v>15096681.401530001</v>
      </c>
      <c r="E31" s="62">
        <v>92.011711067439975</v>
      </c>
      <c r="F31" s="61">
        <v>19960774.500740003</v>
      </c>
      <c r="G31" s="61">
        <v>18421290.916210003</v>
      </c>
      <c r="H31" s="63">
        <f t="shared" si="5"/>
        <v>92.287455657229501</v>
      </c>
      <c r="I31" s="68">
        <f t="shared" si="3"/>
        <v>3324609.5146800019</v>
      </c>
      <c r="J31" s="68">
        <f t="shared" si="4"/>
        <v>122.02212146003866</v>
      </c>
    </row>
    <row r="32" spans="1:10" x14ac:dyDescent="0.2">
      <c r="A32" s="65" t="s">
        <v>51</v>
      </c>
      <c r="B32" s="44" t="s">
        <v>52</v>
      </c>
      <c r="C32" s="61">
        <v>1137723.3356999999</v>
      </c>
      <c r="D32" s="61">
        <v>1099131.7586600001</v>
      </c>
      <c r="E32" s="62">
        <v>96.607999868768104</v>
      </c>
      <c r="F32" s="61">
        <v>1345742.9800799999</v>
      </c>
      <c r="G32" s="61">
        <v>1151058.5571300001</v>
      </c>
      <c r="H32" s="63">
        <f t="shared" si="5"/>
        <v>85.533313133951737</v>
      </c>
      <c r="I32" s="68">
        <f t="shared" si="3"/>
        <v>51926.798470000038</v>
      </c>
      <c r="J32" s="64">
        <f t="shared" si="4"/>
        <v>104.72434701853273</v>
      </c>
    </row>
    <row r="33" spans="1:11" x14ac:dyDescent="0.2">
      <c r="A33" s="57" t="s">
        <v>53</v>
      </c>
      <c r="B33" s="34" t="s">
        <v>54</v>
      </c>
      <c r="C33" s="58">
        <v>21535669.356509998</v>
      </c>
      <c r="D33" s="58">
        <v>19338774.042439997</v>
      </c>
      <c r="E33" s="54">
        <v>89.798806446636377</v>
      </c>
      <c r="F33" s="58">
        <v>27387034.760639999</v>
      </c>
      <c r="G33" s="58">
        <v>25783061.082599998</v>
      </c>
      <c r="H33" s="55">
        <f t="shared" si="5"/>
        <v>94.143310175568203</v>
      </c>
      <c r="I33" s="56">
        <f t="shared" si="3"/>
        <v>6444287.0401600003</v>
      </c>
      <c r="J33" s="56">
        <f t="shared" si="4"/>
        <v>133.32314150844132</v>
      </c>
    </row>
    <row r="34" spans="1:11" x14ac:dyDescent="0.2">
      <c r="A34" s="57" t="s">
        <v>55</v>
      </c>
      <c r="B34" s="34" t="s">
        <v>56</v>
      </c>
      <c r="C34" s="58">
        <v>333450.59541000001</v>
      </c>
      <c r="D34" s="58">
        <v>320776.90643000003</v>
      </c>
      <c r="E34" s="54">
        <v>96.199230364421211</v>
      </c>
      <c r="F34" s="58">
        <v>695265.51624999999</v>
      </c>
      <c r="G34" s="58">
        <v>686621.02191999997</v>
      </c>
      <c r="H34" s="55">
        <f t="shared" si="5"/>
        <v>98.756662867932079</v>
      </c>
      <c r="I34" s="56">
        <f t="shared" si="3"/>
        <v>365844.11548999994</v>
      </c>
      <c r="J34" s="56">
        <f t="shared" si="4"/>
        <v>214.04939325637972</v>
      </c>
    </row>
    <row r="35" spans="1:11" x14ac:dyDescent="0.2">
      <c r="A35" s="57" t="s">
        <v>57</v>
      </c>
      <c r="B35" s="34" t="s">
        <v>58</v>
      </c>
      <c r="C35" s="69">
        <v>49354784.176739998</v>
      </c>
      <c r="D35" s="53">
        <v>48195951.5</v>
      </c>
      <c r="E35" s="54">
        <v>97.652035773086951</v>
      </c>
      <c r="F35" s="58">
        <v>54754829.106289998</v>
      </c>
      <c r="G35" s="58">
        <v>53197444.96221</v>
      </c>
      <c r="H35" s="55">
        <f>G35/F35*100</f>
        <v>97.155713624716441</v>
      </c>
      <c r="I35" s="56">
        <f t="shared" si="3"/>
        <v>5001493.4622099996</v>
      </c>
      <c r="J35" s="56">
        <f t="shared" si="4"/>
        <v>110.37741409091177</v>
      </c>
    </row>
    <row r="36" spans="1:11" x14ac:dyDescent="0.2">
      <c r="A36" s="57" t="s">
        <v>59</v>
      </c>
      <c r="B36" s="34" t="s">
        <v>60</v>
      </c>
      <c r="C36" s="58">
        <v>7583238.4731200002</v>
      </c>
      <c r="D36" s="58">
        <v>6988567.5999999996</v>
      </c>
      <c r="E36" s="54">
        <v>92.158088193745897</v>
      </c>
      <c r="F36" s="70">
        <v>8317020.2574300002</v>
      </c>
      <c r="G36" s="71">
        <v>7737607.94307</v>
      </c>
      <c r="H36" s="55">
        <f>G36/F36*100</f>
        <v>93.033414655418412</v>
      </c>
      <c r="I36" s="66">
        <f t="shared" si="3"/>
        <v>749040.34307000041</v>
      </c>
      <c r="J36" s="66">
        <f t="shared" si="4"/>
        <v>110.71808109962333</v>
      </c>
    </row>
    <row r="37" spans="1:11" x14ac:dyDescent="0.2">
      <c r="A37" s="57" t="s">
        <v>61</v>
      </c>
      <c r="B37" s="34" t="s">
        <v>62</v>
      </c>
      <c r="C37" s="58">
        <v>20122200.911560003</v>
      </c>
      <c r="D37" s="58">
        <v>19940949.820669997</v>
      </c>
      <c r="E37" s="54">
        <v>99.09924818022327</v>
      </c>
      <c r="F37" s="58">
        <v>28643109.277849998</v>
      </c>
      <c r="G37" s="58">
        <v>28225507.345259998</v>
      </c>
      <c r="H37" s="55">
        <f>G37/F37*100</f>
        <v>98.542050974497613</v>
      </c>
      <c r="I37" s="66">
        <f t="shared" si="3"/>
        <v>8284557.5245900005</v>
      </c>
      <c r="J37" s="66">
        <f t="shared" si="4"/>
        <v>141.54545093936576</v>
      </c>
    </row>
    <row r="38" spans="1:11" x14ac:dyDescent="0.2">
      <c r="A38" s="57" t="s">
        <v>63</v>
      </c>
      <c r="B38" s="34" t="s">
        <v>64</v>
      </c>
      <c r="C38" s="58">
        <v>29339606.118000001</v>
      </c>
      <c r="D38" s="58">
        <v>28806382.672759999</v>
      </c>
      <c r="E38" s="54">
        <v>98.182581446064916</v>
      </c>
      <c r="F38" s="58">
        <v>35331859.555089995</v>
      </c>
      <c r="G38" s="58">
        <v>34329186.685319997</v>
      </c>
      <c r="H38" s="55">
        <f>G38/F38*100</f>
        <v>97.162128225358146</v>
      </c>
      <c r="I38" s="66">
        <f t="shared" si="3"/>
        <v>5522804.0125599988</v>
      </c>
      <c r="J38" s="66">
        <f t="shared" si="4"/>
        <v>119.17215387748942</v>
      </c>
    </row>
    <row r="39" spans="1:11" x14ac:dyDescent="0.2">
      <c r="A39" s="57" t="s">
        <v>65</v>
      </c>
      <c r="B39" s="34" t="s">
        <v>66</v>
      </c>
      <c r="C39" s="58">
        <v>4300107.26315</v>
      </c>
      <c r="D39" s="58">
        <v>3779828.7209600001</v>
      </c>
      <c r="E39" s="54">
        <v>87.900800832375623</v>
      </c>
      <c r="F39" s="58">
        <v>4982471.3047000002</v>
      </c>
      <c r="G39" s="58">
        <v>4317512.4562900001</v>
      </c>
      <c r="H39" s="55">
        <f t="shared" si="5"/>
        <v>86.654035562979772</v>
      </c>
      <c r="I39" s="66">
        <f t="shared" si="3"/>
        <v>537683.73533000005</v>
      </c>
      <c r="J39" s="66">
        <f t="shared" si="4"/>
        <v>114.22508200830433</v>
      </c>
    </row>
    <row r="40" spans="1:11" x14ac:dyDescent="0.2">
      <c r="A40" s="57" t="s">
        <v>67</v>
      </c>
      <c r="B40" s="34" t="s">
        <v>68</v>
      </c>
      <c r="C40" s="58">
        <v>516853.7536</v>
      </c>
      <c r="D40" s="58">
        <v>508782.42204999999</v>
      </c>
      <c r="E40" s="54">
        <v>98.438372268019464</v>
      </c>
      <c r="F40" s="58">
        <v>579673.66186999995</v>
      </c>
      <c r="G40" s="58">
        <v>574778.23598</v>
      </c>
      <c r="H40" s="55">
        <f t="shared" si="5"/>
        <v>99.155485885936656</v>
      </c>
      <c r="I40" s="66">
        <f t="shared" si="3"/>
        <v>65995.813930000004</v>
      </c>
      <c r="J40" s="66">
        <f t="shared" si="4"/>
        <v>112.97132351076277</v>
      </c>
    </row>
    <row r="41" spans="1:11" x14ac:dyDescent="0.2">
      <c r="A41" s="57"/>
      <c r="B41" s="34" t="s">
        <v>69</v>
      </c>
      <c r="C41" s="36">
        <v>111216790.69617</v>
      </c>
      <c r="D41" s="36">
        <v>108220462.73644</v>
      </c>
      <c r="E41" s="54">
        <v>97.305867269704279</v>
      </c>
      <c r="F41" s="36">
        <f>F35+F36+F37+F38+F39+F40</f>
        <v>132608963.16323</v>
      </c>
      <c r="G41" s="36">
        <f>G35+G36+G37+G38+G39+G40</f>
        <v>128382037.62813002</v>
      </c>
      <c r="H41" s="55">
        <f t="shared" si="5"/>
        <v>96.81248881352235</v>
      </c>
      <c r="I41" s="66">
        <f t="shared" si="3"/>
        <v>20161574.891690016</v>
      </c>
      <c r="J41" s="66">
        <f t="shared" si="4"/>
        <v>118.63009488398835</v>
      </c>
    </row>
    <row r="42" spans="1:11" x14ac:dyDescent="0.2">
      <c r="A42" s="72" t="s">
        <v>70</v>
      </c>
      <c r="B42" s="73" t="s">
        <v>71</v>
      </c>
      <c r="C42" s="59">
        <v>21477.709510000001</v>
      </c>
      <c r="D42" s="59">
        <v>14758.650689999999</v>
      </c>
      <c r="E42" s="74">
        <v>68.716129544113556</v>
      </c>
      <c r="F42" s="58">
        <v>14246.2916</v>
      </c>
      <c r="G42" s="58">
        <v>9340.5110800000002</v>
      </c>
      <c r="H42" s="55">
        <f t="shared" si="5"/>
        <v>65.564508591133986</v>
      </c>
      <c r="I42" s="56">
        <f t="shared" si="3"/>
        <v>-5418.1396099999984</v>
      </c>
      <c r="J42" s="56">
        <f t="shared" si="4"/>
        <v>63.28838100578421</v>
      </c>
    </row>
    <row r="43" spans="1:11" x14ac:dyDescent="0.2">
      <c r="A43" s="57" t="s">
        <v>72</v>
      </c>
      <c r="B43" s="34" t="s">
        <v>73</v>
      </c>
      <c r="C43" s="58">
        <v>149571.70000000001</v>
      </c>
      <c r="D43" s="58">
        <v>0</v>
      </c>
      <c r="E43" s="54">
        <v>0</v>
      </c>
      <c r="F43" s="58">
        <v>281926.28733999998</v>
      </c>
      <c r="G43" s="58">
        <v>17610.168870000001</v>
      </c>
      <c r="H43" s="55">
        <f t="shared" si="5"/>
        <v>6.246373488670935</v>
      </c>
      <c r="I43" s="66">
        <f t="shared" si="3"/>
        <v>17610.168870000001</v>
      </c>
      <c r="J43" s="56"/>
    </row>
    <row r="44" spans="1:11" x14ac:dyDescent="0.2">
      <c r="A44" s="75"/>
      <c r="B44" s="76" t="s">
        <v>74</v>
      </c>
      <c r="C44" s="36">
        <v>-10351987.699999997</v>
      </c>
      <c r="D44" s="36">
        <v>1711115.7508099973</v>
      </c>
      <c r="E44" s="36"/>
      <c r="F44" s="55">
        <f>-F46</f>
        <v>-22130300.806699999</v>
      </c>
      <c r="G44" s="55">
        <f>G9-G18</f>
        <v>-12269870.006569982</v>
      </c>
      <c r="H44" s="77"/>
      <c r="I44" s="66">
        <f>G44-D44</f>
        <v>-13980985.757379979</v>
      </c>
      <c r="J44" s="56"/>
    </row>
    <row r="45" spans="1:11" x14ac:dyDescent="0.2">
      <c r="A45" s="78"/>
      <c r="B45" s="79"/>
      <c r="C45" s="36"/>
      <c r="D45" s="36"/>
      <c r="E45" s="36"/>
      <c r="F45" s="77"/>
      <c r="G45" s="77"/>
      <c r="H45" s="77"/>
      <c r="I45" s="66"/>
      <c r="J45" s="56"/>
    </row>
    <row r="46" spans="1:11" x14ac:dyDescent="0.2">
      <c r="A46" s="65"/>
      <c r="B46" s="76" t="s">
        <v>75</v>
      </c>
      <c r="C46" s="36">
        <f>SUM(C47:C55)</f>
        <v>10351987.699999997</v>
      </c>
      <c r="D46" s="36">
        <f>SUM(D47:D55)</f>
        <v>-1711115.8</v>
      </c>
      <c r="E46" s="36"/>
      <c r="F46" s="36">
        <f>SUM(F47:F55)</f>
        <v>22130300.806699999</v>
      </c>
      <c r="G46" s="36">
        <f>SUM(G47:G55)</f>
        <v>12269870.00657</v>
      </c>
      <c r="H46" s="77"/>
      <c r="I46" s="66">
        <f t="shared" ref="I46:I59" si="6">G46-D46</f>
        <v>13980985.806570001</v>
      </c>
      <c r="J46" s="56"/>
    </row>
    <row r="47" spans="1:11" x14ac:dyDescent="0.2">
      <c r="A47" s="60"/>
      <c r="B47" s="80" t="s">
        <v>76</v>
      </c>
      <c r="C47" s="41">
        <v>-27500</v>
      </c>
      <c r="D47" s="41">
        <v>-27500</v>
      </c>
      <c r="E47" s="41"/>
      <c r="F47" s="81">
        <v>-27500</v>
      </c>
      <c r="G47" s="81">
        <v>-27500</v>
      </c>
      <c r="H47" s="82"/>
      <c r="I47" s="83">
        <f t="shared" si="6"/>
        <v>0</v>
      </c>
      <c r="J47" s="56"/>
      <c r="K47" s="84"/>
    </row>
    <row r="48" spans="1:11" x14ac:dyDescent="0.2">
      <c r="A48" s="60"/>
      <c r="B48" s="80" t="s">
        <v>77</v>
      </c>
      <c r="C48" s="41">
        <v>144791.20000000001</v>
      </c>
      <c r="D48" s="41">
        <v>-95437</v>
      </c>
      <c r="E48" s="41"/>
      <c r="F48" s="81">
        <v>137951.52625999998</v>
      </c>
      <c r="G48" s="81">
        <v>-12626</v>
      </c>
      <c r="H48" s="82"/>
      <c r="I48" s="83">
        <f t="shared" si="6"/>
        <v>82811</v>
      </c>
      <c r="J48" s="56"/>
      <c r="K48" s="84"/>
    </row>
    <row r="49" spans="1:11" ht="15" customHeight="1" x14ac:dyDescent="0.2">
      <c r="A49" s="60"/>
      <c r="B49" s="80" t="s">
        <v>78</v>
      </c>
      <c r="C49" s="41">
        <v>-176298.5</v>
      </c>
      <c r="D49" s="41">
        <v>-128961.8</v>
      </c>
      <c r="E49" s="41"/>
      <c r="F49" s="81">
        <v>-43836.75</v>
      </c>
      <c r="G49" s="81">
        <v>0</v>
      </c>
      <c r="H49" s="82"/>
      <c r="I49" s="83">
        <f t="shared" si="6"/>
        <v>128961.8</v>
      </c>
      <c r="J49" s="56"/>
      <c r="K49" s="84"/>
    </row>
    <row r="50" spans="1:11" x14ac:dyDescent="0.2">
      <c r="A50" s="60"/>
      <c r="B50" s="80" t="s">
        <v>79</v>
      </c>
      <c r="C50" s="41">
        <v>10421300.199999999</v>
      </c>
      <c r="D50" s="41">
        <v>-1453803.5</v>
      </c>
      <c r="E50" s="41"/>
      <c r="F50" s="81">
        <v>22053265.546439998</v>
      </c>
      <c r="G50" s="81">
        <v>8940585.9270300008</v>
      </c>
      <c r="H50" s="82"/>
      <c r="I50" s="83">
        <f t="shared" si="6"/>
        <v>10394389.427030001</v>
      </c>
      <c r="J50" s="56"/>
      <c r="K50" s="84"/>
    </row>
    <row r="51" spans="1:11" ht="15.75" customHeight="1" x14ac:dyDescent="0.2">
      <c r="A51" s="60"/>
      <c r="B51" s="80" t="s">
        <v>80</v>
      </c>
      <c r="C51" s="41">
        <v>0</v>
      </c>
      <c r="D51" s="41">
        <v>0</v>
      </c>
      <c r="E51" s="41"/>
      <c r="F51" s="81">
        <v>5000</v>
      </c>
      <c r="G51" s="81">
        <v>3659.96837</v>
      </c>
      <c r="H51" s="82"/>
      <c r="I51" s="83">
        <f t="shared" si="6"/>
        <v>3659.96837</v>
      </c>
      <c r="J51" s="56"/>
      <c r="K51" s="84"/>
    </row>
    <row r="52" spans="1:11" ht="15.75" customHeight="1" x14ac:dyDescent="0.2">
      <c r="A52" s="60"/>
      <c r="B52" s="80" t="s">
        <v>81</v>
      </c>
      <c r="C52" s="67">
        <v>-150807.29999999999</v>
      </c>
      <c r="D52" s="67">
        <v>-15400</v>
      </c>
      <c r="E52" s="41"/>
      <c r="F52" s="81">
        <v>-87644.9</v>
      </c>
      <c r="G52" s="81">
        <v>0</v>
      </c>
      <c r="H52" s="82"/>
      <c r="I52" s="83">
        <f t="shared" si="6"/>
        <v>15400</v>
      </c>
      <c r="J52" s="56"/>
      <c r="K52" s="84"/>
    </row>
    <row r="53" spans="1:11" ht="15.75" customHeight="1" x14ac:dyDescent="0.2">
      <c r="A53" s="60"/>
      <c r="B53" s="80" t="s">
        <v>82</v>
      </c>
      <c r="C53" s="41">
        <v>31837.1</v>
      </c>
      <c r="D53" s="41">
        <v>321.5</v>
      </c>
      <c r="E53" s="41"/>
      <c r="F53" s="81">
        <v>38837.084000000003</v>
      </c>
      <c r="G53" s="81">
        <v>0</v>
      </c>
      <c r="H53" s="82"/>
      <c r="I53" s="83">
        <f t="shared" si="6"/>
        <v>-321.5</v>
      </c>
      <c r="J53" s="56"/>
      <c r="K53" s="84"/>
    </row>
    <row r="54" spans="1:11" ht="15.75" customHeight="1" x14ac:dyDescent="0.2">
      <c r="A54" s="85"/>
      <c r="B54" s="86" t="s">
        <v>83</v>
      </c>
      <c r="C54" s="41">
        <v>108665</v>
      </c>
      <c r="D54" s="41">
        <v>9665</v>
      </c>
      <c r="E54" s="41"/>
      <c r="F54" s="81">
        <v>54228.3</v>
      </c>
      <c r="G54" s="81">
        <v>0</v>
      </c>
      <c r="H54" s="82"/>
      <c r="I54" s="83">
        <f t="shared" si="6"/>
        <v>-9665</v>
      </c>
      <c r="J54" s="56"/>
      <c r="K54" s="84"/>
    </row>
    <row r="55" spans="1:11" ht="15.75" customHeight="1" x14ac:dyDescent="0.2">
      <c r="A55" s="85"/>
      <c r="B55" s="86" t="s">
        <v>84</v>
      </c>
      <c r="C55" s="41">
        <v>0</v>
      </c>
      <c r="D55" s="41">
        <v>0</v>
      </c>
      <c r="E55" s="41"/>
      <c r="F55" s="81">
        <v>0</v>
      </c>
      <c r="G55" s="81">
        <v>3365750.1111699999</v>
      </c>
      <c r="H55" s="82"/>
      <c r="I55" s="83">
        <f t="shared" si="6"/>
        <v>3365750.1111699999</v>
      </c>
      <c r="J55" s="56"/>
      <c r="K55" s="84"/>
    </row>
    <row r="56" spans="1:11" ht="15.75" customHeight="1" x14ac:dyDescent="0.2">
      <c r="A56" s="87"/>
      <c r="B56" s="88"/>
      <c r="C56" s="89"/>
      <c r="D56" s="89"/>
      <c r="E56" s="90"/>
      <c r="F56" s="90"/>
      <c r="G56" s="90"/>
      <c r="H56" s="91"/>
      <c r="I56" s="92"/>
      <c r="J56" s="93"/>
      <c r="K56" s="84"/>
    </row>
    <row r="57" spans="1:11" ht="15.75" customHeight="1" x14ac:dyDescent="0.2">
      <c r="A57" s="94"/>
      <c r="B57" s="95" t="s">
        <v>85</v>
      </c>
      <c r="C57" s="96"/>
      <c r="D57" s="81">
        <v>3454527.6</v>
      </c>
      <c r="E57" s="55"/>
      <c r="F57" s="97"/>
      <c r="G57" s="98">
        <v>3371862.9</v>
      </c>
      <c r="H57" s="74"/>
      <c r="I57" s="83">
        <f t="shared" si="6"/>
        <v>-82664.700000000186</v>
      </c>
      <c r="J57" s="64"/>
      <c r="K57" s="84"/>
    </row>
    <row r="58" spans="1:11" ht="15.75" customHeight="1" x14ac:dyDescent="0.2">
      <c r="A58" s="94"/>
      <c r="B58" s="99" t="s">
        <v>86</v>
      </c>
      <c r="C58" s="96"/>
      <c r="D58" s="63">
        <v>2.1160799772411214</v>
      </c>
      <c r="E58" s="55"/>
      <c r="F58" s="97"/>
      <c r="G58" s="98">
        <f>G57/G10*100</f>
        <v>1.9733873530946398</v>
      </c>
      <c r="H58" s="62"/>
      <c r="I58" s="83"/>
      <c r="J58" s="56"/>
      <c r="K58" s="84"/>
    </row>
    <row r="59" spans="1:11" ht="15.75" customHeight="1" x14ac:dyDescent="0.2">
      <c r="A59" s="94"/>
      <c r="B59" s="99" t="s">
        <v>87</v>
      </c>
      <c r="C59" s="96"/>
      <c r="D59" s="100">
        <v>85226</v>
      </c>
      <c r="E59" s="101"/>
      <c r="F59" s="102"/>
      <c r="G59" s="103">
        <v>45100</v>
      </c>
      <c r="H59" s="62"/>
      <c r="I59" s="83">
        <f t="shared" si="6"/>
        <v>-40126</v>
      </c>
      <c r="J59" s="64"/>
      <c r="K59" s="84"/>
    </row>
    <row r="60" spans="1:11" ht="15.75" customHeight="1" x14ac:dyDescent="0.2">
      <c r="A60" s="94"/>
      <c r="B60" s="99" t="s">
        <v>86</v>
      </c>
      <c r="C60" s="96"/>
      <c r="D60" s="63">
        <v>5.2205410702277161E-2</v>
      </c>
      <c r="E60" s="101"/>
      <c r="F60" s="102"/>
      <c r="G60" s="104">
        <f>G59/G10*100</f>
        <v>2.6394836404697315E-2</v>
      </c>
      <c r="H60" s="62"/>
      <c r="I60" s="83"/>
      <c r="J60" s="105"/>
      <c r="K60" s="84"/>
    </row>
    <row r="61" spans="1:11" ht="9.75" customHeight="1" x14ac:dyDescent="0.2">
      <c r="A61" s="106"/>
      <c r="B61" s="107"/>
      <c r="C61" s="100"/>
      <c r="D61" s="100"/>
      <c r="E61" s="108"/>
      <c r="F61" s="108"/>
      <c r="G61" s="108"/>
      <c r="H61" s="109"/>
      <c r="I61" s="109"/>
      <c r="J61" s="110"/>
      <c r="K61" s="84"/>
    </row>
    <row r="62" spans="1:11" x14ac:dyDescent="0.2">
      <c r="A62" s="111" t="s">
        <v>88</v>
      </c>
      <c r="B62" s="6"/>
      <c r="C62" s="112"/>
      <c r="D62" s="112"/>
      <c r="E62" s="112"/>
      <c r="F62" s="112"/>
      <c r="G62" s="112"/>
      <c r="H62" s="113"/>
      <c r="I62" s="113"/>
      <c r="J62" s="114"/>
    </row>
  </sheetData>
  <mergeCells count="15">
    <mergeCell ref="D6:D7"/>
    <mergeCell ref="E6:E7"/>
    <mergeCell ref="F6:F7"/>
    <mergeCell ref="G6:G7"/>
    <mergeCell ref="H6:H7"/>
    <mergeCell ref="H1:J1"/>
    <mergeCell ref="A2:J2"/>
    <mergeCell ref="A3:J3"/>
    <mergeCell ref="A5:A7"/>
    <mergeCell ref="B5:B7"/>
    <mergeCell ref="C5:E5"/>
    <mergeCell ref="F5:H5"/>
    <mergeCell ref="I5:I7"/>
    <mergeCell ref="J5:J7"/>
    <mergeCell ref="C6:C7"/>
  </mergeCells>
  <pageMargins left="0.39370078740157483" right="0.39370078740157483" top="0.59055118110236227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01.01.2021 (по МО)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2021-01-27T06:10:43Z</dcterms:created>
  <dcterms:modified xsi:type="dcterms:W3CDTF">2021-01-27T06:13:49Z</dcterms:modified>
</cp:coreProperties>
</file>