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" yWindow="390" windowWidth="19425" windowHeight="7605"/>
  </bookViews>
  <sheets>
    <sheet name="1-й год" sheetId="1" r:id="rId1"/>
  </sheets>
  <definedNames>
    <definedName name="_FilterDatabase" localSheetId="0" hidden="1">'1-й год'!$A$13:$D$87</definedName>
    <definedName name="_xlnm._FilterDatabase" localSheetId="0" hidden="1">'1-й год'!$A$12:$F$87</definedName>
    <definedName name="BossProviderVariable?_e5b9add7_7d98_4065_8b5c_5fba4c68678e" hidden="1">"25_01_2006"</definedName>
    <definedName name="Print_Titles" localSheetId="0">'1-й год'!$12:$12</definedName>
    <definedName name="_xlnm.Print_Titles" localSheetId="0">'1-й год'!$12:$12</definedName>
  </definedNames>
  <calcPr calcId="145621"/>
</workbook>
</file>

<file path=xl/calcChain.xml><?xml version="1.0" encoding="utf-8"?>
<calcChain xmlns="http://schemas.openxmlformats.org/spreadsheetml/2006/main">
  <c r="D59" i="1" l="1"/>
  <c r="D33" i="1"/>
  <c r="D14" i="1" l="1"/>
  <c r="F84" i="1" l="1"/>
  <c r="E84" i="1"/>
  <c r="F82" i="1"/>
  <c r="E82" i="1"/>
  <c r="F79" i="1"/>
  <c r="E79" i="1"/>
  <c r="F75" i="1"/>
  <c r="E75" i="1"/>
  <c r="F69" i="1"/>
  <c r="E69" i="1"/>
  <c r="F61" i="1"/>
  <c r="E61" i="1"/>
  <c r="F58" i="1"/>
  <c r="E58" i="1"/>
  <c r="F49" i="1"/>
  <c r="E49" i="1"/>
  <c r="F46" i="1"/>
  <c r="E46" i="1"/>
  <c r="F41" i="1"/>
  <c r="E41" i="1"/>
  <c r="F30" i="1"/>
  <c r="E30" i="1"/>
  <c r="F26" i="1"/>
  <c r="E26" i="1"/>
  <c r="F24" i="1"/>
  <c r="E24" i="1"/>
  <c r="F14" i="1"/>
  <c r="E14" i="1"/>
  <c r="E13" i="1" l="1"/>
  <c r="F13" i="1"/>
  <c r="D24" i="1"/>
  <c r="D82" i="1" l="1"/>
  <c r="D79" i="1"/>
  <c r="D84" i="1" l="1"/>
  <c r="D75" i="1"/>
  <c r="D69" i="1"/>
  <c r="D61" i="1"/>
  <c r="D58" i="1"/>
  <c r="D49" i="1"/>
  <c r="D46" i="1"/>
  <c r="D41" i="1"/>
  <c r="D30" i="1"/>
  <c r="D26" i="1"/>
  <c r="D13" i="1" l="1"/>
</calcChain>
</file>

<file path=xl/sharedStrings.xml><?xml version="1.0" encoding="utf-8"?>
<sst xmlns="http://schemas.openxmlformats.org/spreadsheetml/2006/main" count="235" uniqueCount="102">
  <si>
    <t>Наименование</t>
  </si>
  <si>
    <t>Рз</t>
  </si>
  <si>
    <t>ПР</t>
  </si>
  <si>
    <t>Всего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</si>
  <si>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</si>
  <si>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</si>
  <si>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</si>
  <si>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</si>
  <si>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</si>
  <si>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</si>
  <si>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</si>
  <si>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</si>
  <si>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</si>
  <si>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</si>
  <si>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</si>
  <si>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</si>
  <si>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</si>
  <si>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</si>
  <si>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</si>
  <si>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</si>
  <si>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</si>
  <si>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12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</si>
  <si>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</si>
  <si>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</si>
  <si>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</si>
  <si>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09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</si>
  <si>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</si>
  <si>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</si>
  <si>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</si>
  <si>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</si>
  <si>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Общеэкономические вопросы</t>
  </si>
  <si>
    <t>Воспроизводство минерально-сырьевой базы</t>
  </si>
  <si>
    <t>Сельское хозяйство и рыболовство</t>
  </si>
  <si>
    <t>Водное хозяйство</t>
  </si>
  <si>
    <t>Лесное хозяйство</t>
  </si>
  <si>
    <t>Транспорт</t>
  </si>
  <si>
    <t>08</t>
  </si>
  <si>
    <t>Дорожное хозяйство (дорожные фонды)</t>
  </si>
  <si>
    <t>Связь и информатика</t>
  </si>
  <si>
    <t>Прикладные научные исследования в области национальной экономики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</si>
  <si>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</si>
  <si>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</si>
  <si>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</si>
  <si>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</si>
  <si>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</si>
  <si>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</si>
  <si>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</si>
  <si>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</si>
  <si>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</si>
  <si>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</si>
  <si>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</si>
  <si>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</si>
  <si>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</si>
  <si>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</si>
  <si>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</si>
  <si>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Другие вопросы в области образования</t>
  </si>
  <si>
    <t>КУЛЬТУРА,  КИНЕМАТОГРАФИЯ</t>
  </si>
  <si>
    <t>Культура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</si>
  <si>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</si>
  <si>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</si>
  <si>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</si>
  <si>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</si>
  <si>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</si>
  <si>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</si>
  <si>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</si>
  <si>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ее компонентов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</si>
  <si>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</si>
  <si>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</si>
  <si>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</si>
  <si>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</si>
  <si>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</si>
  <si>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</si>
  <si>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</si>
  <si>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</si>
  <si>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</si>
  <si>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</si>
  <si>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</si>
  <si>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</si>
  <si>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</si>
  <si>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</si>
  <si>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</si>
  <si>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</si>
  <si>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</si>
  <si>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Сумма
(тысяч рублей)</t>
  </si>
  <si>
    <t>УТВЕРЖДЕНО</t>
  </si>
  <si>
    <t>областным законом</t>
  </si>
  <si>
    <t>Высшее образование</t>
  </si>
  <si>
    <t>Молодежная политика</t>
  </si>
  <si>
    <t>НАЦИОНАЛЬНАЯ ОБОРОНА</t>
  </si>
  <si>
    <t>Мобилизационная и вневойсковая подготовка</t>
  </si>
  <si>
    <t>Международные отношения и международное сотрудничество</t>
  </si>
  <si>
    <t>1</t>
  </si>
  <si>
    <t>2021 год</t>
  </si>
  <si>
    <t>МЕЖБЮДЖЕТНЫЕ ТРАНСФЕРТЫ ОБЩЕГО ХАРАКТЕРА БЮДЖЕТАМ БЮДЖЕТНОЙ СИСТЕМЫ РОССИЙСКОЙ ФЕДЕРАЦИИ</t>
  </si>
  <si>
    <t xml:space="preserve">Обслуживание государственного (муниципального) внутреннего долга
</t>
  </si>
  <si>
    <t>ОБСЛУЖИВАНИЕ ГОСУДАРСТВЕННОГО (МУНИЦИПАЛЬНОГО) ДОЛГА</t>
  </si>
  <si>
    <t>2022 год</t>
  </si>
  <si>
    <t>2023 год</t>
  </si>
  <si>
    <t>(приложение 8)</t>
  </si>
  <si>
    <t>РАСПРЕДЕЛЕНИЕ
бюджетных ассигнований по разделам и подразделам
классификации расходов бюджетов
на 2021 год и на плановый период 2022 и 2023 годов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</si>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</sst>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8" x14ac:knownFonts="1">
    <font>
      <sz val="11"/>
      <color indexed="8"/>
      <name val="Calibri"/>
      <family val="2"/>
      <scheme val="minor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none"/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2" borderId="1"/>
  </cellStyleXfs>
  <cellXfs count="38">
    <xf numFmtId="0" fontId="0" fillId="0" borderId="0" xfId="0"/>
    <xf numFmtId="49" fontId="1" fillId="2" borderId="2" xfId="0" applyNumberFormat="1" applyFont="1" applyFill="1" applyBorder="1" applyAlignment="1">
      <alignment horizontal="center" vertical="top" wrapText="1"/>
    </xf>
    <xf numFmtId="49" fontId="2" fillId="2" borderId="2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164" fontId="1" fillId="2" borderId="2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left" vertical="top" wrapText="1"/>
    </xf>
    <xf numFmtId="49" fontId="2" fillId="2" borderId="2" xfId="0" applyNumberFormat="1" applyFont="1" applyFill="1" applyBorder="1" applyAlignment="1">
      <alignment horizontal="left" vertical="top" wrapText="1"/>
    </xf>
    <xf numFmtId="49" fontId="3" fillId="2" borderId="2" xfId="0" applyNumberFormat="1" applyFont="1" applyFill="1" applyBorder="1" applyAlignment="1">
      <alignment horizontal="center" vertical="top" wrapText="1"/>
    </xf>
    <xf numFmtId="49" fontId="6" fillId="2" borderId="2" xfId="0" applyNumberFormat="1" applyFont="1" applyFill="1" applyBorder="1" applyAlignment="1">
      <alignment horizontal="justify" vertical="center" wrapText="1"/>
    </xf>
    <xf numFmtId="165" fontId="5" fillId="0" borderId="2" xfId="0" applyNumberFormat="1" applyFont="1" applyFill="1" applyBorder="1" applyAlignment="1">
      <alignment horizontal="center" vertical="top"/>
    </xf>
    <xf numFmtId="165" fontId="3" fillId="0" borderId="2" xfId="0" applyNumberFormat="1" applyFont="1" applyFill="1" applyBorder="1" applyAlignment="1">
      <alignment horizontal="center" vertical="top"/>
    </xf>
    <xf numFmtId="165" fontId="5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/>
    <xf numFmtId="0" fontId="5" fillId="0" borderId="0" xfId="0" applyFont="1" applyFill="1" applyAlignment="1">
      <alignment horizontal="left" vertical="top"/>
    </xf>
    <xf numFmtId="165" fontId="3" fillId="0" borderId="2" xfId="0" applyNumberFormat="1" applyFont="1" applyFill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horizontal="center" vertical="top" wrapText="1"/>
    </xf>
    <xf numFmtId="165" fontId="3" fillId="0" borderId="4" xfId="0" applyNumberFormat="1" applyFont="1" applyFill="1" applyBorder="1" applyAlignment="1">
      <alignment horizontal="center" vertical="top"/>
    </xf>
    <xf numFmtId="165" fontId="3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top"/>
    </xf>
    <xf numFmtId="0" fontId="5" fillId="0" borderId="0" xfId="0" applyFont="1" applyAlignment="1">
      <alignment horizontal="left" vertical="top"/>
    </xf>
    <xf numFmtId="0" fontId="5" fillId="0" borderId="0" xfId="0" applyFont="1"/>
    <xf numFmtId="49" fontId="2" fillId="0" borderId="2" xfId="0" applyNumberFormat="1" applyFont="1" applyFill="1" applyBorder="1" applyAlignment="1">
      <alignment horizontal="left" vertical="top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/>
    <xf numFmtId="0" fontId="5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/>
    </xf>
    <xf numFmtId="164" fontId="1" fillId="2" borderId="3" xfId="0" applyNumberFormat="1" applyFont="1" applyFill="1" applyBorder="1" applyAlignment="1">
      <alignment horizontal="center" vertical="top" wrapText="1"/>
    </xf>
    <xf numFmtId="164" fontId="1" fillId="2" borderId="4" xfId="0" applyNumberFormat="1" applyFont="1" applyFill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165" fontId="3" fillId="0" borderId="2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7"/>
  <sheetViews>
    <sheetView showGridLines="0" tabSelected="1" topLeftCell="A10" zoomScaleNormal="100" workbookViewId="0">
      <selection activeCell="D33" sqref="D33"/>
    </sheetView>
  </sheetViews>
  <sheetFormatPr defaultRowHeight="15" x14ac:dyDescent="0.25"/>
  <cols>
    <col min="1" max="1" width="46" style="5" customWidth="1"/>
    <col min="2" max="3" width="7.7109375" style="3" customWidth="1"/>
    <col min="4" max="4" width="20.140625" style="24" customWidth="1"/>
    <col min="5" max="5" width="18.7109375" style="17" customWidth="1"/>
    <col min="6" max="6" width="19.42578125" style="17" customWidth="1"/>
  </cols>
  <sheetData>
    <row r="1" spans="1:6" s="8" customFormat="1" ht="15.75" x14ac:dyDescent="0.25">
      <c r="A1" s="6"/>
      <c r="B1" s="7"/>
      <c r="D1" s="18"/>
      <c r="E1" s="25" t="s">
        <v>84</v>
      </c>
      <c r="F1" s="19"/>
    </row>
    <row r="2" spans="1:6" s="8" customFormat="1" ht="15.75" x14ac:dyDescent="0.25">
      <c r="A2" s="6"/>
      <c r="B2" s="7"/>
      <c r="D2" s="18"/>
      <c r="E2" s="25" t="s">
        <v>85</v>
      </c>
      <c r="F2" s="19"/>
    </row>
    <row r="3" spans="1:6" s="8" customFormat="1" ht="15.75" x14ac:dyDescent="0.25">
      <c r="A3" s="6"/>
      <c r="B3" s="30"/>
      <c r="C3" s="31"/>
      <c r="D3" s="31"/>
      <c r="E3" s="26"/>
      <c r="F3" s="18"/>
    </row>
    <row r="4" spans="1:6" s="8" customFormat="1" ht="15.75" x14ac:dyDescent="0.25">
      <c r="A4" s="6"/>
      <c r="B4" s="7"/>
      <c r="D4" s="18"/>
      <c r="E4" s="25" t="s">
        <v>98</v>
      </c>
      <c r="F4" s="19"/>
    </row>
    <row r="5" spans="1:6" s="8" customFormat="1" ht="15.75" x14ac:dyDescent="0.25">
      <c r="A5" s="6"/>
      <c r="B5" s="7"/>
      <c r="D5" s="18"/>
      <c r="E5" s="26"/>
      <c r="F5" s="19"/>
    </row>
    <row r="6" spans="1:6" s="8" customFormat="1" ht="15.75" x14ac:dyDescent="0.25">
      <c r="A6" s="6"/>
      <c r="B6" s="7"/>
      <c r="D6" s="18"/>
      <c r="E6" s="18"/>
      <c r="F6" s="19"/>
    </row>
    <row r="7" spans="1:6" s="8" customFormat="1" ht="15.75" x14ac:dyDescent="0.25">
      <c r="A7" s="6"/>
      <c r="B7" s="7"/>
      <c r="D7" s="18"/>
      <c r="E7" s="18"/>
      <c r="F7" s="19"/>
    </row>
    <row r="8" spans="1:6" s="8" customFormat="1" ht="71.25" customHeight="1" x14ac:dyDescent="0.25">
      <c r="A8" s="37" t="s">
        <v>99</v>
      </c>
      <c r="B8" s="37"/>
      <c r="C8" s="37"/>
      <c r="D8" s="37"/>
      <c r="E8" s="37"/>
      <c r="F8" s="37"/>
    </row>
    <row r="9" spans="1:6" s="8" customFormat="1" ht="15.75" x14ac:dyDescent="0.25">
      <c r="A9" s="9"/>
      <c r="B9" s="9"/>
      <c r="C9" s="9"/>
      <c r="D9" s="28"/>
      <c r="E9" s="29"/>
      <c r="F9" s="29"/>
    </row>
    <row r="10" spans="1:6" ht="31.5" customHeight="1" x14ac:dyDescent="0.25">
      <c r="A10" s="32" t="s">
        <v>0</v>
      </c>
      <c r="B10" s="34" t="s">
        <v>1</v>
      </c>
      <c r="C10" s="34" t="s">
        <v>2</v>
      </c>
      <c r="D10" s="36" t="s">
        <v>83</v>
      </c>
      <c r="E10" s="36"/>
      <c r="F10" s="36"/>
    </row>
    <row r="11" spans="1:6" ht="15.75" x14ac:dyDescent="0.25">
      <c r="A11" s="33"/>
      <c r="B11" s="35"/>
      <c r="C11" s="35"/>
      <c r="D11" s="20" t="s">
        <v>92</v>
      </c>
      <c r="E11" s="20" t="s">
        <v>96</v>
      </c>
      <c r="F11" s="20" t="s">
        <v>97</v>
      </c>
    </row>
    <row r="12" spans="1:6" ht="15.75" x14ac:dyDescent="0.25">
      <c r="A12" s="2" t="s">
        <v>91</v>
      </c>
      <c r="B12" s="2">
        <v>2</v>
      </c>
      <c r="C12" s="2">
        <v>3</v>
      </c>
      <c r="D12" s="21">
        <v>4</v>
      </c>
      <c r="E12" s="21">
        <v>5</v>
      </c>
      <c r="F12" s="21">
        <v>6</v>
      </c>
    </row>
    <row r="13" spans="1:6" ht="15.75" x14ac:dyDescent="0.25">
      <c r="A13" s="4" t="s">
        <v>3</v>
      </c>
      <c r="B13" s="1"/>
      <c r="C13" s="1"/>
      <c r="D13" s="22">
        <f>D14+D24+D26+D30+D41+D46+D49+D58+D61+D69+D75+D79+D82+D84</f>
        <v>168173703</v>
      </c>
      <c r="E13" s="22">
        <f>E14+E24+E26+E30+E41+E46+E49+E58+E61+E69+E75+E79+E82+E84</f>
        <v>159955403.60000005</v>
      </c>
      <c r="F13" s="22">
        <f>F14+F24+F26+F30+F41+F46+F49+F58+F61+F69+F75+F79+F82+F84</f>
        <v>149194933.59999999</v>
      </c>
    </row>
    <row r="14" spans="1:6" ht="15.75" x14ac:dyDescent="0.25">
      <c r="A14" s="10" t="s">
        <v>4</v>
      </c>
      <c r="B14" s="1" t="s">
        <v>5</v>
      </c>
      <c r="C14" s="1" t="s">
        <v>6</v>
      </c>
      <c r="D14" s="23">
        <f>SUM(D15:D23)</f>
        <v>9132427.4000000004</v>
      </c>
      <c r="E14" s="15">
        <f>SUM(E15:E23)</f>
        <v>10249488.300000001</v>
      </c>
      <c r="F14" s="15">
        <f>SUM(F15:F23)</f>
        <v>9380407.5999999996</v>
      </c>
    </row>
    <row r="15" spans="1:6" ht="47.25" x14ac:dyDescent="0.25">
      <c r="A15" s="11" t="s">
        <v>7</v>
      </c>
      <c r="B15" s="2" t="s">
        <v>5</v>
      </c>
      <c r="C15" s="2" t="s">
        <v>8</v>
      </c>
      <c r="D15" s="14">
        <v>5994.6</v>
      </c>
      <c r="E15" s="14">
        <v>6094.1</v>
      </c>
      <c r="F15" s="14">
        <v>6309</v>
      </c>
    </row>
    <row r="16" spans="1:6" ht="69" customHeight="1" x14ac:dyDescent="0.25">
      <c r="A16" s="11" t="s">
        <v>9</v>
      </c>
      <c r="B16" s="2" t="s">
        <v>5</v>
      </c>
      <c r="C16" s="2" t="s">
        <v>10</v>
      </c>
      <c r="D16" s="14">
        <v>492527.3</v>
      </c>
      <c r="E16" s="14">
        <v>522063.7</v>
      </c>
      <c r="F16" s="14">
        <v>509221.9</v>
      </c>
    </row>
    <row r="17" spans="1:6" ht="78.75" x14ac:dyDescent="0.25">
      <c r="A17" s="11" t="s">
        <v>11</v>
      </c>
      <c r="B17" s="2" t="s">
        <v>5</v>
      </c>
      <c r="C17" s="2" t="s">
        <v>12</v>
      </c>
      <c r="D17" s="14">
        <v>3102535.9</v>
      </c>
      <c r="E17" s="14">
        <v>3188468.6</v>
      </c>
      <c r="F17" s="14">
        <v>3266656.5</v>
      </c>
    </row>
    <row r="18" spans="1:6" ht="15.75" x14ac:dyDescent="0.25">
      <c r="A18" s="11" t="s">
        <v>13</v>
      </c>
      <c r="B18" s="2" t="s">
        <v>5</v>
      </c>
      <c r="C18" s="2" t="s">
        <v>14</v>
      </c>
      <c r="D18" s="14">
        <v>403643.1</v>
      </c>
      <c r="E18" s="14">
        <v>394135.3</v>
      </c>
      <c r="F18" s="14">
        <v>398427.6</v>
      </c>
    </row>
    <row r="19" spans="1:6" ht="63" x14ac:dyDescent="0.25">
      <c r="A19" s="11" t="s">
        <v>15</v>
      </c>
      <c r="B19" s="2" t="s">
        <v>5</v>
      </c>
      <c r="C19" s="2" t="s">
        <v>16</v>
      </c>
      <c r="D19" s="14">
        <v>89658.1</v>
      </c>
      <c r="E19" s="14">
        <v>95177.1</v>
      </c>
      <c r="F19" s="14">
        <v>95177.1</v>
      </c>
    </row>
    <row r="20" spans="1:6" ht="31.5" x14ac:dyDescent="0.25">
      <c r="A20" s="11" t="s">
        <v>17</v>
      </c>
      <c r="B20" s="2" t="s">
        <v>5</v>
      </c>
      <c r="C20" s="2" t="s">
        <v>18</v>
      </c>
      <c r="D20" s="14">
        <v>114478</v>
      </c>
      <c r="E20" s="14">
        <v>94385.8</v>
      </c>
      <c r="F20" s="14">
        <v>93923</v>
      </c>
    </row>
    <row r="21" spans="1:6" ht="31.5" x14ac:dyDescent="0.25">
      <c r="A21" s="13" t="s">
        <v>90</v>
      </c>
      <c r="B21" s="2" t="s">
        <v>5</v>
      </c>
      <c r="C21" s="2" t="s">
        <v>36</v>
      </c>
      <c r="D21" s="14">
        <v>170</v>
      </c>
      <c r="E21" s="14">
        <v>170</v>
      </c>
      <c r="F21" s="14">
        <v>170</v>
      </c>
    </row>
    <row r="22" spans="1:6" ht="15.75" x14ac:dyDescent="0.25">
      <c r="A22" s="11" t="s">
        <v>19</v>
      </c>
      <c r="B22" s="2" t="s">
        <v>5</v>
      </c>
      <c r="C22" s="2" t="s">
        <v>20</v>
      </c>
      <c r="D22" s="14">
        <v>400000</v>
      </c>
      <c r="E22" s="14">
        <v>600000</v>
      </c>
      <c r="F22" s="14">
        <v>500000</v>
      </c>
    </row>
    <row r="23" spans="1:6" ht="15.75" x14ac:dyDescent="0.25">
      <c r="A23" s="11" t="s">
        <v>22</v>
      </c>
      <c r="B23" s="2" t="s">
        <v>5</v>
      </c>
      <c r="C23" s="2" t="s">
        <v>23</v>
      </c>
      <c r="D23" s="14">
        <v>4523420.4000000004</v>
      </c>
      <c r="E23" s="14">
        <v>5348993.7</v>
      </c>
      <c r="F23" s="14">
        <v>4510522.5</v>
      </c>
    </row>
    <row r="24" spans="1:6" ht="15.75" x14ac:dyDescent="0.25">
      <c r="A24" s="10" t="s">
        <v>88</v>
      </c>
      <c r="B24" s="12" t="s">
        <v>8</v>
      </c>
      <c r="C24" s="12" t="s">
        <v>6</v>
      </c>
      <c r="D24" s="15">
        <f>SUM(D25)</f>
        <v>78850.5</v>
      </c>
      <c r="E24" s="15">
        <f>E25</f>
        <v>78850.5</v>
      </c>
      <c r="F24" s="15">
        <f>F25</f>
        <v>78850.5</v>
      </c>
    </row>
    <row r="25" spans="1:6" ht="15.75" customHeight="1" x14ac:dyDescent="0.25">
      <c r="A25" s="11" t="s">
        <v>89</v>
      </c>
      <c r="B25" s="2" t="s">
        <v>8</v>
      </c>
      <c r="C25" s="2" t="s">
        <v>10</v>
      </c>
      <c r="D25" s="16">
        <v>78850.5</v>
      </c>
      <c r="E25" s="14">
        <v>78850.5</v>
      </c>
      <c r="F25" s="14">
        <v>78850.5</v>
      </c>
    </row>
    <row r="26" spans="1:6" ht="47.25" x14ac:dyDescent="0.25">
      <c r="A26" s="10" t="s">
        <v>24</v>
      </c>
      <c r="B26" s="1" t="s">
        <v>10</v>
      </c>
      <c r="C26" s="1" t="s">
        <v>6</v>
      </c>
      <c r="D26" s="15">
        <f>SUM(D27:D29)</f>
        <v>2481518.5</v>
      </c>
      <c r="E26" s="15">
        <f>SUM(E27:E29)</f>
        <v>2427194.1</v>
      </c>
      <c r="F26" s="15">
        <f>SUM(F27:F29)</f>
        <v>2434033</v>
      </c>
    </row>
    <row r="27" spans="1:6" ht="15.75" x14ac:dyDescent="0.25">
      <c r="A27" s="11" t="s">
        <v>100</v>
      </c>
      <c r="B27" s="2" t="s">
        <v>10</v>
      </c>
      <c r="C27" s="2" t="s">
        <v>25</v>
      </c>
      <c r="D27" s="14">
        <v>522913.2</v>
      </c>
      <c r="E27" s="14">
        <v>588993.9</v>
      </c>
      <c r="F27" s="14">
        <v>588993.9</v>
      </c>
    </row>
    <row r="28" spans="1:6" ht="63" x14ac:dyDescent="0.25">
      <c r="A28" s="11" t="s">
        <v>101</v>
      </c>
      <c r="B28" s="2" t="s">
        <v>10</v>
      </c>
      <c r="C28" s="2" t="s">
        <v>26</v>
      </c>
      <c r="D28" s="14">
        <v>1569482</v>
      </c>
      <c r="E28" s="14">
        <v>1590318.2</v>
      </c>
      <c r="F28" s="14">
        <v>1590318.3</v>
      </c>
    </row>
    <row r="29" spans="1:6" ht="47.25" x14ac:dyDescent="0.25">
      <c r="A29" s="11" t="s">
        <v>27</v>
      </c>
      <c r="B29" s="2" t="s">
        <v>10</v>
      </c>
      <c r="C29" s="2" t="s">
        <v>28</v>
      </c>
      <c r="D29" s="14">
        <v>389123.3</v>
      </c>
      <c r="E29" s="14">
        <v>247882</v>
      </c>
      <c r="F29" s="14">
        <v>254720.8</v>
      </c>
    </row>
    <row r="30" spans="1:6" ht="15.75" x14ac:dyDescent="0.25">
      <c r="A30" s="10" t="s">
        <v>29</v>
      </c>
      <c r="B30" s="1" t="s">
        <v>12</v>
      </c>
      <c r="C30" s="1" t="s">
        <v>6</v>
      </c>
      <c r="D30" s="15">
        <f>SUM(D31:D40)</f>
        <v>29235096.5</v>
      </c>
      <c r="E30" s="15">
        <f>SUM(E31:E40)</f>
        <v>30219835.800000001</v>
      </c>
      <c r="F30" s="15">
        <f>SUM(F31:F40)</f>
        <v>24563569.199999999</v>
      </c>
    </row>
    <row r="31" spans="1:6" ht="15.75" x14ac:dyDescent="0.25">
      <c r="A31" s="11" t="s">
        <v>30</v>
      </c>
      <c r="B31" s="2" t="s">
        <v>12</v>
      </c>
      <c r="C31" s="2" t="s">
        <v>5</v>
      </c>
      <c r="D31" s="14">
        <v>454650.9</v>
      </c>
      <c r="E31" s="14">
        <v>477879.3</v>
      </c>
      <c r="F31" s="14">
        <v>495458.2</v>
      </c>
    </row>
    <row r="32" spans="1:6" ht="15.75" customHeight="1" x14ac:dyDescent="0.25">
      <c r="A32" s="11" t="s">
        <v>31</v>
      </c>
      <c r="B32" s="2" t="s">
        <v>12</v>
      </c>
      <c r="C32" s="2" t="s">
        <v>12</v>
      </c>
      <c r="D32" s="14">
        <v>6273</v>
      </c>
      <c r="E32" s="14">
        <v>6524</v>
      </c>
      <c r="F32" s="14">
        <v>6524</v>
      </c>
    </row>
    <row r="33" spans="1:7" ht="15.75" x14ac:dyDescent="0.25">
      <c r="A33" s="11" t="s">
        <v>32</v>
      </c>
      <c r="B33" s="2" t="s">
        <v>12</v>
      </c>
      <c r="C33" s="2" t="s">
        <v>14</v>
      </c>
      <c r="D33" s="14">
        <f>5236127.1-6211.2</f>
        <v>5229915.8999999994</v>
      </c>
      <c r="E33" s="14">
        <v>5403461.0999999996</v>
      </c>
      <c r="F33" s="14">
        <v>5451519.2000000002</v>
      </c>
    </row>
    <row r="34" spans="1:7" ht="15.75" x14ac:dyDescent="0.25">
      <c r="A34" s="11" t="s">
        <v>33</v>
      </c>
      <c r="B34" s="2" t="s">
        <v>12</v>
      </c>
      <c r="C34" s="2" t="s">
        <v>16</v>
      </c>
      <c r="D34" s="14">
        <v>112485.4</v>
      </c>
      <c r="E34" s="14">
        <v>135829.9</v>
      </c>
      <c r="F34" s="14">
        <v>45526.8</v>
      </c>
    </row>
    <row r="35" spans="1:7" ht="15.75" x14ac:dyDescent="0.25">
      <c r="A35" s="11" t="s">
        <v>34</v>
      </c>
      <c r="B35" s="2" t="s">
        <v>12</v>
      </c>
      <c r="C35" s="2" t="s">
        <v>18</v>
      </c>
      <c r="D35" s="14">
        <v>1625646.7</v>
      </c>
      <c r="E35" s="14">
        <v>1700742.5</v>
      </c>
      <c r="F35" s="14">
        <v>1864102.8</v>
      </c>
    </row>
    <row r="36" spans="1:7" ht="15.75" x14ac:dyDescent="0.25">
      <c r="A36" s="11" t="s">
        <v>35</v>
      </c>
      <c r="B36" s="2" t="s">
        <v>12</v>
      </c>
      <c r="C36" s="2" t="s">
        <v>36</v>
      </c>
      <c r="D36" s="14">
        <v>402025.6</v>
      </c>
      <c r="E36" s="14">
        <v>451069.6</v>
      </c>
      <c r="F36" s="14">
        <v>254436.3</v>
      </c>
    </row>
    <row r="37" spans="1:7" ht="15.75" x14ac:dyDescent="0.25">
      <c r="A37" s="11" t="s">
        <v>37</v>
      </c>
      <c r="B37" s="2" t="s">
        <v>12</v>
      </c>
      <c r="C37" s="2" t="s">
        <v>25</v>
      </c>
      <c r="D37" s="14">
        <v>15056953.699999999</v>
      </c>
      <c r="E37" s="14">
        <v>16323739.5</v>
      </c>
      <c r="F37" s="14">
        <v>11344856.699999999</v>
      </c>
    </row>
    <row r="38" spans="1:7" ht="15.75" x14ac:dyDescent="0.25">
      <c r="A38" s="11" t="s">
        <v>38</v>
      </c>
      <c r="B38" s="2" t="s">
        <v>12</v>
      </c>
      <c r="C38" s="2" t="s">
        <v>26</v>
      </c>
      <c r="D38" s="14">
        <v>1617757.3</v>
      </c>
      <c r="E38" s="14">
        <v>1428217.8</v>
      </c>
      <c r="F38" s="14">
        <v>1437762.8</v>
      </c>
    </row>
    <row r="39" spans="1:7" ht="31.5" x14ac:dyDescent="0.25">
      <c r="A39" s="11" t="s">
        <v>39</v>
      </c>
      <c r="B39" s="2" t="s">
        <v>12</v>
      </c>
      <c r="C39" s="2" t="s">
        <v>20</v>
      </c>
      <c r="D39" s="14">
        <v>17354.900000000001</v>
      </c>
      <c r="E39" s="14">
        <v>17649.099999999999</v>
      </c>
      <c r="F39" s="14">
        <v>17955</v>
      </c>
    </row>
    <row r="40" spans="1:7" ht="31.5" x14ac:dyDescent="0.25">
      <c r="A40" s="11" t="s">
        <v>40</v>
      </c>
      <c r="B40" s="2" t="s">
        <v>12</v>
      </c>
      <c r="C40" s="2" t="s">
        <v>21</v>
      </c>
      <c r="D40" s="14">
        <v>4712033.0999999996</v>
      </c>
      <c r="E40" s="14">
        <v>4274723</v>
      </c>
      <c r="F40" s="14">
        <v>3645427.4</v>
      </c>
    </row>
    <row r="41" spans="1:7" ht="31.5" x14ac:dyDescent="0.25">
      <c r="A41" s="10" t="s">
        <v>41</v>
      </c>
      <c r="B41" s="1" t="s">
        <v>14</v>
      </c>
      <c r="C41" s="1" t="s">
        <v>6</v>
      </c>
      <c r="D41" s="15">
        <f>SUM(D42:D45)</f>
        <v>16829868</v>
      </c>
      <c r="E41" s="15">
        <f>SUM(E42:E45)</f>
        <v>14649763</v>
      </c>
      <c r="F41" s="15">
        <f>SUM(F42:F45)</f>
        <v>13816028.4</v>
      </c>
    </row>
    <row r="42" spans="1:7" ht="15.75" x14ac:dyDescent="0.25">
      <c r="A42" s="11" t="s">
        <v>42</v>
      </c>
      <c r="B42" s="2" t="s">
        <v>14</v>
      </c>
      <c r="C42" s="2" t="s">
        <v>5</v>
      </c>
      <c r="D42" s="14">
        <v>4363928.3</v>
      </c>
      <c r="E42" s="14">
        <v>3920842.3</v>
      </c>
      <c r="F42" s="14">
        <v>4882125.5</v>
      </c>
    </row>
    <row r="43" spans="1:7" ht="15.75" x14ac:dyDescent="0.25">
      <c r="A43" s="11" t="s">
        <v>43</v>
      </c>
      <c r="B43" s="2" t="s">
        <v>14</v>
      </c>
      <c r="C43" s="2" t="s">
        <v>8</v>
      </c>
      <c r="D43" s="14">
        <v>9944326.5</v>
      </c>
      <c r="E43" s="14">
        <v>8762855.4000000004</v>
      </c>
      <c r="F43" s="14">
        <v>7064339.2999999998</v>
      </c>
    </row>
    <row r="44" spans="1:7" ht="15.75" x14ac:dyDescent="0.25">
      <c r="A44" s="11" t="s">
        <v>44</v>
      </c>
      <c r="B44" s="2" t="s">
        <v>14</v>
      </c>
      <c r="C44" s="2" t="s">
        <v>10</v>
      </c>
      <c r="D44" s="14">
        <v>2027025.2</v>
      </c>
      <c r="E44" s="14">
        <v>1453839.3</v>
      </c>
      <c r="F44" s="14">
        <v>1409684.9</v>
      </c>
    </row>
    <row r="45" spans="1:7" ht="31.5" x14ac:dyDescent="0.25">
      <c r="A45" s="11" t="s">
        <v>45</v>
      </c>
      <c r="B45" s="2" t="s">
        <v>14</v>
      </c>
      <c r="C45" s="2" t="s">
        <v>14</v>
      </c>
      <c r="D45" s="14">
        <v>494588</v>
      </c>
      <c r="E45" s="14">
        <v>512226</v>
      </c>
      <c r="F45" s="14">
        <v>459878.7</v>
      </c>
    </row>
    <row r="46" spans="1:7" ht="15.75" x14ac:dyDescent="0.25">
      <c r="A46" s="10" t="s">
        <v>46</v>
      </c>
      <c r="B46" s="1" t="s">
        <v>16</v>
      </c>
      <c r="C46" s="1" t="s">
        <v>6</v>
      </c>
      <c r="D46" s="15">
        <f>SUM(D47:D48)</f>
        <v>673026.4</v>
      </c>
      <c r="E46" s="15">
        <f>SUM(E47:E48)</f>
        <v>508293.6</v>
      </c>
      <c r="F46" s="15">
        <f>SUM(F47:F48)</f>
        <v>520326.2</v>
      </c>
      <c r="G46" s="17"/>
    </row>
    <row r="47" spans="1:7" ht="31.5" x14ac:dyDescent="0.25">
      <c r="A47" s="11" t="s">
        <v>47</v>
      </c>
      <c r="B47" s="2" t="s">
        <v>16</v>
      </c>
      <c r="C47" s="2" t="s">
        <v>10</v>
      </c>
      <c r="D47" s="14">
        <v>128465.9</v>
      </c>
      <c r="E47" s="14">
        <v>135238.79999999999</v>
      </c>
      <c r="F47" s="14">
        <v>140138.5</v>
      </c>
      <c r="G47" s="17"/>
    </row>
    <row r="48" spans="1:7" ht="31.5" x14ac:dyDescent="0.25">
      <c r="A48" s="11" t="s">
        <v>48</v>
      </c>
      <c r="B48" s="2" t="s">
        <v>16</v>
      </c>
      <c r="C48" s="2" t="s">
        <v>14</v>
      </c>
      <c r="D48" s="14">
        <v>544560.5</v>
      </c>
      <c r="E48" s="14">
        <v>373054.8</v>
      </c>
      <c r="F48" s="14">
        <v>380187.7</v>
      </c>
      <c r="G48" s="17"/>
    </row>
    <row r="49" spans="1:6" ht="15.75" x14ac:dyDescent="0.25">
      <c r="A49" s="10" t="s">
        <v>49</v>
      </c>
      <c r="B49" s="1" t="s">
        <v>18</v>
      </c>
      <c r="C49" s="1" t="s">
        <v>6</v>
      </c>
      <c r="D49" s="15">
        <f>SUM(D50:D57)</f>
        <v>38196051.5</v>
      </c>
      <c r="E49" s="15">
        <f>SUM(E50:E57)</f>
        <v>35964834.400000006</v>
      </c>
      <c r="F49" s="15">
        <f>SUM(F50:F57)</f>
        <v>34251587.700000003</v>
      </c>
    </row>
    <row r="50" spans="1:6" ht="15.75" x14ac:dyDescent="0.25">
      <c r="A50" s="11" t="s">
        <v>50</v>
      </c>
      <c r="B50" s="2" t="s">
        <v>18</v>
      </c>
      <c r="C50" s="2" t="s">
        <v>5</v>
      </c>
      <c r="D50" s="14">
        <v>12278587.699999999</v>
      </c>
      <c r="E50" s="14">
        <v>11656392.800000001</v>
      </c>
      <c r="F50" s="14">
        <v>11304283.6</v>
      </c>
    </row>
    <row r="51" spans="1:6" ht="15.75" x14ac:dyDescent="0.25">
      <c r="A51" s="11" t="s">
        <v>51</v>
      </c>
      <c r="B51" s="2" t="s">
        <v>18</v>
      </c>
      <c r="C51" s="2" t="s">
        <v>8</v>
      </c>
      <c r="D51" s="14">
        <v>19132386.5</v>
      </c>
      <c r="E51" s="14">
        <v>17312287.199999999</v>
      </c>
      <c r="F51" s="14">
        <v>16015524.699999999</v>
      </c>
    </row>
    <row r="52" spans="1:6" ht="15.75" x14ac:dyDescent="0.25">
      <c r="A52" s="11" t="s">
        <v>52</v>
      </c>
      <c r="B52" s="2" t="s">
        <v>18</v>
      </c>
      <c r="C52" s="2" t="s">
        <v>10</v>
      </c>
      <c r="D52" s="14">
        <v>764178.3</v>
      </c>
      <c r="E52" s="14">
        <v>564474.6</v>
      </c>
      <c r="F52" s="14">
        <v>761389.6</v>
      </c>
    </row>
    <row r="53" spans="1:6" ht="15.75" x14ac:dyDescent="0.25">
      <c r="A53" s="11" t="s">
        <v>53</v>
      </c>
      <c r="B53" s="2" t="s">
        <v>18</v>
      </c>
      <c r="C53" s="2" t="s">
        <v>12</v>
      </c>
      <c r="D53" s="14">
        <v>3465901.5</v>
      </c>
      <c r="E53" s="14">
        <v>3673600</v>
      </c>
      <c r="F53" s="14">
        <v>3478745.5</v>
      </c>
    </row>
    <row r="54" spans="1:6" ht="31.5" x14ac:dyDescent="0.25">
      <c r="A54" s="11" t="s">
        <v>54</v>
      </c>
      <c r="B54" s="2" t="s">
        <v>18</v>
      </c>
      <c r="C54" s="2" t="s">
        <v>14</v>
      </c>
      <c r="D54" s="14">
        <v>356812.79999999999</v>
      </c>
      <c r="E54" s="14">
        <v>357534.2</v>
      </c>
      <c r="F54" s="14">
        <v>359183.1</v>
      </c>
    </row>
    <row r="55" spans="1:6" ht="15.75" x14ac:dyDescent="0.25">
      <c r="A55" s="11" t="s">
        <v>86</v>
      </c>
      <c r="B55" s="2" t="s">
        <v>18</v>
      </c>
      <c r="C55" s="2" t="s">
        <v>16</v>
      </c>
      <c r="D55" s="14">
        <v>926024.2</v>
      </c>
      <c r="E55" s="14">
        <v>977707.6</v>
      </c>
      <c r="F55" s="14">
        <v>931659.1</v>
      </c>
    </row>
    <row r="56" spans="1:6" ht="15.75" x14ac:dyDescent="0.25">
      <c r="A56" s="11" t="s">
        <v>87</v>
      </c>
      <c r="B56" s="2" t="s">
        <v>18</v>
      </c>
      <c r="C56" s="2" t="s">
        <v>18</v>
      </c>
      <c r="D56" s="14">
        <v>862560.2</v>
      </c>
      <c r="E56" s="14">
        <v>1031327.5</v>
      </c>
      <c r="F56" s="14">
        <v>1019533</v>
      </c>
    </row>
    <row r="57" spans="1:6" ht="15.75" x14ac:dyDescent="0.25">
      <c r="A57" s="11" t="s">
        <v>55</v>
      </c>
      <c r="B57" s="2" t="s">
        <v>18</v>
      </c>
      <c r="C57" s="2" t="s">
        <v>25</v>
      </c>
      <c r="D57" s="14">
        <v>409600.3</v>
      </c>
      <c r="E57" s="14">
        <v>391510.5</v>
      </c>
      <c r="F57" s="14">
        <v>381269.1</v>
      </c>
    </row>
    <row r="58" spans="1:6" ht="15.75" x14ac:dyDescent="0.25">
      <c r="A58" s="10" t="s">
        <v>56</v>
      </c>
      <c r="B58" s="1" t="s">
        <v>36</v>
      </c>
      <c r="C58" s="1" t="s">
        <v>6</v>
      </c>
      <c r="D58" s="15">
        <f>SUM(D59:D60)</f>
        <v>4991392</v>
      </c>
      <c r="E58" s="15">
        <f>SUM(E59:E60)</f>
        <v>2365674.4</v>
      </c>
      <c r="F58" s="15">
        <f>SUM(F59:F60)</f>
        <v>2272498.3000000003</v>
      </c>
    </row>
    <row r="59" spans="1:6" ht="15.75" x14ac:dyDescent="0.25">
      <c r="A59" s="11" t="s">
        <v>57</v>
      </c>
      <c r="B59" s="2" t="s">
        <v>36</v>
      </c>
      <c r="C59" s="2" t="s">
        <v>5</v>
      </c>
      <c r="D59" s="14">
        <f>4954576.3+6211.2</f>
        <v>4960787.5</v>
      </c>
      <c r="E59" s="14">
        <v>2331097.5</v>
      </c>
      <c r="F59" s="14">
        <v>2236944.2000000002</v>
      </c>
    </row>
    <row r="60" spans="1:6" ht="31.5" x14ac:dyDescent="0.25">
      <c r="A60" s="11" t="s">
        <v>58</v>
      </c>
      <c r="B60" s="2" t="s">
        <v>36</v>
      </c>
      <c r="C60" s="2" t="s">
        <v>12</v>
      </c>
      <c r="D60" s="14">
        <v>30604.5</v>
      </c>
      <c r="E60" s="14">
        <v>34576.9</v>
      </c>
      <c r="F60" s="14">
        <v>35554.1</v>
      </c>
    </row>
    <row r="61" spans="1:6" ht="15.75" x14ac:dyDescent="0.25">
      <c r="A61" s="10" t="s">
        <v>59</v>
      </c>
      <c r="B61" s="1" t="s">
        <v>25</v>
      </c>
      <c r="C61" s="1" t="s">
        <v>6</v>
      </c>
      <c r="D61" s="15">
        <f>SUM(D62:D68)</f>
        <v>20317975.800000001</v>
      </c>
      <c r="E61" s="15">
        <f>SUM(E62:E68)</f>
        <v>18551660.399999999</v>
      </c>
      <c r="F61" s="15">
        <f>SUM(F62:F68)</f>
        <v>17869934.100000001</v>
      </c>
    </row>
    <row r="62" spans="1:6" ht="15.75" x14ac:dyDescent="0.25">
      <c r="A62" s="11" t="s">
        <v>60</v>
      </c>
      <c r="B62" s="2" t="s">
        <v>25</v>
      </c>
      <c r="C62" s="2" t="s">
        <v>5</v>
      </c>
      <c r="D62" s="14">
        <v>6491344.7000000002</v>
      </c>
      <c r="E62" s="14">
        <v>5011492.0999999996</v>
      </c>
      <c r="F62" s="14">
        <v>4749580.5999999996</v>
      </c>
    </row>
    <row r="63" spans="1:6" ht="15.75" x14ac:dyDescent="0.25">
      <c r="A63" s="11" t="s">
        <v>61</v>
      </c>
      <c r="B63" s="2" t="s">
        <v>25</v>
      </c>
      <c r="C63" s="2" t="s">
        <v>8</v>
      </c>
      <c r="D63" s="14">
        <v>6369989.2999999998</v>
      </c>
      <c r="E63" s="14">
        <v>6164225.5999999996</v>
      </c>
      <c r="F63" s="14">
        <v>5707755.9000000004</v>
      </c>
    </row>
    <row r="64" spans="1:6" ht="31.5" x14ac:dyDescent="0.25">
      <c r="A64" s="11" t="s">
        <v>62</v>
      </c>
      <c r="B64" s="2" t="s">
        <v>25</v>
      </c>
      <c r="C64" s="2" t="s">
        <v>10</v>
      </c>
      <c r="D64" s="14">
        <v>67335</v>
      </c>
      <c r="E64" s="14">
        <v>69410</v>
      </c>
      <c r="F64" s="14">
        <v>72029</v>
      </c>
    </row>
    <row r="65" spans="1:6" ht="15.75" x14ac:dyDescent="0.25">
      <c r="A65" s="11" t="s">
        <v>63</v>
      </c>
      <c r="B65" s="2" t="s">
        <v>25</v>
      </c>
      <c r="C65" s="2" t="s">
        <v>12</v>
      </c>
      <c r="D65" s="14">
        <v>549778.80000000005</v>
      </c>
      <c r="E65" s="14">
        <v>458550.2</v>
      </c>
      <c r="F65" s="14">
        <v>468084.4</v>
      </c>
    </row>
    <row r="66" spans="1:6" ht="15.75" x14ac:dyDescent="0.25">
      <c r="A66" s="11" t="s">
        <v>64</v>
      </c>
      <c r="B66" s="2" t="s">
        <v>25</v>
      </c>
      <c r="C66" s="2" t="s">
        <v>14</v>
      </c>
      <c r="D66" s="14">
        <v>125869.9</v>
      </c>
      <c r="E66" s="14">
        <v>118216.8</v>
      </c>
      <c r="F66" s="14">
        <v>120287.1</v>
      </c>
    </row>
    <row r="67" spans="1:6" ht="47.25" x14ac:dyDescent="0.25">
      <c r="A67" s="11" t="s">
        <v>65</v>
      </c>
      <c r="B67" s="2" t="s">
        <v>25</v>
      </c>
      <c r="C67" s="2" t="s">
        <v>16</v>
      </c>
      <c r="D67" s="14">
        <v>316966.5</v>
      </c>
      <c r="E67" s="14">
        <v>329015.8</v>
      </c>
      <c r="F67" s="14">
        <v>341531.8</v>
      </c>
    </row>
    <row r="68" spans="1:6" ht="15.75" x14ac:dyDescent="0.25">
      <c r="A68" s="11" t="s">
        <v>66</v>
      </c>
      <c r="B68" s="2" t="s">
        <v>25</v>
      </c>
      <c r="C68" s="2" t="s">
        <v>25</v>
      </c>
      <c r="D68" s="14">
        <v>6396691.5999999996</v>
      </c>
      <c r="E68" s="14">
        <v>6400749.9000000004</v>
      </c>
      <c r="F68" s="14">
        <v>6410665.2999999998</v>
      </c>
    </row>
    <row r="69" spans="1:6" ht="15.75" x14ac:dyDescent="0.25">
      <c r="A69" s="10" t="s">
        <v>67</v>
      </c>
      <c r="B69" s="1" t="s">
        <v>26</v>
      </c>
      <c r="C69" s="1" t="s">
        <v>6</v>
      </c>
      <c r="D69" s="15">
        <f>SUM(D70:D74)</f>
        <v>36327944.800000004</v>
      </c>
      <c r="E69" s="15">
        <f>SUM(E70:E74)</f>
        <v>36010242.399999999</v>
      </c>
      <c r="F69" s="15">
        <f>SUM(F70:F74)</f>
        <v>35889857.599999994</v>
      </c>
    </row>
    <row r="70" spans="1:6" ht="15.75" x14ac:dyDescent="0.25">
      <c r="A70" s="11" t="s">
        <v>68</v>
      </c>
      <c r="B70" s="2" t="s">
        <v>26</v>
      </c>
      <c r="C70" s="2" t="s">
        <v>5</v>
      </c>
      <c r="D70" s="14">
        <v>522043.7</v>
      </c>
      <c r="E70" s="14">
        <v>525344.9</v>
      </c>
      <c r="F70" s="14">
        <v>533436.6</v>
      </c>
    </row>
    <row r="71" spans="1:6" ht="15.75" x14ac:dyDescent="0.25">
      <c r="A71" s="11" t="s">
        <v>69</v>
      </c>
      <c r="B71" s="2" t="s">
        <v>26</v>
      </c>
      <c r="C71" s="2" t="s">
        <v>8</v>
      </c>
      <c r="D71" s="14">
        <v>4765289.9000000004</v>
      </c>
      <c r="E71" s="14">
        <v>5495568.9000000004</v>
      </c>
      <c r="F71" s="14">
        <v>5383610.4000000004</v>
      </c>
    </row>
    <row r="72" spans="1:6" ht="15.75" x14ac:dyDescent="0.25">
      <c r="A72" s="11" t="s">
        <v>70</v>
      </c>
      <c r="B72" s="2" t="s">
        <v>26</v>
      </c>
      <c r="C72" s="2" t="s">
        <v>10</v>
      </c>
      <c r="D72" s="14">
        <v>22385525.300000001</v>
      </c>
      <c r="E72" s="14">
        <v>21160525.5</v>
      </c>
      <c r="F72" s="14">
        <v>21091985.5</v>
      </c>
    </row>
    <row r="73" spans="1:6" ht="15.75" x14ac:dyDescent="0.25">
      <c r="A73" s="11" t="s">
        <v>71</v>
      </c>
      <c r="B73" s="2" t="s">
        <v>26</v>
      </c>
      <c r="C73" s="2" t="s">
        <v>12</v>
      </c>
      <c r="D73" s="14">
        <v>7673753.5</v>
      </c>
      <c r="E73" s="14">
        <v>7841473.0999999996</v>
      </c>
      <c r="F73" s="14">
        <v>7902865.7999999998</v>
      </c>
    </row>
    <row r="74" spans="1:6" ht="31.5" x14ac:dyDescent="0.25">
      <c r="A74" s="11" t="s">
        <v>72</v>
      </c>
      <c r="B74" s="2" t="s">
        <v>26</v>
      </c>
      <c r="C74" s="2" t="s">
        <v>16</v>
      </c>
      <c r="D74" s="14">
        <v>981332.4</v>
      </c>
      <c r="E74" s="14">
        <v>987330</v>
      </c>
      <c r="F74" s="14">
        <v>977959.3</v>
      </c>
    </row>
    <row r="75" spans="1:6" ht="15.75" x14ac:dyDescent="0.25">
      <c r="A75" s="10" t="s">
        <v>73</v>
      </c>
      <c r="B75" s="1" t="s">
        <v>20</v>
      </c>
      <c r="C75" s="1" t="s">
        <v>6</v>
      </c>
      <c r="D75" s="15">
        <f>SUM(D76:D78)</f>
        <v>3026481.2</v>
      </c>
      <c r="E75" s="15">
        <f>SUM(E76:E78)</f>
        <v>2765536</v>
      </c>
      <c r="F75" s="15">
        <f>SUM(F76:F78)</f>
        <v>2201019.7000000002</v>
      </c>
    </row>
    <row r="76" spans="1:6" ht="15.75" x14ac:dyDescent="0.25">
      <c r="A76" s="11" t="s">
        <v>74</v>
      </c>
      <c r="B76" s="2" t="s">
        <v>20</v>
      </c>
      <c r="C76" s="2" t="s">
        <v>5</v>
      </c>
      <c r="D76" s="14">
        <v>130105.1</v>
      </c>
      <c r="E76" s="14">
        <v>59522.7</v>
      </c>
      <c r="F76" s="14">
        <v>1432.3</v>
      </c>
    </row>
    <row r="77" spans="1:6" ht="15.75" x14ac:dyDescent="0.25">
      <c r="A77" s="11" t="s">
        <v>75</v>
      </c>
      <c r="B77" s="2" t="s">
        <v>20</v>
      </c>
      <c r="C77" s="2" t="s">
        <v>8</v>
      </c>
      <c r="D77" s="14">
        <v>2175211.7999999998</v>
      </c>
      <c r="E77" s="14">
        <v>1960108.6</v>
      </c>
      <c r="F77" s="14">
        <v>1458458.7</v>
      </c>
    </row>
    <row r="78" spans="1:6" ht="15.75" x14ac:dyDescent="0.25">
      <c r="A78" s="11" t="s">
        <v>76</v>
      </c>
      <c r="B78" s="2" t="s">
        <v>20</v>
      </c>
      <c r="C78" s="2" t="s">
        <v>10</v>
      </c>
      <c r="D78" s="14">
        <v>721164.3</v>
      </c>
      <c r="E78" s="14">
        <v>745904.7</v>
      </c>
      <c r="F78" s="14">
        <v>741128.7</v>
      </c>
    </row>
    <row r="79" spans="1:6" ht="15.75" customHeight="1" x14ac:dyDescent="0.25">
      <c r="A79" s="10" t="s">
        <v>77</v>
      </c>
      <c r="B79" s="1" t="s">
        <v>21</v>
      </c>
      <c r="C79" s="1" t="s">
        <v>6</v>
      </c>
      <c r="D79" s="15">
        <f>SUM(D80:D81)</f>
        <v>396505.8</v>
      </c>
      <c r="E79" s="15">
        <f>SUM(E80:E81)</f>
        <v>396505.8</v>
      </c>
      <c r="F79" s="15">
        <f>SUM(F80:F81)</f>
        <v>396505.8</v>
      </c>
    </row>
    <row r="80" spans="1:6" ht="15.75" x14ac:dyDescent="0.25">
      <c r="A80" s="11" t="s">
        <v>78</v>
      </c>
      <c r="B80" s="2" t="s">
        <v>21</v>
      </c>
      <c r="C80" s="2" t="s">
        <v>5</v>
      </c>
      <c r="D80" s="14">
        <v>308442.3</v>
      </c>
      <c r="E80" s="14">
        <v>308442.3</v>
      </c>
      <c r="F80" s="14">
        <v>308442.3</v>
      </c>
    </row>
    <row r="81" spans="1:6" ht="15.75" x14ac:dyDescent="0.25">
      <c r="A81" s="11" t="s">
        <v>79</v>
      </c>
      <c r="B81" s="2" t="s">
        <v>21</v>
      </c>
      <c r="C81" s="2" t="s">
        <v>8</v>
      </c>
      <c r="D81" s="14">
        <v>88063.5</v>
      </c>
      <c r="E81" s="14">
        <v>88063.5</v>
      </c>
      <c r="F81" s="14">
        <v>88063.5</v>
      </c>
    </row>
    <row r="82" spans="1:6" ht="47.25" x14ac:dyDescent="0.25">
      <c r="A82" s="10" t="s">
        <v>95</v>
      </c>
      <c r="B82" s="1" t="s">
        <v>23</v>
      </c>
      <c r="C82" s="1" t="s">
        <v>6</v>
      </c>
      <c r="D82" s="15">
        <f>SUM(D83)</f>
        <v>6202.4</v>
      </c>
      <c r="E82" s="15">
        <f>SUM(E83)</f>
        <v>87553.4</v>
      </c>
      <c r="F82" s="15">
        <f>SUM(F83)</f>
        <v>345424.5</v>
      </c>
    </row>
    <row r="83" spans="1:6" ht="35.25" customHeight="1" x14ac:dyDescent="0.25">
      <c r="A83" s="27" t="s">
        <v>94</v>
      </c>
      <c r="B83" s="2" t="s">
        <v>23</v>
      </c>
      <c r="C83" s="2" t="s">
        <v>5</v>
      </c>
      <c r="D83" s="14">
        <v>6202.4</v>
      </c>
      <c r="E83" s="14">
        <v>87553.4</v>
      </c>
      <c r="F83" s="14">
        <v>345424.5</v>
      </c>
    </row>
    <row r="84" spans="1:6" ht="63" x14ac:dyDescent="0.25">
      <c r="A84" s="10" t="s">
        <v>93</v>
      </c>
      <c r="B84" s="1" t="s">
        <v>28</v>
      </c>
      <c r="C84" s="1" t="s">
        <v>6</v>
      </c>
      <c r="D84" s="15">
        <f>SUM(D85:D87)</f>
        <v>6480362.1999999993</v>
      </c>
      <c r="E84" s="15">
        <f>SUM(E85:E87)</f>
        <v>5679971.5</v>
      </c>
      <c r="F84" s="15">
        <f>SUM(F85:F87)</f>
        <v>5174891</v>
      </c>
    </row>
    <row r="85" spans="1:6" ht="47.25" x14ac:dyDescent="0.25">
      <c r="A85" s="11" t="s">
        <v>80</v>
      </c>
      <c r="B85" s="2" t="s">
        <v>28</v>
      </c>
      <c r="C85" s="2" t="s">
        <v>5</v>
      </c>
      <c r="D85" s="14">
        <v>2470864.2999999998</v>
      </c>
      <c r="E85" s="14">
        <v>2445342</v>
      </c>
      <c r="F85" s="14">
        <v>2043721.8</v>
      </c>
    </row>
    <row r="86" spans="1:6" ht="15.75" x14ac:dyDescent="0.25">
      <c r="A86" s="11" t="s">
        <v>81</v>
      </c>
      <c r="B86" s="2" t="s">
        <v>28</v>
      </c>
      <c r="C86" s="2" t="s">
        <v>8</v>
      </c>
      <c r="D86" s="14">
        <v>605000</v>
      </c>
      <c r="E86" s="14">
        <v>606000</v>
      </c>
      <c r="F86" s="14">
        <v>606000</v>
      </c>
    </row>
    <row r="87" spans="1:6" ht="31.5" x14ac:dyDescent="0.25">
      <c r="A87" s="11" t="s">
        <v>82</v>
      </c>
      <c r="B87" s="2" t="s">
        <v>28</v>
      </c>
      <c r="C87" s="2" t="s">
        <v>10</v>
      </c>
      <c r="D87" s="14">
        <v>3404497.9</v>
      </c>
      <c r="E87" s="14">
        <v>2628629.5</v>
      </c>
      <c r="F87" s="14">
        <v>2525169.2000000002</v>
      </c>
    </row>
  </sheetData>
  <autoFilter ref="A12:F87"/>
  <mergeCells count="6">
    <mergeCell ref="B3:D3"/>
    <mergeCell ref="A10:A11"/>
    <mergeCell ref="B10:B11"/>
    <mergeCell ref="C10:C11"/>
    <mergeCell ref="D10:F10"/>
    <mergeCell ref="A8:F8"/>
  </mergeCells>
  <pageMargins left="0.78740157480314965" right="0.39370078740157483" top="0.78740157480314965" bottom="0.78740157480314965" header="0.39370078740157483" footer="0.39370078740157483"/>
  <pageSetup paperSize="9" scale="75" fitToHeight="0" orientation="portrait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1-й год</vt:lpstr>
      <vt:lpstr>'1-й год'!Print_Titles</vt:lpstr>
      <vt:lpstr>'1-й год'!Заголовки_для_печати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rep:2.39.2.148</dc:description>
  <cp:lastModifiedBy>Рыженкова Елена Николаевна</cp:lastModifiedBy>
  <cp:lastPrinted>2020-12-04T10:36:06Z</cp:lastPrinted>
  <dcterms:created xsi:type="dcterms:W3CDTF">2016-08-25T08:51:06Z</dcterms:created>
  <dcterms:modified xsi:type="dcterms:W3CDTF">2020-12-04T10:36:08Z</dcterms:modified>
</cp:coreProperties>
</file>