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8195" windowHeight="7740"/>
  </bookViews>
  <sheets>
    <sheet name="на 01.11.2020" sheetId="1" r:id="rId1"/>
  </sheets>
  <calcPr calcId="145621"/>
</workbook>
</file>

<file path=xl/calcChain.xml><?xml version="1.0" encoding="utf-8"?>
<calcChain xmlns="http://schemas.openxmlformats.org/spreadsheetml/2006/main">
  <c r="G59" i="1" l="1"/>
  <c r="G57" i="1"/>
  <c r="I54" i="1"/>
  <c r="I53" i="1"/>
  <c r="I52" i="1"/>
  <c r="I51" i="1"/>
  <c r="I50" i="1"/>
  <c r="I49" i="1"/>
  <c r="I48" i="1"/>
  <c r="I47" i="1"/>
  <c r="I46" i="1"/>
  <c r="I45" i="1"/>
  <c r="G45" i="1"/>
  <c r="F45" i="1"/>
  <c r="F43" i="1"/>
  <c r="I42" i="1"/>
  <c r="H42" i="1"/>
  <c r="J41" i="1"/>
  <c r="I41" i="1"/>
  <c r="H41" i="1"/>
  <c r="J40" i="1"/>
  <c r="I40" i="1"/>
  <c r="G40" i="1"/>
  <c r="H40" i="1" s="1"/>
  <c r="F40" i="1"/>
  <c r="J39" i="1"/>
  <c r="I39" i="1"/>
  <c r="H39" i="1"/>
  <c r="J38" i="1"/>
  <c r="I38" i="1"/>
  <c r="H38" i="1"/>
  <c r="J37" i="1"/>
  <c r="I37" i="1"/>
  <c r="H37" i="1"/>
  <c r="J36" i="1"/>
  <c r="I36" i="1"/>
  <c r="H36" i="1"/>
  <c r="J35" i="1"/>
  <c r="I35" i="1"/>
  <c r="H35" i="1"/>
  <c r="J34" i="1"/>
  <c r="I34" i="1"/>
  <c r="H34" i="1"/>
  <c r="J33" i="1"/>
  <c r="I33" i="1"/>
  <c r="H33" i="1"/>
  <c r="J32" i="1"/>
  <c r="I32" i="1"/>
  <c r="H32" i="1"/>
  <c r="J31" i="1"/>
  <c r="I31" i="1"/>
  <c r="H31" i="1"/>
  <c r="J30" i="1"/>
  <c r="I30" i="1"/>
  <c r="H30" i="1"/>
  <c r="J29" i="1"/>
  <c r="I29" i="1"/>
  <c r="H29" i="1"/>
  <c r="J28" i="1"/>
  <c r="I28" i="1"/>
  <c r="H28" i="1"/>
  <c r="J27" i="1"/>
  <c r="I27" i="1"/>
  <c r="H27" i="1"/>
  <c r="J26" i="1"/>
  <c r="I26" i="1"/>
  <c r="H26" i="1"/>
  <c r="J25" i="1"/>
  <c r="I25" i="1"/>
  <c r="H25" i="1"/>
  <c r="J24" i="1"/>
  <c r="I24" i="1"/>
  <c r="H24" i="1"/>
  <c r="J23" i="1"/>
  <c r="I23" i="1"/>
  <c r="H23" i="1"/>
  <c r="J22" i="1"/>
  <c r="I22" i="1"/>
  <c r="H22" i="1"/>
  <c r="J21" i="1"/>
  <c r="I21" i="1"/>
  <c r="H21" i="1"/>
  <c r="J20" i="1"/>
  <c r="I20" i="1"/>
  <c r="H20" i="1"/>
  <c r="J19" i="1"/>
  <c r="I19" i="1"/>
  <c r="H19" i="1"/>
  <c r="J18" i="1"/>
  <c r="I18" i="1"/>
  <c r="H18" i="1"/>
  <c r="I17" i="1"/>
  <c r="G17" i="1"/>
  <c r="J17" i="1" s="1"/>
  <c r="F17" i="1"/>
  <c r="J15" i="1"/>
  <c r="I15" i="1"/>
  <c r="H15" i="1"/>
  <c r="J14" i="1"/>
  <c r="I14" i="1"/>
  <c r="H14" i="1"/>
  <c r="J13" i="1"/>
  <c r="I13" i="1"/>
  <c r="H13" i="1"/>
  <c r="J12" i="1"/>
  <c r="I12" i="1"/>
  <c r="H12" i="1"/>
  <c r="J11" i="1"/>
  <c r="I11" i="1"/>
  <c r="H11" i="1"/>
  <c r="J10" i="1"/>
  <c r="I10" i="1"/>
  <c r="H10" i="1"/>
  <c r="J9" i="1"/>
  <c r="I9" i="1"/>
  <c r="H9" i="1"/>
  <c r="G8" i="1"/>
  <c r="I8" i="1" s="1"/>
  <c r="F8" i="1"/>
  <c r="J8" i="1" l="1"/>
  <c r="H17" i="1"/>
  <c r="G43" i="1"/>
  <c r="I43" i="1" s="1"/>
  <c r="H8" i="1"/>
</calcChain>
</file>

<file path=xl/sharedStrings.xml><?xml version="1.0" encoding="utf-8"?>
<sst xmlns="http://schemas.openxmlformats.org/spreadsheetml/2006/main" count="88" uniqueCount="84">
  <si>
    <t>Информация об исполнении консолидированного бюджета Ленинградской области на 01.11.2020</t>
  </si>
  <si>
    <t>(по данным месячного отчета)</t>
  </si>
  <si>
    <t>тыс.руб.</t>
  </si>
  <si>
    <t>Раздел, подраздел</t>
  </si>
  <si>
    <t>Наименование раздела, подраздела</t>
  </si>
  <si>
    <t>на 01.11.2019.</t>
  </si>
  <si>
    <t>на 01.11.2020.</t>
  </si>
  <si>
    <t>Отклонение</t>
  </si>
  <si>
    <t>Темп роста</t>
  </si>
  <si>
    <t>Назначено на год</t>
  </si>
  <si>
    <t>Исполнено</t>
  </si>
  <si>
    <t>% исполнения плана года</t>
  </si>
  <si>
    <r>
      <t>ДОХОДЫ (всего)</t>
    </r>
    <r>
      <rPr>
        <sz val="10"/>
        <color indexed="8"/>
        <rFont val="Arial Cyr"/>
        <charset val="204"/>
      </rPr>
      <t>, в том числе:</t>
    </r>
  </si>
  <si>
    <t>Налоговые и неналоговые доходы, в том числе:</t>
  </si>
  <si>
    <t xml:space="preserve"> - налог на прибыль организаций</t>
  </si>
  <si>
    <t xml:space="preserve"> - налог на доходы физических лиц</t>
  </si>
  <si>
    <t xml:space="preserve"> - налоги на имущество</t>
  </si>
  <si>
    <t xml:space="preserve"> - акцизы</t>
  </si>
  <si>
    <t>Безвозмездные поступления, в том числе:</t>
  </si>
  <si>
    <t xml:space="preserve"> - безвозмездные поступления от других бюджетов бюджетной системы Российской Федерации</t>
  </si>
  <si>
    <r>
      <t>РАСХОДЫ (всего)</t>
    </r>
    <r>
      <rPr>
        <sz val="10"/>
        <color indexed="8"/>
        <rFont val="Arial Cyr"/>
        <charset val="204"/>
      </rPr>
      <t>, в том числе:</t>
    </r>
  </si>
  <si>
    <t>0100</t>
  </si>
  <si>
    <r>
      <t>Общегосударственные вопросы</t>
    </r>
    <r>
      <rPr>
        <sz val="10"/>
        <color indexed="8"/>
        <rFont val="Arial Cyr"/>
        <charset val="204"/>
      </rPr>
      <t>, в том числе:</t>
    </r>
  </si>
  <si>
    <t>0102-0104</t>
  </si>
  <si>
    <t>Функционирование высших должностных лиц, функционирование законодательных и исполнительных органов власти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</si>
  <si>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</si>
  <si>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</si>
  <si>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</si>
  <si>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</si>
  <si>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</si>
  <si>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</si>
  <si>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0200</t>
  </si>
  <si>
    <t xml:space="preserve">Национальная оборона </t>
  </si>
  <si>
    <t>0300</t>
  </si>
  <si>
    <r>
      <t>Национальная безопасность и правоохранительная деятельность</t>
    </r>
    <r>
      <rPr>
        <sz val="10"/>
        <color indexed="8"/>
        <rFont val="Arial Cyr"/>
        <charset val="204"/>
      </rPr>
      <t>, в том числе:</t>
    </r>
  </si>
  <si>
    <t>0309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</si>
  <si>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</si>
  <si>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0310</t>
  </si>
  <si>
    <t>Обеспечение пожарной безопасности</t>
  </si>
  <si>
    <t>0400</t>
  </si>
  <si>
    <r>
      <t>Национальная экономика</t>
    </r>
    <r>
      <rPr>
        <sz val="10"/>
        <color indexed="8"/>
        <rFont val="Arial Cyr"/>
        <charset val="204"/>
      </rPr>
      <t>, в том числе:</t>
    </r>
  </si>
  <si>
    <t>0405</t>
  </si>
  <si>
    <t>Сельское хозяйство и рыболовство</t>
  </si>
  <si>
    <t>0407</t>
  </si>
  <si>
    <t>Лесное хозяйство</t>
  </si>
  <si>
    <t>0408-0409</t>
  </si>
  <si>
    <t>Транспорт, дорожное хозяйство (дорожные фонды)</t>
  </si>
  <si>
    <t>0410</t>
  </si>
  <si>
    <t>Связь и информатика</t>
  </si>
  <si>
    <t>0500</t>
  </si>
  <si>
    <t>Жилищно-коммунальное хозяйство</t>
  </si>
  <si>
    <t>0600</t>
  </si>
  <si>
    <t>Охрана окружающей среды</t>
  </si>
  <si>
    <t>0700</t>
  </si>
  <si>
    <t>Образование</t>
  </si>
  <si>
    <t>0800</t>
  </si>
  <si>
    <t>Культура, кинематография</t>
  </si>
  <si>
    <t>0900</t>
  </si>
  <si>
    <t>Здравоохранение</t>
  </si>
  <si>
    <t>1000</t>
  </si>
  <si>
    <t>Социальная политика</t>
  </si>
  <si>
    <t>1100</t>
  </si>
  <si>
    <t>Физическая культура и спорт</t>
  </si>
  <si>
    <t>1200</t>
  </si>
  <si>
    <t>Средства массовой информации</t>
  </si>
  <si>
    <t>ВСЕГО ПО СОЦИАЛЬНО-КУЛЬТУРНОЙ СФЕРЕ</t>
  </si>
  <si>
    <t>1300</t>
  </si>
  <si>
    <t>Обслуживание внутреннего государственного и муниципального долга</t>
  </si>
  <si>
    <t>1400</t>
  </si>
  <si>
    <t>Межбюджетные трансферты общего характера</t>
  </si>
  <si>
    <t>Дефицит (-), профицит (+)</t>
  </si>
  <si>
    <r>
      <t>ИСТОЧНИКИ ФИНАНСИРОВАНИЯ ДЕФИЦИТА (всего)</t>
    </r>
    <r>
      <rPr>
        <sz val="10"/>
        <rFont val="Arial Cyr"/>
        <charset val="204"/>
      </rPr>
      <t>, в том числе:</t>
    </r>
  </si>
  <si>
    <t>Государственные ценные бумаги</t>
  </si>
  <si>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</si>
  <si>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</si>
  <si>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Изменение остатков средств</t>
  </si>
  <si>
    <t>Акции и иные формы участия в капитале, находящиеся в государственной и муниципальной собственности</t>
  </si>
  <si>
    <t>Исполнение государственных и муниципальных гарантий в валюте Российской Федерации</t>
  </si>
  <si>
    <t>Бюджетные кредиты, предоставленные внутри страны в валюте Российской Федерации</t>
  </si>
  <si>
    <t>Прочие бюджетные кредиты (ссуды), предоставленные внутри страны</t>
  </si>
  <si>
    <t>Операции по управлению остатками средств на единых счетах бюджетов</t>
  </si>
  <si>
    <t>Объем государственного и муниципального долга Ленинградской области</t>
  </si>
  <si>
    <t>% от налоговых и неналоговых доходов</t>
  </si>
  <si>
    <t>в т.ч. рыночные заимствования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</si>
</sst>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dd\.mm\.yyyy"/>
  </numFmts>
  <fonts count="34" x14ac:knownFonts="1">
    <font>
      <sz val="10"/>
      <name val="Arial Cyr"/>
      <charset val="204"/>
    </font>
    <font>
      <b/>
      <sz val="12"/>
      <color indexed="8"/>
      <name val="Arial Cyr"/>
      <family val="2"/>
      <charset val="204"/>
    </font>
    <font>
      <sz val="10"/>
      <color indexed="8"/>
      <name val="Arial Cyr"/>
      <charset val="204"/>
    </font>
    <font>
      <sz val="10"/>
      <color indexed="8"/>
      <name val="Arial Cyr"/>
      <family val="2"/>
      <charset val="204"/>
    </font>
    <font>
      <sz val="10"/>
      <name val="Arial Cyr"/>
      <family val="2"/>
      <charset val="204"/>
    </font>
    <font>
      <sz val="10"/>
      <color theme="1"/>
      <name val="Arial Cyr"/>
      <family val="2"/>
      <charset val="204"/>
    </font>
    <font>
      <b/>
      <sz val="10"/>
      <color indexed="8"/>
      <name val="Arial Cyr"/>
      <family val="2"/>
      <charset val="204"/>
    </font>
    <font>
      <sz val="8"/>
      <name val="Arial Cyr"/>
      <charset val="204"/>
    </font>
    <font>
      <b/>
      <sz val="10"/>
      <name val="Arial Cyr"/>
      <charset val="204"/>
    </font>
    <font>
      <b/>
      <sz val="10"/>
      <color theme="1"/>
      <name val="Arial Cyr"/>
      <charset val="204"/>
    </font>
    <font>
      <sz val="10"/>
      <name val="Arial"/>
      <family val="2"/>
      <charset val="204"/>
    </font>
    <font>
      <i/>
      <sz val="10"/>
      <color indexed="8"/>
      <name val="Arial CYR"/>
      <family val="2"/>
      <charset val="204"/>
    </font>
    <font>
      <sz val="10"/>
      <color theme="1"/>
      <name val="Arial Cyr"/>
      <charset val="204"/>
    </font>
    <font>
      <b/>
      <sz val="10"/>
      <name val="Arial Cyr"/>
      <family val="2"/>
      <charset val="204"/>
    </font>
    <font>
      <b/>
      <sz val="10"/>
      <color theme="1"/>
      <name val="Arial Cyr"/>
      <family val="2"/>
      <charset val="204"/>
    </font>
    <font>
      <b/>
      <sz val="10"/>
      <color indexed="8"/>
      <name val="Arial Cyr"/>
      <charset val="204"/>
    </font>
    <font>
      <b/>
      <sz val="10"/>
      <color indexed="10"/>
      <name val="Arial Cyr"/>
      <family val="2"/>
      <charset val="204"/>
    </font>
    <font>
      <b/>
      <sz val="10"/>
      <color rgb="FFFF0000"/>
      <name val="Arial Cyr"/>
      <charset val="204"/>
    </font>
    <font>
      <sz val="11"/>
      <name val="Calibri"/>
      <family val="2"/>
    </font>
    <font>
      <sz val="10"/>
      <color rgb="FFFF0000"/>
      <name val="Arial Cyr"/>
      <charset val="204"/>
    </font>
    <font>
      <sz val="10"/>
      <name val="Times New Roman"/>
      <family val="1"/>
      <charset val="204"/>
    </font>
    <font>
      <sz val="11"/>
      <name val="Calibri"/>
      <family val="2"/>
      <scheme val="minor"/>
    </font>
    <font>
      <sz val="10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i/>
      <sz val="8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8"/>
      <name val="Helv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CCCC"/>
      </patternFill>
    </fill>
    <fill>
      <patternFill patternType="solid">
        <fgColor rgb="FFFFFFFF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hair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</borders>
  <cellStyleXfs count="384">
    <xf numFmtId="0" fontId="0" fillId="0" borderId="0"/>
    <xf numFmtId="0" fontId="7" fillId="0" borderId="0"/>
    <xf numFmtId="0" fontId="7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1" fillId="0" borderId="0"/>
    <xf numFmtId="49" fontId="23" fillId="0" borderId="0">
      <alignment horizontal="center"/>
    </xf>
    <xf numFmtId="49" fontId="23" fillId="0" borderId="0">
      <alignment horizontal="center"/>
    </xf>
    <xf numFmtId="49" fontId="23" fillId="0" borderId="8">
      <alignment horizontal="center" wrapText="1"/>
    </xf>
    <xf numFmtId="49" fontId="23" fillId="0" borderId="8">
      <alignment horizontal="center" wrapText="1"/>
    </xf>
    <xf numFmtId="49" fontId="23" fillId="0" borderId="9">
      <alignment horizontal="center" wrapText="1"/>
    </xf>
    <xf numFmtId="49" fontId="23" fillId="0" borderId="9">
      <alignment horizontal="center" wrapText="1"/>
    </xf>
    <xf numFmtId="49" fontId="23" fillId="0" borderId="10">
      <alignment horizontal="center"/>
    </xf>
    <xf numFmtId="49" fontId="23" fillId="0" borderId="10">
      <alignment horizontal="center"/>
    </xf>
    <xf numFmtId="49" fontId="23" fillId="0" borderId="11"/>
    <xf numFmtId="49" fontId="23" fillId="0" borderId="11"/>
    <xf numFmtId="4" fontId="23" fillId="0" borderId="10">
      <alignment horizontal="right"/>
    </xf>
    <xf numFmtId="4" fontId="23" fillId="0" borderId="10">
      <alignment horizontal="right"/>
    </xf>
    <xf numFmtId="4" fontId="23" fillId="0" borderId="8">
      <alignment horizontal="right"/>
    </xf>
    <xf numFmtId="4" fontId="23" fillId="0" borderId="8">
      <alignment horizontal="right"/>
    </xf>
    <xf numFmtId="49" fontId="23" fillId="0" borderId="0">
      <alignment horizontal="right"/>
    </xf>
    <xf numFmtId="49" fontId="23" fillId="0" borderId="0">
      <alignment horizontal="right"/>
    </xf>
    <xf numFmtId="4" fontId="23" fillId="0" borderId="12">
      <alignment horizontal="right"/>
    </xf>
    <xf numFmtId="4" fontId="23" fillId="0" borderId="12">
      <alignment horizontal="right"/>
    </xf>
    <xf numFmtId="49" fontId="23" fillId="0" borderId="13">
      <alignment horizontal="center"/>
    </xf>
    <xf numFmtId="49" fontId="23" fillId="0" borderId="13">
      <alignment horizontal="center"/>
    </xf>
    <xf numFmtId="4" fontId="23" fillId="0" borderId="14">
      <alignment horizontal="right"/>
    </xf>
    <xf numFmtId="4" fontId="23" fillId="0" borderId="14">
      <alignment horizontal="right"/>
    </xf>
    <xf numFmtId="0" fontId="23" fillId="0" borderId="15">
      <alignment horizontal="left" wrapText="1"/>
    </xf>
    <xf numFmtId="0" fontId="23" fillId="0" borderId="15">
      <alignment horizontal="left" wrapText="1"/>
    </xf>
    <xf numFmtId="0" fontId="24" fillId="0" borderId="16">
      <alignment horizontal="left" wrapText="1"/>
    </xf>
    <xf numFmtId="0" fontId="24" fillId="0" borderId="16">
      <alignment horizontal="left" wrapText="1"/>
    </xf>
    <xf numFmtId="0" fontId="23" fillId="0" borderId="17">
      <alignment horizontal="left" wrapText="1" indent="2"/>
    </xf>
    <xf numFmtId="0" fontId="23" fillId="0" borderId="17">
      <alignment horizontal="left" wrapText="1" indent="2"/>
    </xf>
    <xf numFmtId="0" fontId="22" fillId="0" borderId="18"/>
    <xf numFmtId="0" fontId="22" fillId="0" borderId="18"/>
    <xf numFmtId="0" fontId="23" fillId="0" borderId="11"/>
    <xf numFmtId="0" fontId="23" fillId="0" borderId="11"/>
    <xf numFmtId="0" fontId="22" fillId="0" borderId="11"/>
    <xf numFmtId="0" fontId="22" fillId="0" borderId="11"/>
    <xf numFmtId="0" fontId="24" fillId="0" borderId="0">
      <alignment horizontal="center"/>
    </xf>
    <xf numFmtId="0" fontId="24" fillId="0" borderId="0">
      <alignment horizontal="center"/>
    </xf>
    <xf numFmtId="0" fontId="24" fillId="0" borderId="11"/>
    <xf numFmtId="0" fontId="24" fillId="0" borderId="11"/>
    <xf numFmtId="0" fontId="23" fillId="0" borderId="19">
      <alignment horizontal="left" wrapText="1"/>
    </xf>
    <xf numFmtId="0" fontId="23" fillId="0" borderId="19">
      <alignment horizontal="left" wrapText="1"/>
    </xf>
    <xf numFmtId="0" fontId="23" fillId="0" borderId="20">
      <alignment horizontal="left" wrapText="1" indent="1"/>
    </xf>
    <xf numFmtId="0" fontId="23" fillId="0" borderId="20">
      <alignment horizontal="left" wrapText="1" indent="1"/>
    </xf>
    <xf numFmtId="0" fontId="23" fillId="0" borderId="19">
      <alignment horizontal="left" wrapText="1" indent="2"/>
    </xf>
    <xf numFmtId="0" fontId="23" fillId="0" borderId="19">
      <alignment horizontal="left" wrapText="1" indent="2"/>
    </xf>
    <xf numFmtId="0" fontId="22" fillId="3" borderId="21"/>
    <xf numFmtId="0" fontId="22" fillId="3" borderId="21"/>
    <xf numFmtId="0" fontId="23" fillId="0" borderId="22">
      <alignment horizontal="left" wrapText="1" indent="2"/>
    </xf>
    <xf numFmtId="0" fontId="23" fillId="0" borderId="22">
      <alignment horizontal="left" wrapText="1" indent="2"/>
    </xf>
    <xf numFmtId="0" fontId="23" fillId="0" borderId="0">
      <alignment horizontal="center" wrapText="1"/>
    </xf>
    <xf numFmtId="0" fontId="23" fillId="0" borderId="0">
      <alignment horizontal="center" wrapText="1"/>
    </xf>
    <xf numFmtId="49" fontId="23" fillId="0" borderId="11">
      <alignment horizontal="left"/>
    </xf>
    <xf numFmtId="49" fontId="23" fillId="0" borderId="11">
      <alignment horizontal="left"/>
    </xf>
    <xf numFmtId="49" fontId="23" fillId="0" borderId="23">
      <alignment horizontal="center" wrapText="1"/>
    </xf>
    <xf numFmtId="49" fontId="23" fillId="0" borderId="23">
      <alignment horizontal="center" wrapText="1"/>
    </xf>
    <xf numFmtId="49" fontId="23" fillId="0" borderId="23">
      <alignment horizontal="center" shrinkToFit="1"/>
    </xf>
    <xf numFmtId="49" fontId="23" fillId="0" borderId="23">
      <alignment horizontal="center" shrinkToFit="1"/>
    </xf>
    <xf numFmtId="49" fontId="23" fillId="0" borderId="10">
      <alignment horizontal="center" shrinkToFit="1"/>
    </xf>
    <xf numFmtId="49" fontId="23" fillId="0" borderId="10">
      <alignment horizontal="center" shrinkToFit="1"/>
    </xf>
    <xf numFmtId="0" fontId="23" fillId="0" borderId="24">
      <alignment horizontal="left" wrapText="1"/>
    </xf>
    <xf numFmtId="0" fontId="23" fillId="0" borderId="24">
      <alignment horizontal="left" wrapText="1"/>
    </xf>
    <xf numFmtId="0" fontId="23" fillId="0" borderId="15">
      <alignment horizontal="left" wrapText="1" indent="1"/>
    </xf>
    <xf numFmtId="0" fontId="23" fillId="0" borderId="15">
      <alignment horizontal="left" wrapText="1" indent="1"/>
    </xf>
    <xf numFmtId="0" fontId="23" fillId="0" borderId="24">
      <alignment horizontal="left" wrapText="1" indent="2"/>
    </xf>
    <xf numFmtId="0" fontId="23" fillId="0" borderId="24">
      <alignment horizontal="left" wrapText="1" indent="2"/>
    </xf>
    <xf numFmtId="0" fontId="23" fillId="0" borderId="15">
      <alignment horizontal="left" wrapText="1" indent="2"/>
    </xf>
    <xf numFmtId="0" fontId="23" fillId="0" borderId="15">
      <alignment horizontal="left" wrapText="1" indent="2"/>
    </xf>
    <xf numFmtId="0" fontId="22" fillId="0" borderId="25"/>
    <xf numFmtId="0" fontId="22" fillId="0" borderId="25"/>
    <xf numFmtId="0" fontId="22" fillId="0" borderId="26"/>
    <xf numFmtId="0" fontId="22" fillId="0" borderId="26"/>
    <xf numFmtId="0" fontId="24" fillId="0" borderId="27">
      <alignment horizontal="center" vertical="center" textRotation="90" wrapText="1"/>
    </xf>
    <xf numFmtId="0" fontId="24" fillId="0" borderId="27">
      <alignment horizontal="center" vertical="center" textRotation="90" wrapText="1"/>
    </xf>
    <xf numFmtId="0" fontId="24" fillId="0" borderId="18">
      <alignment horizontal="center" vertical="center" textRotation="90" wrapText="1"/>
    </xf>
    <xf numFmtId="0" fontId="24" fillId="0" borderId="18">
      <alignment horizontal="center" vertical="center" textRotation="90" wrapText="1"/>
    </xf>
    <xf numFmtId="0" fontId="23" fillId="0" borderId="0">
      <alignment vertical="center"/>
    </xf>
    <xf numFmtId="0" fontId="23" fillId="0" borderId="0">
      <alignment vertical="center"/>
    </xf>
    <xf numFmtId="0" fontId="24" fillId="0" borderId="11">
      <alignment horizontal="center" vertical="center" textRotation="90" wrapText="1"/>
    </xf>
    <xf numFmtId="0" fontId="24" fillId="0" borderId="11">
      <alignment horizontal="center" vertical="center" textRotation="90" wrapText="1"/>
    </xf>
    <xf numFmtId="0" fontId="24" fillId="0" borderId="18">
      <alignment horizontal="center" vertical="center" textRotation="90"/>
    </xf>
    <xf numFmtId="0" fontId="24" fillId="0" borderId="18">
      <alignment horizontal="center" vertical="center" textRotation="90"/>
    </xf>
    <xf numFmtId="0" fontId="24" fillId="0" borderId="11">
      <alignment horizontal="center" vertical="center" textRotation="90"/>
    </xf>
    <xf numFmtId="0" fontId="24" fillId="0" borderId="11">
      <alignment horizontal="center" vertical="center" textRotation="90"/>
    </xf>
    <xf numFmtId="0" fontId="24" fillId="0" borderId="27">
      <alignment horizontal="center" vertical="center" textRotation="90"/>
    </xf>
    <xf numFmtId="0" fontId="24" fillId="0" borderId="27">
      <alignment horizontal="center" vertical="center" textRotation="90"/>
    </xf>
    <xf numFmtId="0" fontId="24" fillId="0" borderId="28">
      <alignment horizontal="center" vertical="center" textRotation="90"/>
    </xf>
    <xf numFmtId="0" fontId="24" fillId="0" borderId="28">
      <alignment horizontal="center" vertical="center" textRotation="90"/>
    </xf>
    <xf numFmtId="0" fontId="25" fillId="0" borderId="11">
      <alignment wrapText="1"/>
    </xf>
    <xf numFmtId="0" fontId="25" fillId="0" borderId="11">
      <alignment wrapText="1"/>
    </xf>
    <xf numFmtId="0" fontId="25" fillId="0" borderId="28">
      <alignment wrapText="1"/>
    </xf>
    <xf numFmtId="0" fontId="25" fillId="0" borderId="28">
      <alignment wrapText="1"/>
    </xf>
    <xf numFmtId="0" fontId="25" fillId="0" borderId="18">
      <alignment wrapText="1"/>
    </xf>
    <xf numFmtId="0" fontId="25" fillId="0" borderId="18">
      <alignment wrapText="1"/>
    </xf>
    <xf numFmtId="0" fontId="23" fillId="0" borderId="28">
      <alignment horizontal="center" vertical="top" wrapText="1"/>
    </xf>
    <xf numFmtId="0" fontId="23" fillId="0" borderId="28">
      <alignment horizontal="center" vertical="top" wrapText="1"/>
    </xf>
    <xf numFmtId="0" fontId="24" fillId="0" borderId="29"/>
    <xf numFmtId="0" fontId="24" fillId="0" borderId="29"/>
    <xf numFmtId="49" fontId="26" fillId="0" borderId="30">
      <alignment horizontal="left" vertical="center" wrapText="1"/>
    </xf>
    <xf numFmtId="49" fontId="26" fillId="0" borderId="30">
      <alignment horizontal="left" vertical="center" wrapText="1"/>
    </xf>
    <xf numFmtId="49" fontId="23" fillId="0" borderId="31">
      <alignment horizontal="left" vertical="center" wrapText="1" indent="2"/>
    </xf>
    <xf numFmtId="49" fontId="23" fillId="0" borderId="31">
      <alignment horizontal="left" vertical="center" wrapText="1" indent="2"/>
    </xf>
    <xf numFmtId="49" fontId="23" fillId="0" borderId="22">
      <alignment horizontal="left" vertical="center" wrapText="1" indent="3"/>
    </xf>
    <xf numFmtId="49" fontId="23" fillId="0" borderId="22">
      <alignment horizontal="left" vertical="center" wrapText="1" indent="3"/>
    </xf>
    <xf numFmtId="49" fontId="23" fillId="0" borderId="30">
      <alignment horizontal="left" vertical="center" wrapText="1" indent="3"/>
    </xf>
    <xf numFmtId="49" fontId="23" fillId="0" borderId="30">
      <alignment horizontal="left" vertical="center" wrapText="1" indent="3"/>
    </xf>
    <xf numFmtId="49" fontId="23" fillId="0" borderId="32">
      <alignment horizontal="left" vertical="center" wrapText="1" indent="3"/>
    </xf>
    <xf numFmtId="49" fontId="23" fillId="0" borderId="32">
      <alignment horizontal="left" vertical="center" wrapText="1" indent="3"/>
    </xf>
    <xf numFmtId="0" fontId="26" fillId="0" borderId="29">
      <alignment horizontal="left" vertical="center" wrapText="1"/>
    </xf>
    <xf numFmtId="0" fontId="26" fillId="0" borderId="29">
      <alignment horizontal="left" vertical="center" wrapText="1"/>
    </xf>
    <xf numFmtId="49" fontId="23" fillId="0" borderId="18">
      <alignment horizontal="left" vertical="center" wrapText="1" indent="3"/>
    </xf>
    <xf numFmtId="49" fontId="23" fillId="0" borderId="18">
      <alignment horizontal="left" vertical="center" wrapText="1" indent="3"/>
    </xf>
    <xf numFmtId="49" fontId="23" fillId="0" borderId="0">
      <alignment horizontal="left" vertical="center" wrapText="1" indent="3"/>
    </xf>
    <xf numFmtId="49" fontId="23" fillId="0" borderId="0">
      <alignment horizontal="left" vertical="center" wrapText="1" indent="3"/>
    </xf>
    <xf numFmtId="49" fontId="23" fillId="0" borderId="11">
      <alignment horizontal="left" vertical="center" wrapText="1" indent="3"/>
    </xf>
    <xf numFmtId="49" fontId="23" fillId="0" borderId="11">
      <alignment horizontal="left" vertical="center" wrapText="1" indent="3"/>
    </xf>
    <xf numFmtId="49" fontId="26" fillId="0" borderId="29">
      <alignment horizontal="left" vertical="center" wrapText="1"/>
    </xf>
    <xf numFmtId="49" fontId="26" fillId="0" borderId="29">
      <alignment horizontal="left" vertical="center" wrapText="1"/>
    </xf>
    <xf numFmtId="0" fontId="23" fillId="0" borderId="30">
      <alignment horizontal="left" vertical="center" wrapText="1"/>
    </xf>
    <xf numFmtId="0" fontId="23" fillId="0" borderId="30">
      <alignment horizontal="left" vertical="center" wrapText="1"/>
    </xf>
    <xf numFmtId="0" fontId="23" fillId="0" borderId="32">
      <alignment horizontal="left" vertical="center" wrapText="1"/>
    </xf>
    <xf numFmtId="0" fontId="23" fillId="0" borderId="32">
      <alignment horizontal="left" vertical="center" wrapText="1"/>
    </xf>
    <xf numFmtId="49" fontId="23" fillId="0" borderId="30">
      <alignment horizontal="left" vertical="center" wrapText="1"/>
    </xf>
    <xf numFmtId="49" fontId="23" fillId="0" borderId="30">
      <alignment horizontal="left" vertical="center" wrapText="1"/>
    </xf>
    <xf numFmtId="49" fontId="23" fillId="0" borderId="32">
      <alignment horizontal="left" vertical="center" wrapText="1"/>
    </xf>
    <xf numFmtId="49" fontId="23" fillId="0" borderId="32">
      <alignment horizontal="left" vertical="center" wrapText="1"/>
    </xf>
    <xf numFmtId="49" fontId="24" fillId="0" borderId="33">
      <alignment horizontal="center"/>
    </xf>
    <xf numFmtId="49" fontId="24" fillId="0" borderId="33">
      <alignment horizontal="center"/>
    </xf>
    <xf numFmtId="49" fontId="24" fillId="0" borderId="34">
      <alignment horizontal="center" vertical="center" wrapText="1"/>
    </xf>
    <xf numFmtId="49" fontId="24" fillId="0" borderId="34">
      <alignment horizontal="center" vertical="center" wrapText="1"/>
    </xf>
    <xf numFmtId="49" fontId="23" fillId="0" borderId="35">
      <alignment horizontal="center" vertical="center" wrapText="1"/>
    </xf>
    <xf numFmtId="49" fontId="23" fillId="0" borderId="35">
      <alignment horizontal="center" vertical="center" wrapText="1"/>
    </xf>
    <xf numFmtId="49" fontId="23" fillId="0" borderId="23">
      <alignment horizontal="center" vertical="center" wrapText="1"/>
    </xf>
    <xf numFmtId="49" fontId="23" fillId="0" borderId="23">
      <alignment horizontal="center" vertical="center" wrapText="1"/>
    </xf>
    <xf numFmtId="49" fontId="23" fillId="0" borderId="34">
      <alignment horizontal="center" vertical="center" wrapText="1"/>
    </xf>
    <xf numFmtId="49" fontId="23" fillId="0" borderId="34">
      <alignment horizontal="center" vertical="center" wrapText="1"/>
    </xf>
    <xf numFmtId="49" fontId="23" fillId="0" borderId="36">
      <alignment horizontal="center" vertical="center" wrapText="1"/>
    </xf>
    <xf numFmtId="49" fontId="23" fillId="0" borderId="36">
      <alignment horizontal="center" vertical="center" wrapText="1"/>
    </xf>
    <xf numFmtId="49" fontId="23" fillId="0" borderId="37">
      <alignment horizontal="center" vertical="center" wrapText="1"/>
    </xf>
    <xf numFmtId="49" fontId="23" fillId="0" borderId="37">
      <alignment horizontal="center" vertical="center" wrapText="1"/>
    </xf>
    <xf numFmtId="49" fontId="23" fillId="0" borderId="0">
      <alignment horizontal="center" vertical="center" wrapText="1"/>
    </xf>
    <xf numFmtId="49" fontId="23" fillId="0" borderId="0">
      <alignment horizontal="center" vertical="center" wrapText="1"/>
    </xf>
    <xf numFmtId="49" fontId="23" fillId="0" borderId="11">
      <alignment horizontal="center" vertical="center" wrapText="1"/>
    </xf>
    <xf numFmtId="49" fontId="23" fillId="0" borderId="11">
      <alignment horizontal="center" vertical="center" wrapText="1"/>
    </xf>
    <xf numFmtId="49" fontId="24" fillId="0" borderId="33">
      <alignment horizontal="center" vertical="center" wrapText="1"/>
    </xf>
    <xf numFmtId="49" fontId="24" fillId="0" borderId="33">
      <alignment horizontal="center" vertical="center" wrapText="1"/>
    </xf>
    <xf numFmtId="0" fontId="24" fillId="0" borderId="33">
      <alignment horizontal="center" vertical="center"/>
    </xf>
    <xf numFmtId="0" fontId="24" fillId="0" borderId="33">
      <alignment horizontal="center" vertical="center"/>
    </xf>
    <xf numFmtId="0" fontId="23" fillId="0" borderId="35">
      <alignment horizontal="center" vertical="center"/>
    </xf>
    <xf numFmtId="0" fontId="23" fillId="0" borderId="35">
      <alignment horizontal="center" vertical="center"/>
    </xf>
    <xf numFmtId="0" fontId="23" fillId="0" borderId="23">
      <alignment horizontal="center" vertical="center"/>
    </xf>
    <xf numFmtId="0" fontId="23" fillId="0" borderId="23">
      <alignment horizontal="center" vertical="center"/>
    </xf>
    <xf numFmtId="0" fontId="23" fillId="0" borderId="34">
      <alignment horizontal="center" vertical="center"/>
    </xf>
    <xf numFmtId="0" fontId="23" fillId="0" borderId="34">
      <alignment horizontal="center" vertical="center"/>
    </xf>
    <xf numFmtId="0" fontId="24" fillId="0" borderId="34">
      <alignment horizontal="center" vertical="center"/>
    </xf>
    <xf numFmtId="0" fontId="24" fillId="0" borderId="34">
      <alignment horizontal="center" vertical="center"/>
    </xf>
    <xf numFmtId="0" fontId="23" fillId="0" borderId="36">
      <alignment horizontal="center" vertical="center"/>
    </xf>
    <xf numFmtId="0" fontId="23" fillId="0" borderId="36">
      <alignment horizontal="center" vertical="center"/>
    </xf>
    <xf numFmtId="49" fontId="24" fillId="0" borderId="33">
      <alignment horizontal="center" vertical="center"/>
    </xf>
    <xf numFmtId="49" fontId="24" fillId="0" borderId="33">
      <alignment horizontal="center" vertical="center"/>
    </xf>
    <xf numFmtId="49" fontId="23" fillId="0" borderId="35">
      <alignment horizontal="center" vertical="center"/>
    </xf>
    <xf numFmtId="49" fontId="23" fillId="0" borderId="35">
      <alignment horizontal="center" vertical="center"/>
    </xf>
    <xf numFmtId="49" fontId="23" fillId="0" borderId="23">
      <alignment horizontal="center" vertical="center"/>
    </xf>
    <xf numFmtId="49" fontId="23" fillId="0" borderId="23">
      <alignment horizontal="center" vertical="center"/>
    </xf>
    <xf numFmtId="49" fontId="23" fillId="0" borderId="34">
      <alignment horizontal="center" vertical="center"/>
    </xf>
    <xf numFmtId="49" fontId="23" fillId="0" borderId="34">
      <alignment horizontal="center" vertical="center"/>
    </xf>
    <xf numFmtId="49" fontId="23" fillId="0" borderId="36">
      <alignment horizontal="center" vertical="center"/>
    </xf>
    <xf numFmtId="49" fontId="23" fillId="0" borderId="36">
      <alignment horizontal="center" vertical="center"/>
    </xf>
    <xf numFmtId="49" fontId="23" fillId="0" borderId="11">
      <alignment horizontal="center"/>
    </xf>
    <xf numFmtId="49" fontId="23" fillId="0" borderId="11">
      <alignment horizontal="center"/>
    </xf>
    <xf numFmtId="0" fontId="23" fillId="0" borderId="18">
      <alignment horizontal="center"/>
    </xf>
    <xf numFmtId="0" fontId="23" fillId="0" borderId="18">
      <alignment horizontal="center"/>
    </xf>
    <xf numFmtId="0" fontId="23" fillId="0" borderId="0">
      <alignment horizontal="center"/>
    </xf>
    <xf numFmtId="0" fontId="23" fillId="0" borderId="0">
      <alignment horizontal="center"/>
    </xf>
    <xf numFmtId="49" fontId="23" fillId="0" borderId="11"/>
    <xf numFmtId="49" fontId="23" fillId="0" borderId="11"/>
    <xf numFmtId="0" fontId="23" fillId="0" borderId="28">
      <alignment horizontal="center" vertical="top"/>
    </xf>
    <xf numFmtId="0" fontId="23" fillId="0" borderId="28">
      <alignment horizontal="center" vertical="top"/>
    </xf>
    <xf numFmtId="49" fontId="23" fillId="0" borderId="28">
      <alignment horizontal="center" vertical="top" wrapText="1"/>
    </xf>
    <xf numFmtId="49" fontId="23" fillId="0" borderId="28">
      <alignment horizontal="center" vertical="top" wrapText="1"/>
    </xf>
    <xf numFmtId="0" fontId="23" fillId="0" borderId="25"/>
    <xf numFmtId="0" fontId="23" fillId="0" borderId="25"/>
    <xf numFmtId="4" fontId="23" fillId="0" borderId="38">
      <alignment horizontal="right"/>
    </xf>
    <xf numFmtId="4" fontId="23" fillId="0" borderId="38">
      <alignment horizontal="right"/>
    </xf>
    <xf numFmtId="4" fontId="23" fillId="0" borderId="37">
      <alignment horizontal="right"/>
    </xf>
    <xf numFmtId="4" fontId="23" fillId="0" borderId="37">
      <alignment horizontal="right"/>
    </xf>
    <xf numFmtId="4" fontId="23" fillId="0" borderId="0">
      <alignment horizontal="right" shrinkToFit="1"/>
    </xf>
    <xf numFmtId="4" fontId="23" fillId="0" borderId="0">
      <alignment horizontal="right" shrinkToFit="1"/>
    </xf>
    <xf numFmtId="4" fontId="23" fillId="0" borderId="11">
      <alignment horizontal="right"/>
    </xf>
    <xf numFmtId="4" fontId="23" fillId="0" borderId="11">
      <alignment horizontal="right"/>
    </xf>
    <xf numFmtId="0" fontId="23" fillId="0" borderId="18"/>
    <xf numFmtId="0" fontId="23" fillId="0" borderId="18"/>
    <xf numFmtId="0" fontId="23" fillId="0" borderId="28">
      <alignment horizontal="center" vertical="top" wrapText="1"/>
    </xf>
    <xf numFmtId="0" fontId="23" fillId="0" borderId="28">
      <alignment horizontal="center" vertical="top" wrapText="1"/>
    </xf>
    <xf numFmtId="0" fontId="23" fillId="0" borderId="11">
      <alignment horizontal="center"/>
    </xf>
    <xf numFmtId="0" fontId="23" fillId="0" borderId="11">
      <alignment horizontal="center"/>
    </xf>
    <xf numFmtId="49" fontId="23" fillId="0" borderId="18">
      <alignment horizontal="center"/>
    </xf>
    <xf numFmtId="49" fontId="23" fillId="0" borderId="18">
      <alignment horizontal="center"/>
    </xf>
    <xf numFmtId="49" fontId="23" fillId="0" borderId="0">
      <alignment horizontal="left"/>
    </xf>
    <xf numFmtId="49" fontId="23" fillId="0" borderId="0">
      <alignment horizontal="left"/>
    </xf>
    <xf numFmtId="4" fontId="23" fillId="0" borderId="25">
      <alignment horizontal="right"/>
    </xf>
    <xf numFmtId="4" fontId="23" fillId="0" borderId="25">
      <alignment horizontal="right"/>
    </xf>
    <xf numFmtId="0" fontId="23" fillId="0" borderId="28">
      <alignment horizontal="center" vertical="top"/>
    </xf>
    <xf numFmtId="0" fontId="23" fillId="0" borderId="28">
      <alignment horizontal="center" vertical="top"/>
    </xf>
    <xf numFmtId="4" fontId="23" fillId="0" borderId="26">
      <alignment horizontal="right"/>
    </xf>
    <xf numFmtId="4" fontId="23" fillId="0" borderId="26">
      <alignment horizontal="right"/>
    </xf>
    <xf numFmtId="4" fontId="23" fillId="0" borderId="39">
      <alignment horizontal="right"/>
    </xf>
    <xf numFmtId="4" fontId="23" fillId="0" borderId="39">
      <alignment horizontal="right"/>
    </xf>
    <xf numFmtId="0" fontId="23" fillId="0" borderId="26"/>
    <xf numFmtId="0" fontId="23" fillId="0" borderId="26"/>
    <xf numFmtId="0" fontId="27" fillId="0" borderId="40"/>
    <xf numFmtId="0" fontId="27" fillId="0" borderId="40"/>
    <xf numFmtId="0" fontId="22" fillId="3" borderId="0"/>
    <xf numFmtId="0" fontId="22" fillId="3" borderId="0"/>
    <xf numFmtId="0" fontId="24" fillId="0" borderId="0"/>
    <xf numFmtId="0" fontId="24" fillId="0" borderId="0"/>
    <xf numFmtId="0" fontId="28" fillId="0" borderId="0"/>
    <xf numFmtId="0" fontId="28" fillId="0" borderId="0"/>
    <xf numFmtId="0" fontId="23" fillId="0" borderId="0">
      <alignment horizontal="left"/>
    </xf>
    <xf numFmtId="0" fontId="23" fillId="0" borderId="0">
      <alignment horizontal="left"/>
    </xf>
    <xf numFmtId="0" fontId="23" fillId="0" borderId="0"/>
    <xf numFmtId="0" fontId="23" fillId="0" borderId="0"/>
    <xf numFmtId="0" fontId="27" fillId="0" borderId="0"/>
    <xf numFmtId="0" fontId="27" fillId="0" borderId="0"/>
    <xf numFmtId="0" fontId="22" fillId="0" borderId="0"/>
    <xf numFmtId="0" fontId="22" fillId="0" borderId="0"/>
    <xf numFmtId="0" fontId="22" fillId="3" borderId="11"/>
    <xf numFmtId="0" fontId="22" fillId="3" borderId="11"/>
    <xf numFmtId="49" fontId="23" fillId="0" borderId="28">
      <alignment horizontal="center" vertical="center" wrapText="1"/>
    </xf>
    <xf numFmtId="49" fontId="23" fillId="0" borderId="28">
      <alignment horizontal="center" vertical="center" wrapText="1"/>
    </xf>
    <xf numFmtId="49" fontId="23" fillId="0" borderId="28">
      <alignment horizontal="center" vertical="center" wrapText="1"/>
    </xf>
    <xf numFmtId="49" fontId="23" fillId="0" borderId="28">
      <alignment horizontal="center" vertical="center" wrapText="1"/>
    </xf>
    <xf numFmtId="0" fontId="22" fillId="3" borderId="41"/>
    <xf numFmtId="0" fontId="22" fillId="3" borderId="41"/>
    <xf numFmtId="0" fontId="23" fillId="0" borderId="42">
      <alignment horizontal="left" wrapText="1"/>
    </xf>
    <xf numFmtId="0" fontId="23" fillId="0" borderId="42">
      <alignment horizontal="left" wrapText="1"/>
    </xf>
    <xf numFmtId="0" fontId="23" fillId="0" borderId="19">
      <alignment horizontal="left" wrapText="1" indent="1"/>
    </xf>
    <xf numFmtId="0" fontId="23" fillId="0" borderId="19">
      <alignment horizontal="left" wrapText="1" indent="1"/>
    </xf>
    <xf numFmtId="0" fontId="23" fillId="0" borderId="13">
      <alignment horizontal="left" wrapText="1" indent="2"/>
    </xf>
    <xf numFmtId="0" fontId="23" fillId="0" borderId="13">
      <alignment horizontal="left" wrapText="1" indent="2"/>
    </xf>
    <xf numFmtId="0" fontId="22" fillId="3" borderId="18"/>
    <xf numFmtId="0" fontId="22" fillId="3" borderId="18"/>
    <xf numFmtId="0" fontId="29" fillId="0" borderId="0">
      <alignment horizontal="center" wrapText="1"/>
    </xf>
    <xf numFmtId="0" fontId="29" fillId="0" borderId="0">
      <alignment horizontal="center" wrapText="1"/>
    </xf>
    <xf numFmtId="0" fontId="30" fillId="0" borderId="0">
      <alignment horizontal="center" vertical="top"/>
    </xf>
    <xf numFmtId="0" fontId="30" fillId="0" borderId="0">
      <alignment horizontal="center" vertical="top"/>
    </xf>
    <xf numFmtId="0" fontId="23" fillId="0" borderId="11">
      <alignment wrapText="1"/>
    </xf>
    <xf numFmtId="0" fontId="23" fillId="0" borderId="11">
      <alignment wrapText="1"/>
    </xf>
    <xf numFmtId="0" fontId="23" fillId="0" borderId="41">
      <alignment wrapText="1"/>
    </xf>
    <xf numFmtId="0" fontId="23" fillId="0" borderId="41">
      <alignment wrapText="1"/>
    </xf>
    <xf numFmtId="0" fontId="23" fillId="0" borderId="18">
      <alignment horizontal="left"/>
    </xf>
    <xf numFmtId="0" fontId="23" fillId="0" borderId="18">
      <alignment horizontal="left"/>
    </xf>
    <xf numFmtId="0" fontId="22" fillId="3" borderId="43"/>
    <xf numFmtId="0" fontId="22" fillId="3" borderId="43"/>
    <xf numFmtId="49" fontId="23" fillId="0" borderId="33">
      <alignment horizontal="center" wrapText="1"/>
    </xf>
    <xf numFmtId="49" fontId="23" fillId="0" borderId="33">
      <alignment horizontal="center" wrapText="1"/>
    </xf>
    <xf numFmtId="49" fontId="23" fillId="0" borderId="35">
      <alignment horizontal="center" wrapText="1"/>
    </xf>
    <xf numFmtId="49" fontId="23" fillId="0" borderId="35">
      <alignment horizontal="center" wrapText="1"/>
    </xf>
    <xf numFmtId="49" fontId="23" fillId="0" borderId="34">
      <alignment horizontal="center"/>
    </xf>
    <xf numFmtId="49" fontId="23" fillId="0" borderId="34">
      <alignment horizontal="center"/>
    </xf>
    <xf numFmtId="0" fontId="22" fillId="3" borderId="44"/>
    <xf numFmtId="0" fontId="22" fillId="3" borderId="44"/>
    <xf numFmtId="0" fontId="23" fillId="0" borderId="37"/>
    <xf numFmtId="0" fontId="23" fillId="0" borderId="37"/>
    <xf numFmtId="0" fontId="23" fillId="0" borderId="0">
      <alignment horizontal="center"/>
    </xf>
    <xf numFmtId="0" fontId="23" fillId="0" borderId="0">
      <alignment horizontal="center"/>
    </xf>
    <xf numFmtId="49" fontId="23" fillId="0" borderId="18"/>
    <xf numFmtId="49" fontId="23" fillId="0" borderId="18"/>
    <xf numFmtId="49" fontId="23" fillId="0" borderId="0"/>
    <xf numFmtId="49" fontId="23" fillId="0" borderId="0"/>
    <xf numFmtId="49" fontId="23" fillId="0" borderId="8">
      <alignment horizontal="center"/>
    </xf>
    <xf numFmtId="49" fontId="23" fillId="0" borderId="8">
      <alignment horizontal="center"/>
    </xf>
    <xf numFmtId="49" fontId="23" fillId="0" borderId="25">
      <alignment horizontal="center"/>
    </xf>
    <xf numFmtId="49" fontId="23" fillId="0" borderId="25">
      <alignment horizontal="center"/>
    </xf>
    <xf numFmtId="49" fontId="23" fillId="0" borderId="28">
      <alignment horizontal="center"/>
    </xf>
    <xf numFmtId="49" fontId="23" fillId="0" borderId="28">
      <alignment horizontal="center"/>
    </xf>
    <xf numFmtId="49" fontId="23" fillId="0" borderId="28">
      <alignment horizontal="center" vertical="center" wrapText="1"/>
    </xf>
    <xf numFmtId="49" fontId="23" fillId="0" borderId="28">
      <alignment horizontal="center" vertical="center" wrapText="1"/>
    </xf>
    <xf numFmtId="49" fontId="23" fillId="0" borderId="38">
      <alignment horizontal="center" vertical="center" wrapText="1"/>
    </xf>
    <xf numFmtId="49" fontId="23" fillId="0" borderId="38">
      <alignment horizontal="center" vertical="center" wrapText="1"/>
    </xf>
    <xf numFmtId="0" fontId="22" fillId="3" borderId="45"/>
    <xf numFmtId="0" fontId="22" fillId="3" borderId="45"/>
    <xf numFmtId="4" fontId="23" fillId="0" borderId="28">
      <alignment horizontal="right"/>
    </xf>
    <xf numFmtId="4" fontId="23" fillId="0" borderId="28">
      <alignment horizontal="right"/>
    </xf>
    <xf numFmtId="0" fontId="23" fillId="4" borderId="37"/>
    <xf numFmtId="0" fontId="23" fillId="4" borderId="37"/>
    <xf numFmtId="0" fontId="23" fillId="4" borderId="0"/>
    <xf numFmtId="0" fontId="23" fillId="4" borderId="0"/>
    <xf numFmtId="0" fontId="29" fillId="0" borderId="0">
      <alignment horizontal="center" wrapText="1"/>
    </xf>
    <xf numFmtId="0" fontId="29" fillId="0" borderId="0">
      <alignment horizontal="center" wrapText="1"/>
    </xf>
    <xf numFmtId="0" fontId="31" fillId="0" borderId="46"/>
    <xf numFmtId="0" fontId="31" fillId="0" borderId="46"/>
    <xf numFmtId="49" fontId="32" fillId="0" borderId="47">
      <alignment horizontal="right"/>
    </xf>
    <xf numFmtId="49" fontId="32" fillId="0" borderId="47">
      <alignment horizontal="right"/>
    </xf>
    <xf numFmtId="0" fontId="23" fillId="0" borderId="47">
      <alignment horizontal="right"/>
    </xf>
    <xf numFmtId="0" fontId="23" fillId="0" borderId="47">
      <alignment horizontal="right"/>
    </xf>
    <xf numFmtId="0" fontId="31" fillId="0" borderId="11"/>
    <xf numFmtId="0" fontId="31" fillId="0" borderId="11"/>
    <xf numFmtId="0" fontId="23" fillId="0" borderId="38">
      <alignment horizontal="center"/>
    </xf>
    <xf numFmtId="0" fontId="23" fillId="0" borderId="38">
      <alignment horizontal="center"/>
    </xf>
    <xf numFmtId="49" fontId="22" fillId="0" borderId="48">
      <alignment horizontal="center"/>
    </xf>
    <xf numFmtId="49" fontId="22" fillId="0" borderId="48">
      <alignment horizontal="center"/>
    </xf>
    <xf numFmtId="165" fontId="23" fillId="0" borderId="16">
      <alignment horizontal="center"/>
    </xf>
    <xf numFmtId="165" fontId="23" fillId="0" borderId="16">
      <alignment horizontal="center"/>
    </xf>
    <xf numFmtId="0" fontId="23" fillId="0" borderId="49">
      <alignment horizontal="center"/>
    </xf>
    <xf numFmtId="0" fontId="23" fillId="0" borderId="49">
      <alignment horizontal="center"/>
    </xf>
    <xf numFmtId="49" fontId="23" fillId="0" borderId="17">
      <alignment horizontal="center"/>
    </xf>
    <xf numFmtId="49" fontId="23" fillId="0" borderId="17">
      <alignment horizontal="center"/>
    </xf>
    <xf numFmtId="49" fontId="23" fillId="0" borderId="16">
      <alignment horizontal="center"/>
    </xf>
    <xf numFmtId="49" fontId="23" fillId="0" borderId="16">
      <alignment horizontal="center"/>
    </xf>
    <xf numFmtId="0" fontId="23" fillId="0" borderId="16">
      <alignment horizontal="center"/>
    </xf>
    <xf numFmtId="0" fontId="23" fillId="0" borderId="16">
      <alignment horizontal="center"/>
    </xf>
    <xf numFmtId="49" fontId="23" fillId="0" borderId="50">
      <alignment horizontal="center"/>
    </xf>
    <xf numFmtId="49" fontId="23" fillId="0" borderId="50">
      <alignment horizontal="center"/>
    </xf>
    <xf numFmtId="0" fontId="27" fillId="0" borderId="37"/>
    <xf numFmtId="0" fontId="27" fillId="0" borderId="37"/>
    <xf numFmtId="0" fontId="31" fillId="0" borderId="0"/>
    <xf numFmtId="0" fontId="31" fillId="0" borderId="0"/>
    <xf numFmtId="0" fontId="22" fillId="0" borderId="51"/>
    <xf numFmtId="0" fontId="22" fillId="0" borderId="51"/>
    <xf numFmtId="0" fontId="22" fillId="0" borderId="40"/>
    <xf numFmtId="0" fontId="22" fillId="0" borderId="40"/>
    <xf numFmtId="4" fontId="23" fillId="0" borderId="13">
      <alignment horizontal="right"/>
    </xf>
    <xf numFmtId="4" fontId="23" fillId="0" borderId="13">
      <alignment horizontal="right"/>
    </xf>
    <xf numFmtId="49" fontId="23" fillId="0" borderId="26">
      <alignment horizontal="center"/>
    </xf>
    <xf numFmtId="49" fontId="23" fillId="0" borderId="26">
      <alignment horizontal="center"/>
    </xf>
    <xf numFmtId="0" fontId="23" fillId="0" borderId="52">
      <alignment horizontal="left" wrapText="1"/>
    </xf>
    <xf numFmtId="0" fontId="23" fillId="0" borderId="52">
      <alignment horizontal="left" wrapText="1"/>
    </xf>
    <xf numFmtId="0" fontId="23" fillId="0" borderId="24">
      <alignment horizontal="left" wrapText="1" indent="1"/>
    </xf>
    <xf numFmtId="0" fontId="23" fillId="0" borderId="24">
      <alignment horizontal="left" wrapText="1" indent="1"/>
    </xf>
    <xf numFmtId="0" fontId="23" fillId="0" borderId="16">
      <alignment horizontal="left" wrapText="1" indent="2"/>
    </xf>
    <xf numFmtId="0" fontId="23" fillId="0" borderId="16">
      <alignment horizontal="left" wrapText="1" indent="2"/>
    </xf>
    <xf numFmtId="0" fontId="22" fillId="3" borderId="53"/>
    <xf numFmtId="0" fontId="22" fillId="3" borderId="53"/>
    <xf numFmtId="0" fontId="23" fillId="4" borderId="21"/>
    <xf numFmtId="0" fontId="23" fillId="4" borderId="21"/>
    <xf numFmtId="0" fontId="29" fillId="0" borderId="0">
      <alignment horizontal="left" wrapText="1"/>
    </xf>
    <xf numFmtId="0" fontId="29" fillId="0" borderId="0">
      <alignment horizontal="left" wrapText="1"/>
    </xf>
    <xf numFmtId="49" fontId="22" fillId="0" borderId="0"/>
    <xf numFmtId="49" fontId="22" fillId="0" borderId="0"/>
    <xf numFmtId="0" fontId="23" fillId="0" borderId="0">
      <alignment horizontal="right"/>
    </xf>
    <xf numFmtId="0" fontId="23" fillId="0" borderId="0">
      <alignment horizontal="right"/>
    </xf>
    <xf numFmtId="49" fontId="23" fillId="0" borderId="0">
      <alignment horizontal="right"/>
    </xf>
    <xf numFmtId="49" fontId="23" fillId="0" borderId="0">
      <alignment horizontal="right"/>
    </xf>
    <xf numFmtId="0" fontId="23" fillId="0" borderId="0">
      <alignment horizontal="left" wrapText="1"/>
    </xf>
    <xf numFmtId="0" fontId="23" fillId="0" borderId="0">
      <alignment horizontal="left" wrapText="1"/>
    </xf>
    <xf numFmtId="0" fontId="23" fillId="0" borderId="11">
      <alignment horizontal="left"/>
    </xf>
    <xf numFmtId="0" fontId="23" fillId="0" borderId="11">
      <alignment horizontal="left"/>
    </xf>
    <xf numFmtId="0" fontId="23" fillId="0" borderId="20">
      <alignment horizontal="left" wrapText="1"/>
    </xf>
    <xf numFmtId="0" fontId="23" fillId="0" borderId="20">
      <alignment horizontal="left" wrapText="1"/>
    </xf>
    <xf numFmtId="0" fontId="23" fillId="0" borderId="41"/>
    <xf numFmtId="0" fontId="23" fillId="0" borderId="41"/>
    <xf numFmtId="0" fontId="24" fillId="0" borderId="54">
      <alignment horizontal="left" wrapText="1"/>
    </xf>
    <xf numFmtId="0" fontId="24" fillId="0" borderId="54">
      <alignment horizontal="left" wrapText="1"/>
    </xf>
    <xf numFmtId="0" fontId="23" fillId="0" borderId="12">
      <alignment horizontal="left" wrapText="1" indent="2"/>
    </xf>
    <xf numFmtId="0" fontId="23" fillId="0" borderId="12">
      <alignment horizontal="left" wrapText="1" indent="2"/>
    </xf>
    <xf numFmtId="49" fontId="23" fillId="0" borderId="0">
      <alignment horizontal="center" wrapText="1"/>
    </xf>
    <xf numFmtId="49" fontId="23" fillId="0" borderId="0">
      <alignment horizontal="center" wrapText="1"/>
    </xf>
    <xf numFmtId="49" fontId="23" fillId="0" borderId="34">
      <alignment horizontal="center" wrapText="1"/>
    </xf>
    <xf numFmtId="49" fontId="23" fillId="0" borderId="34">
      <alignment horizontal="center" wrapText="1"/>
    </xf>
    <xf numFmtId="0" fontId="23" fillId="0" borderId="55"/>
    <xf numFmtId="0" fontId="23" fillId="0" borderId="55"/>
    <xf numFmtId="0" fontId="23" fillId="0" borderId="56">
      <alignment horizontal="center" wrapText="1"/>
    </xf>
    <xf numFmtId="0" fontId="23" fillId="0" borderId="56">
      <alignment horizontal="center" wrapText="1"/>
    </xf>
    <xf numFmtId="0" fontId="22" fillId="3" borderId="37"/>
    <xf numFmtId="0" fontId="22" fillId="3" borderId="37"/>
    <xf numFmtId="49" fontId="23" fillId="0" borderId="23">
      <alignment horizontal="center"/>
    </xf>
    <xf numFmtId="49" fontId="23" fillId="0" borderId="23">
      <alignment horizontal="center"/>
    </xf>
    <xf numFmtId="0" fontId="22" fillId="0" borderId="37"/>
    <xf numFmtId="0" fontId="22" fillId="0" borderId="37"/>
    <xf numFmtId="0" fontId="21" fillId="0" borderId="0"/>
    <xf numFmtId="0" fontId="33" fillId="0" borderId="0"/>
  </cellStyleXfs>
  <cellXfs count="104">
    <xf numFmtId="0" fontId="0" fillId="0" borderId="0" xfId="0"/>
    <xf numFmtId="0" fontId="0" fillId="0" borderId="0" xfId="0" applyFont="1"/>
    <xf numFmtId="0" fontId="3" fillId="0" borderId="0" xfId="0" applyFont="1" applyAlignment="1">
      <alignment horizontal="center" vertical="center" shrinkToFit="1"/>
    </xf>
    <xf numFmtId="0" fontId="4" fillId="0" borderId="0" xfId="0" applyFont="1"/>
    <xf numFmtId="0" fontId="5" fillId="0" borderId="0" xfId="0" applyFont="1" applyAlignment="1">
      <alignment horizontal="right" vertical="center" shrinkToFit="1"/>
    </xf>
    <xf numFmtId="0" fontId="5" fillId="2" borderId="0" xfId="0" applyFont="1" applyFill="1" applyAlignment="1">
      <alignment horizontal="right"/>
    </xf>
    <xf numFmtId="0" fontId="3" fillId="0" borderId="7" xfId="0" applyFont="1" applyBorder="1" applyAlignment="1">
      <alignment horizontal="center" vertical="center" wrapText="1" shrinkToFit="1"/>
    </xf>
    <xf numFmtId="0" fontId="6" fillId="0" borderId="7" xfId="0" applyFont="1" applyBorder="1" applyAlignment="1">
      <alignment horizontal="left" vertical="top" wrapText="1" shrinkToFit="1"/>
    </xf>
    <xf numFmtId="164" fontId="8" fillId="0" borderId="7" xfId="1" applyNumberFormat="1" applyFont="1" applyBorder="1" applyAlignment="1">
      <alignment horizontal="center" vertical="top"/>
    </xf>
    <xf numFmtId="164" fontId="9" fillId="0" borderId="7" xfId="0" applyNumberFormat="1" applyFont="1" applyBorder="1" applyAlignment="1">
      <alignment horizontal="center" vertical="top" shrinkToFit="1"/>
    </xf>
    <xf numFmtId="164" fontId="9" fillId="2" borderId="7" xfId="0" applyNumberFormat="1" applyFont="1" applyFill="1" applyBorder="1" applyAlignment="1">
      <alignment horizontal="center" vertical="top" shrinkToFit="1"/>
    </xf>
    <xf numFmtId="0" fontId="3" fillId="0" borderId="7" xfId="0" applyFont="1" applyBorder="1" applyAlignment="1">
      <alignment horizontal="left" vertical="center" wrapText="1" shrinkToFit="1"/>
    </xf>
    <xf numFmtId="164" fontId="4" fillId="0" borderId="7" xfId="1" applyNumberFormat="1" applyFont="1" applyBorder="1" applyAlignment="1">
      <alignment horizontal="center" vertical="top"/>
    </xf>
    <xf numFmtId="164" fontId="5" fillId="0" borderId="7" xfId="0" applyNumberFormat="1" applyFont="1" applyBorder="1" applyAlignment="1">
      <alignment horizontal="center" vertical="top" shrinkToFit="1"/>
    </xf>
    <xf numFmtId="164" fontId="5" fillId="2" borderId="7" xfId="0" applyNumberFormat="1" applyFont="1" applyFill="1" applyBorder="1" applyAlignment="1">
      <alignment horizontal="center" vertical="top" shrinkToFit="1"/>
    </xf>
    <xf numFmtId="0" fontId="3" fillId="0" borderId="7" xfId="0" applyFont="1" applyBorder="1" applyAlignment="1">
      <alignment horizontal="left" vertical="top" wrapText="1" shrinkToFit="1"/>
    </xf>
    <xf numFmtId="164" fontId="10" fillId="0" borderId="7" xfId="2" applyNumberFormat="1" applyFont="1" applyBorder="1" applyAlignment="1">
      <alignment horizontal="center" vertical="center"/>
    </xf>
    <xf numFmtId="164" fontId="4" fillId="0" borderId="7" xfId="0" applyNumberFormat="1" applyFont="1" applyBorder="1" applyAlignment="1">
      <alignment horizontal="center" vertical="center" shrinkToFit="1"/>
    </xf>
    <xf numFmtId="49" fontId="3" fillId="0" borderId="7" xfId="0" applyNumberFormat="1" applyFont="1" applyBorder="1" applyAlignment="1">
      <alignment horizontal="left" vertical="top" wrapText="1" shrinkToFit="1"/>
    </xf>
    <xf numFmtId="164" fontId="10" fillId="0" borderId="7" xfId="1" applyNumberFormat="1" applyFont="1" applyBorder="1" applyAlignment="1">
      <alignment horizontal="center" vertical="top"/>
    </xf>
    <xf numFmtId="164" fontId="10" fillId="0" borderId="7" xfId="2" applyNumberFormat="1" applyFont="1" applyBorder="1" applyAlignment="1">
      <alignment horizontal="center" vertical="top"/>
    </xf>
    <xf numFmtId="49" fontId="3" fillId="0" borderId="7" xfId="0" applyNumberFormat="1" applyFont="1" applyBorder="1" applyAlignment="1">
      <alignment horizontal="justify" vertical="top" wrapText="1" shrinkToFit="1"/>
    </xf>
    <xf numFmtId="0" fontId="3" fillId="0" borderId="7" xfId="0" applyFont="1" applyBorder="1" applyAlignment="1">
      <alignment horizontal="justify" vertical="top" wrapText="1" shrinkToFit="1"/>
    </xf>
    <xf numFmtId="0" fontId="11" fillId="0" borderId="7" xfId="0" applyFont="1" applyBorder="1" applyAlignment="1">
      <alignment horizontal="justify" vertical="top" wrapText="1" shrinkToFit="1"/>
    </xf>
    <xf numFmtId="0" fontId="6" fillId="0" borderId="7" xfId="0" applyFont="1" applyBorder="1" applyAlignment="1">
      <alignment horizontal="justify" vertical="top" wrapText="1" shrinkToFit="1"/>
    </xf>
    <xf numFmtId="164" fontId="8" fillId="0" borderId="7" xfId="0" applyNumberFormat="1" applyFont="1" applyBorder="1" applyAlignment="1">
      <alignment horizontal="center" vertical="center"/>
    </xf>
    <xf numFmtId="164" fontId="9" fillId="0" borderId="7" xfId="0" applyNumberFormat="1" applyFont="1" applyBorder="1" applyAlignment="1">
      <alignment horizontal="center" vertical="center" shrinkToFit="1"/>
    </xf>
    <xf numFmtId="164" fontId="9" fillId="2" borderId="7" xfId="0" applyNumberFormat="1" applyFont="1" applyFill="1" applyBorder="1" applyAlignment="1">
      <alignment horizontal="center" vertical="center" shrinkToFit="1"/>
    </xf>
    <xf numFmtId="49" fontId="6" fillId="0" borderId="7" xfId="0" applyNumberFormat="1" applyFont="1" applyBorder="1" applyAlignment="1">
      <alignment horizontal="center" vertical="center" wrapText="1" shrinkToFit="1"/>
    </xf>
    <xf numFmtId="164" fontId="8" fillId="0" borderId="7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top" wrapText="1" shrinkToFit="1"/>
    </xf>
    <xf numFmtId="164" fontId="4" fillId="0" borderId="7" xfId="0" applyNumberFormat="1" applyFont="1" applyBorder="1" applyAlignment="1">
      <alignment horizontal="center" vertical="center" wrapText="1"/>
    </xf>
    <xf numFmtId="164" fontId="12" fillId="0" borderId="7" xfId="0" applyNumberFormat="1" applyFont="1" applyBorder="1" applyAlignment="1">
      <alignment horizontal="center" vertical="center" shrinkToFit="1"/>
    </xf>
    <xf numFmtId="164" fontId="12" fillId="2" borderId="7" xfId="0" applyNumberFormat="1" applyFont="1" applyFill="1" applyBorder="1" applyAlignment="1">
      <alignment horizontal="center" vertical="center" shrinkToFit="1"/>
    </xf>
    <xf numFmtId="49" fontId="3" fillId="0" borderId="7" xfId="0" applyNumberFormat="1" applyFont="1" applyBorder="1" applyAlignment="1">
      <alignment horizontal="center" vertical="center" wrapText="1" shrinkToFit="1"/>
    </xf>
    <xf numFmtId="164" fontId="13" fillId="0" borderId="7" xfId="0" applyNumberFormat="1" applyFont="1" applyBorder="1" applyAlignment="1">
      <alignment horizontal="center" vertical="center" wrapText="1"/>
    </xf>
    <xf numFmtId="164" fontId="14" fillId="0" borderId="7" xfId="0" applyNumberFormat="1" applyFont="1" applyBorder="1" applyAlignment="1">
      <alignment horizontal="center" vertical="center" shrinkToFit="1"/>
    </xf>
    <xf numFmtId="164" fontId="14" fillId="2" borderId="7" xfId="0" applyNumberFormat="1" applyFont="1" applyFill="1" applyBorder="1" applyAlignment="1">
      <alignment horizontal="center" vertical="center" shrinkToFit="1"/>
    </xf>
    <xf numFmtId="164" fontId="4" fillId="0" borderId="7" xfId="0" applyNumberFormat="1" applyFont="1" applyBorder="1" applyAlignment="1">
      <alignment horizontal="center" vertical="center"/>
    </xf>
    <xf numFmtId="164" fontId="5" fillId="0" borderId="7" xfId="0" applyNumberFormat="1" applyFont="1" applyBorder="1" applyAlignment="1">
      <alignment horizontal="center" vertical="center" shrinkToFit="1"/>
    </xf>
    <xf numFmtId="164" fontId="5" fillId="2" borderId="7" xfId="0" applyNumberFormat="1" applyFont="1" applyFill="1" applyBorder="1" applyAlignment="1">
      <alignment horizontal="center" vertical="center" shrinkToFit="1"/>
    </xf>
    <xf numFmtId="164" fontId="8" fillId="0" borderId="0" xfId="0" applyNumberFormat="1" applyFont="1" applyAlignment="1">
      <alignment horizontal="center" vertical="center"/>
    </xf>
    <xf numFmtId="164" fontId="13" fillId="0" borderId="7" xfId="0" applyNumberFormat="1" applyFont="1" applyBorder="1" applyAlignment="1">
      <alignment horizontal="center" vertical="center" shrinkToFit="1"/>
    </xf>
    <xf numFmtId="49" fontId="15" fillId="0" borderId="7" xfId="0" applyNumberFormat="1" applyFont="1" applyBorder="1" applyAlignment="1">
      <alignment horizontal="center" vertical="center" wrapText="1" shrinkToFit="1"/>
    </xf>
    <xf numFmtId="0" fontId="15" fillId="0" borderId="7" xfId="0" applyFont="1" applyBorder="1" applyAlignment="1">
      <alignment horizontal="left" vertical="top" wrapText="1" shrinkToFit="1"/>
    </xf>
    <xf numFmtId="4" fontId="14" fillId="0" borderId="7" xfId="0" applyNumberFormat="1" applyFont="1" applyBorder="1" applyAlignment="1">
      <alignment horizontal="center" vertical="center" shrinkToFit="1"/>
    </xf>
    <xf numFmtId="49" fontId="13" fillId="0" borderId="7" xfId="0" applyNumberFormat="1" applyFont="1" applyBorder="1" applyAlignment="1">
      <alignment horizontal="center" vertical="center" wrapText="1" shrinkToFit="1"/>
    </xf>
    <xf numFmtId="0" fontId="13" fillId="0" borderId="7" xfId="0" applyFont="1" applyBorder="1" applyAlignment="1">
      <alignment horizontal="left" vertical="top" wrapText="1" shrinkToFit="1"/>
    </xf>
    <xf numFmtId="0" fontId="5" fillId="2" borderId="7" xfId="0" applyFont="1" applyFill="1" applyBorder="1"/>
    <xf numFmtId="49" fontId="16" fillId="0" borderId="7" xfId="0" applyNumberFormat="1" applyFont="1" applyBorder="1" applyAlignment="1">
      <alignment horizontal="center" vertical="center" wrapText="1" shrinkToFit="1"/>
    </xf>
    <xf numFmtId="0" fontId="16" fillId="0" borderId="7" xfId="0" applyFont="1" applyBorder="1" applyAlignment="1">
      <alignment horizontal="left" vertical="top" wrapText="1" shrinkToFit="1"/>
    </xf>
    <xf numFmtId="0" fontId="3" fillId="0" borderId="7" xfId="0" applyNumberFormat="1" applyFont="1" applyBorder="1" applyAlignment="1">
      <alignment horizontal="left" vertical="top" wrapText="1" shrinkToFit="1"/>
    </xf>
    <xf numFmtId="164" fontId="4" fillId="0" borderId="7" xfId="0" applyNumberFormat="1" applyFont="1" applyBorder="1" applyAlignment="1">
      <alignment horizontal="center" vertical="top" wrapText="1" shrinkToFit="1"/>
    </xf>
    <xf numFmtId="164" fontId="5" fillId="0" borderId="7" xfId="0" applyNumberFormat="1" applyFont="1" applyBorder="1" applyAlignment="1">
      <alignment horizontal="center" vertical="top" wrapText="1" shrinkToFit="1"/>
    </xf>
    <xf numFmtId="0" fontId="5" fillId="2" borderId="7" xfId="0" applyFont="1" applyFill="1" applyBorder="1" applyAlignment="1">
      <alignment vertical="top" wrapText="1" shrinkToFit="1"/>
    </xf>
    <xf numFmtId="0" fontId="0" fillId="0" borderId="0" xfId="0" applyAlignment="1">
      <alignment vertical="top" wrapText="1" shrinkToFit="1"/>
    </xf>
    <xf numFmtId="0" fontId="3" fillId="0" borderId="7" xfId="0" applyFont="1" applyBorder="1" applyAlignment="1">
      <alignment horizontal="center" vertical="top" wrapText="1" shrinkToFit="1"/>
    </xf>
    <xf numFmtId="0" fontId="3" fillId="0" borderId="7" xfId="0" applyFont="1" applyBorder="1" applyAlignment="1">
      <alignment vertical="top" wrapText="1" shrinkToFit="1"/>
    </xf>
    <xf numFmtId="164" fontId="5" fillId="2" borderId="7" xfId="0" applyNumberFormat="1" applyFont="1" applyFill="1" applyBorder="1" applyAlignment="1">
      <alignment horizontal="center" vertical="top" wrapText="1" shrinkToFit="1"/>
    </xf>
    <xf numFmtId="0" fontId="3" fillId="0" borderId="0" xfId="0" applyFont="1" applyBorder="1" applyAlignment="1">
      <alignment horizontal="center" vertical="top" wrapText="1" shrinkToFit="1"/>
    </xf>
    <xf numFmtId="0" fontId="3" fillId="0" borderId="0" xfId="0" applyFont="1" applyBorder="1" applyAlignment="1">
      <alignment vertical="top" wrapText="1" shrinkToFit="1"/>
    </xf>
    <xf numFmtId="164" fontId="4" fillId="0" borderId="0" xfId="0" applyNumberFormat="1" applyFont="1" applyBorder="1" applyAlignment="1">
      <alignment horizontal="center" vertical="top" wrapText="1" shrinkToFit="1"/>
    </xf>
    <xf numFmtId="164" fontId="5" fillId="0" borderId="0" xfId="0" applyNumberFormat="1" applyFont="1" applyBorder="1" applyAlignment="1">
      <alignment horizontal="center" vertical="top" wrapText="1" shrinkToFit="1"/>
    </xf>
    <xf numFmtId="0" fontId="5" fillId="2" borderId="0" xfId="0" applyFont="1" applyFill="1" applyBorder="1" applyAlignment="1">
      <alignment vertical="top" wrapText="1" shrinkToFit="1"/>
    </xf>
    <xf numFmtId="0" fontId="3" fillId="0" borderId="7" xfId="0" applyFont="1" applyBorder="1" applyAlignment="1">
      <alignment horizontal="center" vertical="center" shrinkToFit="1"/>
    </xf>
    <xf numFmtId="0" fontId="15" fillId="0" borderId="7" xfId="0" applyFont="1" applyBorder="1" applyAlignment="1">
      <alignment vertical="top" shrinkToFit="1"/>
    </xf>
    <xf numFmtId="164" fontId="17" fillId="0" borderId="7" xfId="0" applyNumberFormat="1" applyFont="1" applyBorder="1" applyAlignment="1">
      <alignment horizontal="center" vertical="center" shrinkToFit="1"/>
    </xf>
    <xf numFmtId="164" fontId="2" fillId="0" borderId="7" xfId="0" applyNumberFormat="1" applyFont="1" applyBorder="1" applyAlignment="1">
      <alignment horizontal="center" vertical="center" shrinkToFit="1"/>
    </xf>
    <xf numFmtId="164" fontId="15" fillId="0" borderId="7" xfId="0" applyNumberFormat="1" applyFont="1" applyBorder="1" applyAlignment="1">
      <alignment horizontal="center" vertical="center" shrinkToFit="1"/>
    </xf>
    <xf numFmtId="164" fontId="5" fillId="0" borderId="7" xfId="3" applyNumberFormat="1" applyFont="1" applyBorder="1" applyAlignment="1">
      <alignment horizontal="center" vertical="center" shrinkToFit="1"/>
    </xf>
    <xf numFmtId="164" fontId="5" fillId="2" borderId="7" xfId="3" applyNumberFormat="1" applyFont="1" applyFill="1" applyBorder="1" applyAlignment="1">
      <alignment horizontal="center" vertical="center" shrinkToFit="1"/>
    </xf>
    <xf numFmtId="0" fontId="3" fillId="0" borderId="7" xfId="0" applyFont="1" applyBorder="1" applyAlignment="1">
      <alignment vertical="top" shrinkToFit="1"/>
    </xf>
    <xf numFmtId="164" fontId="3" fillId="0" borderId="7" xfId="0" applyNumberFormat="1" applyFont="1" applyBorder="1" applyAlignment="1">
      <alignment horizontal="center" vertical="center" shrinkToFit="1"/>
    </xf>
    <xf numFmtId="164" fontId="19" fillId="0" borderId="7" xfId="0" applyNumberFormat="1" applyFont="1" applyBorder="1" applyAlignment="1">
      <alignment horizontal="center" vertical="center" shrinkToFit="1"/>
    </xf>
    <xf numFmtId="4" fontId="2" fillId="0" borderId="7" xfId="0" applyNumberFormat="1" applyFont="1" applyBorder="1" applyAlignment="1">
      <alignment horizontal="center" vertical="center" shrinkToFit="1"/>
    </xf>
    <xf numFmtId="164" fontId="3" fillId="0" borderId="0" xfId="0" applyNumberFormat="1" applyFont="1" applyBorder="1" applyAlignment="1">
      <alignment horizontal="center" vertical="top" wrapText="1" shrinkToFit="1"/>
    </xf>
    <xf numFmtId="0" fontId="20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2" borderId="0" xfId="0" applyFont="1" applyFill="1"/>
    <xf numFmtId="3" fontId="0" fillId="0" borderId="0" xfId="0" applyNumberFormat="1" applyFont="1"/>
    <xf numFmtId="0" fontId="12" fillId="0" borderId="0" xfId="0" applyFont="1"/>
    <xf numFmtId="0" fontId="12" fillId="2" borderId="0" xfId="0" applyFont="1" applyFill="1"/>
    <xf numFmtId="4" fontId="0" fillId="0" borderId="0" xfId="0" applyNumberFormat="1" applyFont="1"/>
    <xf numFmtId="164" fontId="0" fillId="0" borderId="0" xfId="0" applyNumberFormat="1" applyFont="1"/>
    <xf numFmtId="0" fontId="4" fillId="0" borderId="1" xfId="0" applyNumberFormat="1" applyFont="1" applyBorder="1" applyAlignment="1">
      <alignment horizontal="center" vertical="center" wrapText="1" shrinkToFit="1"/>
    </xf>
    <xf numFmtId="0" fontId="4" fillId="0" borderId="6" xfId="0" applyNumberFormat="1" applyFont="1" applyBorder="1" applyAlignment="1">
      <alignment horizontal="center" vertical="center" wrapText="1" shrinkToFit="1"/>
    </xf>
    <xf numFmtId="164" fontId="5" fillId="0" borderId="1" xfId="0" applyNumberFormat="1" applyFont="1" applyBorder="1" applyAlignment="1">
      <alignment horizontal="center" vertical="center" wrapText="1" shrinkToFit="1"/>
    </xf>
    <xf numFmtId="164" fontId="5" fillId="0" borderId="6" xfId="0" applyNumberFormat="1" applyFont="1" applyBorder="1" applyAlignment="1">
      <alignment horizontal="center" vertical="center" wrapText="1" shrinkToFit="1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 vertical="top" shrinkToFit="1"/>
    </xf>
    <xf numFmtId="0" fontId="2" fillId="0" borderId="0" xfId="0" applyFont="1" applyBorder="1" applyAlignment="1">
      <alignment horizontal="center" vertical="top" shrinkToFit="1"/>
    </xf>
    <xf numFmtId="0" fontId="3" fillId="0" borderId="1" xfId="0" applyNumberFormat="1" applyFont="1" applyBorder="1" applyAlignment="1">
      <alignment horizontal="center" vertical="center" wrapText="1" shrinkToFit="1"/>
    </xf>
    <xf numFmtId="0" fontId="3" fillId="0" borderId="5" xfId="0" applyNumberFormat="1" applyFont="1" applyBorder="1" applyAlignment="1">
      <alignment horizontal="center" vertical="center" wrapText="1" shrinkToFit="1"/>
    </xf>
    <xf numFmtId="0" fontId="3" fillId="0" borderId="6" xfId="0" applyNumberFormat="1" applyFont="1" applyBorder="1" applyAlignment="1">
      <alignment horizontal="center" vertical="center" wrapText="1" shrinkToFit="1"/>
    </xf>
    <xf numFmtId="0" fontId="5" fillId="0" borderId="2" xfId="0" applyNumberFormat="1" applyFont="1" applyBorder="1" applyAlignment="1">
      <alignment horizontal="center" vertical="center" wrapText="1" shrinkToFit="1"/>
    </xf>
    <xf numFmtId="0" fontId="5" fillId="0" borderId="3" xfId="0" applyNumberFormat="1" applyFont="1" applyBorder="1" applyAlignment="1">
      <alignment horizontal="center" vertical="center" wrapText="1" shrinkToFit="1"/>
    </xf>
    <xf numFmtId="0" fontId="5" fillId="0" borderId="4" xfId="0" applyNumberFormat="1" applyFont="1" applyBorder="1" applyAlignment="1">
      <alignment horizontal="center" vertical="center" wrapText="1" shrinkToFit="1"/>
    </xf>
    <xf numFmtId="0" fontId="5" fillId="0" borderId="1" xfId="0" applyNumberFormat="1" applyFont="1" applyBorder="1" applyAlignment="1">
      <alignment horizontal="center" vertical="center" wrapText="1" shrinkToFit="1"/>
    </xf>
    <xf numFmtId="0" fontId="5" fillId="0" borderId="5" xfId="0" applyNumberFormat="1" applyFont="1" applyBorder="1" applyAlignment="1">
      <alignment horizontal="center" vertical="center" wrapText="1" shrinkToFit="1"/>
    </xf>
    <xf numFmtId="0" fontId="5" fillId="0" borderId="6" xfId="0" applyNumberFormat="1" applyFont="1" applyBorder="1" applyAlignment="1">
      <alignment horizontal="center" vertical="center" wrapText="1" shrinkToFit="1"/>
    </xf>
    <xf numFmtId="0" fontId="5" fillId="2" borderId="1" xfId="0" applyFont="1" applyFill="1" applyBorder="1" applyAlignment="1">
      <alignment horizontal="center" vertical="center" wrapText="1" shrinkToFit="1"/>
    </xf>
    <xf numFmtId="0" fontId="5" fillId="2" borderId="5" xfId="0" applyFont="1" applyFill="1" applyBorder="1" applyAlignment="1">
      <alignment horizontal="center" vertical="center" wrapText="1" shrinkToFit="1"/>
    </xf>
    <xf numFmtId="0" fontId="5" fillId="2" borderId="6" xfId="0" applyFont="1" applyFill="1" applyBorder="1" applyAlignment="1">
      <alignment horizontal="center" vertical="center" wrapText="1" shrinkToFit="1"/>
    </xf>
  </cellXfs>
  <cellStyles count="384">
    <cellStyle name="br" xfId="4"/>
    <cellStyle name="br 2" xfId="5"/>
    <cellStyle name="col" xfId="6"/>
    <cellStyle name="col 2" xfId="7"/>
    <cellStyle name="style0" xfId="8"/>
    <cellStyle name="style0 2" xfId="9"/>
    <cellStyle name="td" xfId="10"/>
    <cellStyle name="td 2" xfId="11"/>
    <cellStyle name="tr" xfId="12"/>
    <cellStyle name="tr 2" xfId="13"/>
    <cellStyle name="xl100" xfId="14"/>
    <cellStyle name="xl100 2" xfId="15"/>
    <cellStyle name="xl101" xfId="16"/>
    <cellStyle name="xl101 2" xfId="17"/>
    <cellStyle name="xl102" xfId="18"/>
    <cellStyle name="xl102 2" xfId="19"/>
    <cellStyle name="xl103" xfId="20"/>
    <cellStyle name="xl103 2" xfId="21"/>
    <cellStyle name="xl104" xfId="22"/>
    <cellStyle name="xl104 2" xfId="23"/>
    <cellStyle name="xl105" xfId="24"/>
    <cellStyle name="xl105 2" xfId="25"/>
    <cellStyle name="xl106" xfId="26"/>
    <cellStyle name="xl106 2" xfId="27"/>
    <cellStyle name="xl107" xfId="28"/>
    <cellStyle name="xl107 2" xfId="29"/>
    <cellStyle name="xl108" xfId="30"/>
    <cellStyle name="xl108 2" xfId="31"/>
    <cellStyle name="xl109" xfId="32"/>
    <cellStyle name="xl109 2" xfId="33"/>
    <cellStyle name="xl110" xfId="34"/>
    <cellStyle name="xl110 2" xfId="35"/>
    <cellStyle name="xl111" xfId="36"/>
    <cellStyle name="xl111 2" xfId="37"/>
    <cellStyle name="xl112" xfId="38"/>
    <cellStyle name="xl112 2" xfId="39"/>
    <cellStyle name="xl113" xfId="40"/>
    <cellStyle name="xl113 2" xfId="41"/>
    <cellStyle name="xl114" xfId="42"/>
    <cellStyle name="xl114 2" xfId="43"/>
    <cellStyle name="xl115" xfId="44"/>
    <cellStyle name="xl115 2" xfId="45"/>
    <cellStyle name="xl116" xfId="46"/>
    <cellStyle name="xl116 2" xfId="47"/>
    <cellStyle name="xl117" xfId="48"/>
    <cellStyle name="xl117 2" xfId="49"/>
    <cellStyle name="xl118" xfId="50"/>
    <cellStyle name="xl118 2" xfId="51"/>
    <cellStyle name="xl119" xfId="52"/>
    <cellStyle name="xl119 2" xfId="53"/>
    <cellStyle name="xl120" xfId="54"/>
    <cellStyle name="xl120 2" xfId="55"/>
    <cellStyle name="xl121" xfId="56"/>
    <cellStyle name="xl121 2" xfId="57"/>
    <cellStyle name="xl122" xfId="58"/>
    <cellStyle name="xl122 2" xfId="59"/>
    <cellStyle name="xl123" xfId="60"/>
    <cellStyle name="xl123 2" xfId="61"/>
    <cellStyle name="xl124" xfId="62"/>
    <cellStyle name="xl124 2" xfId="63"/>
    <cellStyle name="xl125" xfId="64"/>
    <cellStyle name="xl125 2" xfId="65"/>
    <cellStyle name="xl126" xfId="66"/>
    <cellStyle name="xl126 2" xfId="67"/>
    <cellStyle name="xl127" xfId="68"/>
    <cellStyle name="xl127 2" xfId="69"/>
    <cellStyle name="xl128" xfId="70"/>
    <cellStyle name="xl128 2" xfId="71"/>
    <cellStyle name="xl129" xfId="72"/>
    <cellStyle name="xl129 2" xfId="73"/>
    <cellStyle name="xl130" xfId="74"/>
    <cellStyle name="xl130 2" xfId="75"/>
    <cellStyle name="xl131" xfId="76"/>
    <cellStyle name="xl131 2" xfId="77"/>
    <cellStyle name="xl132" xfId="78"/>
    <cellStyle name="xl132 2" xfId="79"/>
    <cellStyle name="xl133" xfId="80"/>
    <cellStyle name="xl133 2" xfId="81"/>
    <cellStyle name="xl134" xfId="82"/>
    <cellStyle name="xl134 2" xfId="83"/>
    <cellStyle name="xl135" xfId="84"/>
    <cellStyle name="xl135 2" xfId="85"/>
    <cellStyle name="xl136" xfId="86"/>
    <cellStyle name="xl136 2" xfId="87"/>
    <cellStyle name="xl137" xfId="88"/>
    <cellStyle name="xl137 2" xfId="89"/>
    <cellStyle name="xl138" xfId="90"/>
    <cellStyle name="xl138 2" xfId="91"/>
    <cellStyle name="xl139" xfId="92"/>
    <cellStyle name="xl139 2" xfId="93"/>
    <cellStyle name="xl140" xfId="94"/>
    <cellStyle name="xl140 2" xfId="95"/>
    <cellStyle name="xl141" xfId="96"/>
    <cellStyle name="xl141 2" xfId="97"/>
    <cellStyle name="xl142" xfId="98"/>
    <cellStyle name="xl142 2" xfId="99"/>
    <cellStyle name="xl143" xfId="100"/>
    <cellStyle name="xl143 2" xfId="101"/>
    <cellStyle name="xl144" xfId="102"/>
    <cellStyle name="xl144 2" xfId="103"/>
    <cellStyle name="xl145" xfId="104"/>
    <cellStyle name="xl145 2" xfId="105"/>
    <cellStyle name="xl146" xfId="106"/>
    <cellStyle name="xl146 2" xfId="107"/>
    <cellStyle name="xl147" xfId="108"/>
    <cellStyle name="xl147 2" xfId="109"/>
    <cellStyle name="xl148" xfId="110"/>
    <cellStyle name="xl148 2" xfId="111"/>
    <cellStyle name="xl149" xfId="112"/>
    <cellStyle name="xl149 2" xfId="113"/>
    <cellStyle name="xl150" xfId="114"/>
    <cellStyle name="xl150 2" xfId="115"/>
    <cellStyle name="xl151" xfId="116"/>
    <cellStyle name="xl151 2" xfId="117"/>
    <cellStyle name="xl152" xfId="118"/>
    <cellStyle name="xl152 2" xfId="119"/>
    <cellStyle name="xl153" xfId="120"/>
    <cellStyle name="xl153 2" xfId="121"/>
    <cellStyle name="xl154" xfId="122"/>
    <cellStyle name="xl154 2" xfId="123"/>
    <cellStyle name="xl155" xfId="124"/>
    <cellStyle name="xl155 2" xfId="125"/>
    <cellStyle name="xl156" xfId="126"/>
    <cellStyle name="xl156 2" xfId="127"/>
    <cellStyle name="xl157" xfId="128"/>
    <cellStyle name="xl157 2" xfId="129"/>
    <cellStyle name="xl158" xfId="130"/>
    <cellStyle name="xl158 2" xfId="131"/>
    <cellStyle name="xl159" xfId="132"/>
    <cellStyle name="xl159 2" xfId="133"/>
    <cellStyle name="xl160" xfId="134"/>
    <cellStyle name="xl160 2" xfId="135"/>
    <cellStyle name="xl161" xfId="136"/>
    <cellStyle name="xl161 2" xfId="137"/>
    <cellStyle name="xl162" xfId="138"/>
    <cellStyle name="xl162 2" xfId="139"/>
    <cellStyle name="xl163" xfId="140"/>
    <cellStyle name="xl163 2" xfId="141"/>
    <cellStyle name="xl164" xfId="142"/>
    <cellStyle name="xl164 2" xfId="143"/>
    <cellStyle name="xl165" xfId="144"/>
    <cellStyle name="xl165 2" xfId="145"/>
    <cellStyle name="xl166" xfId="146"/>
    <cellStyle name="xl166 2" xfId="147"/>
    <cellStyle name="xl167" xfId="148"/>
    <cellStyle name="xl167 2" xfId="149"/>
    <cellStyle name="xl168" xfId="150"/>
    <cellStyle name="xl168 2" xfId="151"/>
    <cellStyle name="xl169" xfId="152"/>
    <cellStyle name="xl169 2" xfId="153"/>
    <cellStyle name="xl170" xfId="154"/>
    <cellStyle name="xl170 2" xfId="155"/>
    <cellStyle name="xl171" xfId="156"/>
    <cellStyle name="xl171 2" xfId="157"/>
    <cellStyle name="xl172" xfId="158"/>
    <cellStyle name="xl172 2" xfId="159"/>
    <cellStyle name="xl173" xfId="160"/>
    <cellStyle name="xl173 2" xfId="161"/>
    <cellStyle name="xl174" xfId="162"/>
    <cellStyle name="xl174 2" xfId="163"/>
    <cellStyle name="xl175" xfId="164"/>
    <cellStyle name="xl175 2" xfId="165"/>
    <cellStyle name="xl176" xfId="166"/>
    <cellStyle name="xl176 2" xfId="167"/>
    <cellStyle name="xl177" xfId="168"/>
    <cellStyle name="xl177 2" xfId="169"/>
    <cellStyle name="xl178" xfId="170"/>
    <cellStyle name="xl178 2" xfId="171"/>
    <cellStyle name="xl179" xfId="172"/>
    <cellStyle name="xl179 2" xfId="173"/>
    <cellStyle name="xl180" xfId="174"/>
    <cellStyle name="xl180 2" xfId="175"/>
    <cellStyle name="xl181" xfId="176"/>
    <cellStyle name="xl181 2" xfId="177"/>
    <cellStyle name="xl182" xfId="178"/>
    <cellStyle name="xl182 2" xfId="179"/>
    <cellStyle name="xl183" xfId="180"/>
    <cellStyle name="xl183 2" xfId="181"/>
    <cellStyle name="xl184" xfId="182"/>
    <cellStyle name="xl184 2" xfId="183"/>
    <cellStyle name="xl185" xfId="184"/>
    <cellStyle name="xl185 2" xfId="185"/>
    <cellStyle name="xl186" xfId="186"/>
    <cellStyle name="xl186 2" xfId="187"/>
    <cellStyle name="xl187" xfId="188"/>
    <cellStyle name="xl187 2" xfId="189"/>
    <cellStyle name="xl188" xfId="190"/>
    <cellStyle name="xl188 2" xfId="191"/>
    <cellStyle name="xl189" xfId="192"/>
    <cellStyle name="xl189 2" xfId="193"/>
    <cellStyle name="xl190" xfId="194"/>
    <cellStyle name="xl190 2" xfId="195"/>
    <cellStyle name="xl191" xfId="196"/>
    <cellStyle name="xl191 2" xfId="197"/>
    <cellStyle name="xl192" xfId="198"/>
    <cellStyle name="xl192 2" xfId="199"/>
    <cellStyle name="xl193" xfId="200"/>
    <cellStyle name="xl193 2" xfId="201"/>
    <cellStyle name="xl194" xfId="202"/>
    <cellStyle name="xl194 2" xfId="203"/>
    <cellStyle name="xl195" xfId="204"/>
    <cellStyle name="xl195 2" xfId="205"/>
    <cellStyle name="xl196" xfId="206"/>
    <cellStyle name="xl196 2" xfId="207"/>
    <cellStyle name="xl197" xfId="208"/>
    <cellStyle name="xl197 2" xfId="209"/>
    <cellStyle name="xl198" xfId="210"/>
    <cellStyle name="xl198 2" xfId="211"/>
    <cellStyle name="xl199" xfId="212"/>
    <cellStyle name="xl199 2" xfId="213"/>
    <cellStyle name="xl200" xfId="214"/>
    <cellStyle name="xl200 2" xfId="215"/>
    <cellStyle name="xl201" xfId="216"/>
    <cellStyle name="xl201 2" xfId="217"/>
    <cellStyle name="xl202" xfId="218"/>
    <cellStyle name="xl202 2" xfId="219"/>
    <cellStyle name="xl203" xfId="220"/>
    <cellStyle name="xl203 2" xfId="221"/>
    <cellStyle name="xl204" xfId="222"/>
    <cellStyle name="xl204 2" xfId="223"/>
    <cellStyle name="xl21" xfId="224"/>
    <cellStyle name="xl21 2" xfId="225"/>
    <cellStyle name="xl22" xfId="226"/>
    <cellStyle name="xl22 2" xfId="227"/>
    <cellStyle name="xl23" xfId="228"/>
    <cellStyle name="xl23 2" xfId="229"/>
    <cellStyle name="xl24" xfId="230"/>
    <cellStyle name="xl24 2" xfId="231"/>
    <cellStyle name="xl25" xfId="232"/>
    <cellStyle name="xl25 2" xfId="233"/>
    <cellStyle name="xl26" xfId="234"/>
    <cellStyle name="xl26 2" xfId="235"/>
    <cellStyle name="xl27" xfId="236"/>
    <cellStyle name="xl27 2" xfId="237"/>
    <cellStyle name="xl28" xfId="238"/>
    <cellStyle name="xl28 2" xfId="239"/>
    <cellStyle name="xl29" xfId="240"/>
    <cellStyle name="xl29 2" xfId="241"/>
    <cellStyle name="xl30" xfId="242"/>
    <cellStyle name="xl30 2" xfId="243"/>
    <cellStyle name="xl31" xfId="244"/>
    <cellStyle name="xl31 2" xfId="245"/>
    <cellStyle name="xl32" xfId="246"/>
    <cellStyle name="xl32 2" xfId="247"/>
    <cellStyle name="xl33" xfId="248"/>
    <cellStyle name="xl33 2" xfId="249"/>
    <cellStyle name="xl34" xfId="250"/>
    <cellStyle name="xl34 2" xfId="251"/>
    <cellStyle name="xl35" xfId="252"/>
    <cellStyle name="xl35 2" xfId="253"/>
    <cellStyle name="xl36" xfId="254"/>
    <cellStyle name="xl36 2" xfId="255"/>
    <cellStyle name="xl37" xfId="256"/>
    <cellStyle name="xl37 2" xfId="257"/>
    <cellStyle name="xl38" xfId="258"/>
    <cellStyle name="xl38 2" xfId="259"/>
    <cellStyle name="xl39" xfId="260"/>
    <cellStyle name="xl39 2" xfId="261"/>
    <cellStyle name="xl40" xfId="262"/>
    <cellStyle name="xl40 2" xfId="263"/>
    <cellStyle name="xl41" xfId="264"/>
    <cellStyle name="xl41 2" xfId="265"/>
    <cellStyle name="xl42" xfId="266"/>
    <cellStyle name="xl42 2" xfId="267"/>
    <cellStyle name="xl43" xfId="268"/>
    <cellStyle name="xl43 2" xfId="269"/>
    <cellStyle name="xl44" xfId="270"/>
    <cellStyle name="xl44 2" xfId="271"/>
    <cellStyle name="xl45" xfId="272"/>
    <cellStyle name="xl45 2" xfId="273"/>
    <cellStyle name="xl46" xfId="274"/>
    <cellStyle name="xl46 2" xfId="275"/>
    <cellStyle name="xl47" xfId="276"/>
    <cellStyle name="xl47 2" xfId="277"/>
    <cellStyle name="xl48" xfId="278"/>
    <cellStyle name="xl48 2" xfId="279"/>
    <cellStyle name="xl49" xfId="280"/>
    <cellStyle name="xl49 2" xfId="281"/>
    <cellStyle name="xl50" xfId="282"/>
    <cellStyle name="xl50 2" xfId="283"/>
    <cellStyle name="xl51" xfId="284"/>
    <cellStyle name="xl51 2" xfId="285"/>
    <cellStyle name="xl52" xfId="286"/>
    <cellStyle name="xl52 2" xfId="287"/>
    <cellStyle name="xl53" xfId="288"/>
    <cellStyle name="xl53 2" xfId="289"/>
    <cellStyle name="xl54" xfId="290"/>
    <cellStyle name="xl54 2" xfId="291"/>
    <cellStyle name="xl55" xfId="292"/>
    <cellStyle name="xl55 2" xfId="293"/>
    <cellStyle name="xl56" xfId="294"/>
    <cellStyle name="xl56 2" xfId="295"/>
    <cellStyle name="xl57" xfId="296"/>
    <cellStyle name="xl57 2" xfId="297"/>
    <cellStyle name="xl58" xfId="298"/>
    <cellStyle name="xl58 2" xfId="299"/>
    <cellStyle name="xl59" xfId="300"/>
    <cellStyle name="xl59 2" xfId="301"/>
    <cellStyle name="xl60" xfId="302"/>
    <cellStyle name="xl60 2" xfId="303"/>
    <cellStyle name="xl61" xfId="304"/>
    <cellStyle name="xl61 2" xfId="305"/>
    <cellStyle name="xl62" xfId="306"/>
    <cellStyle name="xl62 2" xfId="307"/>
    <cellStyle name="xl63" xfId="308"/>
    <cellStyle name="xl63 2" xfId="309"/>
    <cellStyle name="xl64" xfId="310"/>
    <cellStyle name="xl64 2" xfId="311"/>
    <cellStyle name="xl65" xfId="312"/>
    <cellStyle name="xl65 2" xfId="313"/>
    <cellStyle name="xl66" xfId="314"/>
    <cellStyle name="xl66 2" xfId="315"/>
    <cellStyle name="xl67" xfId="316"/>
    <cellStyle name="xl67 2" xfId="317"/>
    <cellStyle name="xl68" xfId="318"/>
    <cellStyle name="xl68 2" xfId="319"/>
    <cellStyle name="xl69" xfId="320"/>
    <cellStyle name="xl69 2" xfId="321"/>
    <cellStyle name="xl70" xfId="322"/>
    <cellStyle name="xl70 2" xfId="323"/>
    <cellStyle name="xl71" xfId="324"/>
    <cellStyle name="xl71 2" xfId="325"/>
    <cellStyle name="xl72" xfId="326"/>
    <cellStyle name="xl72 2" xfId="327"/>
    <cellStyle name="xl73" xfId="328"/>
    <cellStyle name="xl73 2" xfId="329"/>
    <cellStyle name="xl74" xfId="330"/>
    <cellStyle name="xl74 2" xfId="331"/>
    <cellStyle name="xl75" xfId="332"/>
    <cellStyle name="xl75 2" xfId="333"/>
    <cellStyle name="xl76" xfId="334"/>
    <cellStyle name="xl76 2" xfId="335"/>
    <cellStyle name="xl77" xfId="336"/>
    <cellStyle name="xl77 2" xfId="337"/>
    <cellStyle name="xl78" xfId="338"/>
    <cellStyle name="xl78 2" xfId="339"/>
    <cellStyle name="xl79" xfId="340"/>
    <cellStyle name="xl79 2" xfId="341"/>
    <cellStyle name="xl80" xfId="342"/>
    <cellStyle name="xl80 2" xfId="343"/>
    <cellStyle name="xl81" xfId="344"/>
    <cellStyle name="xl81 2" xfId="345"/>
    <cellStyle name="xl82" xfId="346"/>
    <cellStyle name="xl82 2" xfId="347"/>
    <cellStyle name="xl83" xfId="348"/>
    <cellStyle name="xl83 2" xfId="349"/>
    <cellStyle name="xl84" xfId="350"/>
    <cellStyle name="xl84 2" xfId="351"/>
    <cellStyle name="xl85" xfId="352"/>
    <cellStyle name="xl85 2" xfId="353"/>
    <cellStyle name="xl86" xfId="354"/>
    <cellStyle name="xl86 2" xfId="355"/>
    <cellStyle name="xl87" xfId="356"/>
    <cellStyle name="xl87 2" xfId="357"/>
    <cellStyle name="xl88" xfId="358"/>
    <cellStyle name="xl88 2" xfId="359"/>
    <cellStyle name="xl89" xfId="360"/>
    <cellStyle name="xl89 2" xfId="361"/>
    <cellStyle name="xl90" xfId="362"/>
    <cellStyle name="xl90 2" xfId="363"/>
    <cellStyle name="xl91" xfId="364"/>
    <cellStyle name="xl91 2" xfId="365"/>
    <cellStyle name="xl92" xfId="366"/>
    <cellStyle name="xl92 2" xfId="367"/>
    <cellStyle name="xl93" xfId="368"/>
    <cellStyle name="xl93 2" xfId="369"/>
    <cellStyle name="xl94" xfId="370"/>
    <cellStyle name="xl94 2" xfId="371"/>
    <cellStyle name="xl95" xfId="372"/>
    <cellStyle name="xl95 2" xfId="373"/>
    <cellStyle name="xl96" xfId="374"/>
    <cellStyle name="xl96 2" xfId="375"/>
    <cellStyle name="xl97" xfId="376"/>
    <cellStyle name="xl97 2" xfId="377"/>
    <cellStyle name="xl98" xfId="378"/>
    <cellStyle name="xl98 2" xfId="379"/>
    <cellStyle name="xl99" xfId="380"/>
    <cellStyle name="xl99 2" xfId="381"/>
    <cellStyle name="Обычный" xfId="0" builtinId="0"/>
    <cellStyle name="Обычный 2" xfId="3"/>
    <cellStyle name="Обычный 3" xfId="382"/>
    <cellStyle name="Обычный_на 01.03.09г" xfId="1"/>
    <cellStyle name="Обычный_на 01.09.2010." xfId="2"/>
    <cellStyle name="Стиль 1" xfId="38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5"/>
  <sheetViews>
    <sheetView tabSelected="1" zoomScale="70" zoomScaleNormal="70" workbookViewId="0">
      <selection activeCell="F28" sqref="F28"/>
    </sheetView>
  </sheetViews>
  <sheetFormatPr defaultRowHeight="12.75" x14ac:dyDescent="0.2"/>
  <cols>
    <col min="1" max="1" width="10.7109375" customWidth="1"/>
    <col min="2" max="2" width="95.5703125" customWidth="1"/>
    <col min="3" max="3" width="17.28515625" customWidth="1"/>
    <col min="4" max="4" width="18" customWidth="1"/>
    <col min="5" max="5" width="13.7109375" customWidth="1"/>
    <col min="6" max="6" width="22.42578125" style="1" customWidth="1"/>
    <col min="7" max="7" width="22.5703125" style="1" customWidth="1"/>
    <col min="8" max="8" width="13" style="81" customWidth="1"/>
    <col min="9" max="9" width="13.7109375" style="81" customWidth="1"/>
    <col min="10" max="10" width="9.140625" style="82"/>
  </cols>
  <sheetData>
    <row r="1" spans="1:10" x14ac:dyDescent="0.2">
      <c r="G1" s="89"/>
      <c r="H1" s="89"/>
      <c r="I1" s="89"/>
      <c r="J1" s="89"/>
    </row>
    <row r="2" spans="1:10" ht="15.75" x14ac:dyDescent="0.2">
      <c r="A2" s="90" t="s">
        <v>0</v>
      </c>
      <c r="B2" s="90"/>
      <c r="C2" s="90"/>
      <c r="D2" s="90"/>
      <c r="E2" s="90"/>
      <c r="F2" s="90"/>
      <c r="G2" s="90"/>
      <c r="H2" s="90"/>
      <c r="I2" s="90"/>
      <c r="J2" s="90"/>
    </row>
    <row r="3" spans="1:10" x14ac:dyDescent="0.2">
      <c r="A3" s="91" t="s">
        <v>1</v>
      </c>
      <c r="B3" s="91"/>
      <c r="C3" s="91"/>
      <c r="D3" s="91"/>
      <c r="E3" s="91"/>
      <c r="F3" s="91"/>
      <c r="G3" s="91"/>
      <c r="H3" s="91"/>
      <c r="I3" s="91"/>
      <c r="J3" s="91"/>
    </row>
    <row r="4" spans="1:10" x14ac:dyDescent="0.2">
      <c r="A4" s="2"/>
      <c r="B4" s="3"/>
      <c r="C4" s="3"/>
      <c r="D4" s="3"/>
      <c r="E4" s="3"/>
      <c r="F4" s="3"/>
      <c r="G4" s="3"/>
      <c r="H4" s="4"/>
      <c r="I4" s="4"/>
      <c r="J4" s="5" t="s">
        <v>2</v>
      </c>
    </row>
    <row r="5" spans="1:10" x14ac:dyDescent="0.2">
      <c r="A5" s="92" t="s">
        <v>3</v>
      </c>
      <c r="B5" s="92" t="s">
        <v>4</v>
      </c>
      <c r="C5" s="95" t="s">
        <v>5</v>
      </c>
      <c r="D5" s="96"/>
      <c r="E5" s="97"/>
      <c r="F5" s="95" t="s">
        <v>6</v>
      </c>
      <c r="G5" s="96"/>
      <c r="H5" s="97"/>
      <c r="I5" s="98" t="s">
        <v>7</v>
      </c>
      <c r="J5" s="101" t="s">
        <v>8</v>
      </c>
    </row>
    <row r="6" spans="1:10" ht="12.75" customHeight="1" x14ac:dyDescent="0.2">
      <c r="A6" s="93"/>
      <c r="B6" s="93"/>
      <c r="C6" s="85" t="s">
        <v>9</v>
      </c>
      <c r="D6" s="85" t="s">
        <v>10</v>
      </c>
      <c r="E6" s="87" t="s">
        <v>11</v>
      </c>
      <c r="F6" s="85" t="s">
        <v>9</v>
      </c>
      <c r="G6" s="85" t="s">
        <v>10</v>
      </c>
      <c r="H6" s="87" t="s">
        <v>11</v>
      </c>
      <c r="I6" s="99"/>
      <c r="J6" s="102"/>
    </row>
    <row r="7" spans="1:10" x14ac:dyDescent="0.2">
      <c r="A7" s="94"/>
      <c r="B7" s="94"/>
      <c r="C7" s="86"/>
      <c r="D7" s="86"/>
      <c r="E7" s="88"/>
      <c r="F7" s="86"/>
      <c r="G7" s="86"/>
      <c r="H7" s="88"/>
      <c r="I7" s="100"/>
      <c r="J7" s="103"/>
    </row>
    <row r="8" spans="1:10" x14ac:dyDescent="0.2">
      <c r="A8" s="6"/>
      <c r="B8" s="7" t="s">
        <v>12</v>
      </c>
      <c r="C8" s="8">
        <v>173526908.09981999</v>
      </c>
      <c r="D8" s="8">
        <v>145217122.96305999</v>
      </c>
      <c r="E8" s="9">
        <v>83.685651149575591</v>
      </c>
      <c r="F8" s="8">
        <f>F9+F14</f>
        <v>185986452.5</v>
      </c>
      <c r="G8" s="8">
        <f>G9+G14</f>
        <v>157558683.70000002</v>
      </c>
      <c r="H8" s="9">
        <f t="shared" ref="H8:H15" si="0">G8/F8*100</f>
        <v>84.715140044944945</v>
      </c>
      <c r="I8" s="9">
        <f>G8-D8</f>
        <v>12341560.736940026</v>
      </c>
      <c r="J8" s="10">
        <f>G8/D8*100</f>
        <v>108.49869525378178</v>
      </c>
    </row>
    <row r="9" spans="1:10" x14ac:dyDescent="0.2">
      <c r="A9" s="6"/>
      <c r="B9" s="11" t="s">
        <v>13</v>
      </c>
      <c r="C9" s="12">
        <v>160062286.38132998</v>
      </c>
      <c r="D9" s="12">
        <v>137362077.53891</v>
      </c>
      <c r="E9" s="13">
        <v>85.817890425268985</v>
      </c>
      <c r="F9" s="12">
        <v>169575312.19999999</v>
      </c>
      <c r="G9" s="12">
        <v>141107865.30000001</v>
      </c>
      <c r="H9" s="13">
        <f t="shared" si="0"/>
        <v>83.212505092471844</v>
      </c>
      <c r="I9" s="13">
        <f t="shared" ref="I9:I15" si="1">G9-D9</f>
        <v>3745787.7610900104</v>
      </c>
      <c r="J9" s="14">
        <f t="shared" ref="J9:J15" si="2">G9/D9*100</f>
        <v>102.72694460378189</v>
      </c>
    </row>
    <row r="10" spans="1:10" x14ac:dyDescent="0.2">
      <c r="A10" s="6"/>
      <c r="B10" s="15" t="s">
        <v>14</v>
      </c>
      <c r="C10" s="16">
        <v>58759381.100000001</v>
      </c>
      <c r="D10" s="17">
        <v>50777873.233819999</v>
      </c>
      <c r="E10" s="13">
        <v>86.416623666276152</v>
      </c>
      <c r="F10" s="16">
        <v>62527931.299999997</v>
      </c>
      <c r="G10" s="17">
        <v>57121040.100000001</v>
      </c>
      <c r="H10" s="13">
        <f t="shared" si="0"/>
        <v>91.352838503390572</v>
      </c>
      <c r="I10" s="13">
        <f t="shared" si="1"/>
        <v>6343166.8661800027</v>
      </c>
      <c r="J10" s="14">
        <f t="shared" si="2"/>
        <v>112.4919900385966</v>
      </c>
    </row>
    <row r="11" spans="1:10" x14ac:dyDescent="0.2">
      <c r="A11" s="6"/>
      <c r="B11" s="18" t="s">
        <v>15</v>
      </c>
      <c r="C11" s="19">
        <v>45609204.829669997</v>
      </c>
      <c r="D11" s="20">
        <v>37005358.237010002</v>
      </c>
      <c r="E11" s="13">
        <v>81.135723315520366</v>
      </c>
      <c r="F11" s="19">
        <v>48992840.399999999</v>
      </c>
      <c r="G11" s="20">
        <v>38860834.799999997</v>
      </c>
      <c r="H11" s="13">
        <f t="shared" si="0"/>
        <v>79.319415822235115</v>
      </c>
      <c r="I11" s="13">
        <f t="shared" si="1"/>
        <v>1855476.5629899949</v>
      </c>
      <c r="J11" s="14">
        <f t="shared" si="2"/>
        <v>105.01407539715231</v>
      </c>
    </row>
    <row r="12" spans="1:10" ht="15" customHeight="1" x14ac:dyDescent="0.2">
      <c r="A12" s="6"/>
      <c r="B12" s="21" t="s">
        <v>16</v>
      </c>
      <c r="C12" s="19">
        <v>28474530.032509997</v>
      </c>
      <c r="D12" s="20">
        <v>24688002.101689998</v>
      </c>
      <c r="E12" s="13">
        <v>86.702052934686407</v>
      </c>
      <c r="F12" s="19">
        <v>30953715.300000001</v>
      </c>
      <c r="G12" s="20">
        <v>22094744</v>
      </c>
      <c r="H12" s="13">
        <f>G12/F12*100</f>
        <v>71.379941909590414</v>
      </c>
      <c r="I12" s="13">
        <f t="shared" si="1"/>
        <v>-2593258.1016899981</v>
      </c>
      <c r="J12" s="14">
        <f t="shared" si="2"/>
        <v>89.495877021525047</v>
      </c>
    </row>
    <row r="13" spans="1:10" x14ac:dyDescent="0.2">
      <c r="A13" s="6"/>
      <c r="B13" s="21" t="s">
        <v>17</v>
      </c>
      <c r="C13" s="19">
        <v>9461008.5399799999</v>
      </c>
      <c r="D13" s="20">
        <v>8277867.7664799998</v>
      </c>
      <c r="E13" s="13">
        <v>87.494559713160342</v>
      </c>
      <c r="F13" s="19">
        <v>11388211.699999999</v>
      </c>
      <c r="G13" s="20">
        <v>9095060.5</v>
      </c>
      <c r="H13" s="13">
        <f>G13/F13*100</f>
        <v>79.863816546367858</v>
      </c>
      <c r="I13" s="13">
        <f t="shared" si="1"/>
        <v>817192.73352000024</v>
      </c>
      <c r="J13" s="14">
        <f t="shared" si="2"/>
        <v>109.87201966222632</v>
      </c>
    </row>
    <row r="14" spans="1:10" x14ac:dyDescent="0.2">
      <c r="A14" s="6"/>
      <c r="B14" s="22" t="s">
        <v>18</v>
      </c>
      <c r="C14" s="19">
        <v>13464621.718489999</v>
      </c>
      <c r="D14" s="20">
        <v>7855045.4241499994</v>
      </c>
      <c r="E14" s="13">
        <v>58.338404066437519</v>
      </c>
      <c r="F14" s="19">
        <v>16411140.300000001</v>
      </c>
      <c r="G14" s="20">
        <v>16450818.4</v>
      </c>
      <c r="H14" s="13">
        <f t="shared" si="0"/>
        <v>100.24177539936088</v>
      </c>
      <c r="I14" s="13">
        <f t="shared" si="1"/>
        <v>8595772.975850001</v>
      </c>
      <c r="J14" s="14">
        <f t="shared" si="2"/>
        <v>209.42995885705088</v>
      </c>
    </row>
    <row r="15" spans="1:10" x14ac:dyDescent="0.2">
      <c r="A15" s="6"/>
      <c r="B15" s="22" t="s">
        <v>19</v>
      </c>
      <c r="C15" s="19">
        <v>12718480.009540001</v>
      </c>
      <c r="D15" s="20">
        <v>7429972.4638299998</v>
      </c>
      <c r="E15" s="13">
        <v>58.418714015014793</v>
      </c>
      <c r="F15" s="19">
        <v>14845019.6</v>
      </c>
      <c r="G15" s="20">
        <v>15050958.1</v>
      </c>
      <c r="H15" s="13">
        <f t="shared" si="0"/>
        <v>101.38725650453166</v>
      </c>
      <c r="I15" s="13">
        <f t="shared" si="1"/>
        <v>7620985.6361699998</v>
      </c>
      <c r="J15" s="14">
        <f t="shared" si="2"/>
        <v>202.57084630218856</v>
      </c>
    </row>
    <row r="16" spans="1:10" x14ac:dyDescent="0.2">
      <c r="A16" s="6"/>
      <c r="B16" s="23"/>
      <c r="C16" s="12"/>
      <c r="D16" s="12"/>
      <c r="E16" s="13"/>
      <c r="F16" s="12"/>
      <c r="G16" s="12"/>
      <c r="H16" s="13"/>
      <c r="I16" s="13"/>
      <c r="J16" s="14"/>
    </row>
    <row r="17" spans="1:10" x14ac:dyDescent="0.2">
      <c r="A17" s="6"/>
      <c r="B17" s="24" t="s">
        <v>20</v>
      </c>
      <c r="C17" s="25">
        <v>186311538.86594999</v>
      </c>
      <c r="D17" s="25">
        <v>128962626.15062</v>
      </c>
      <c r="E17" s="26">
        <v>69.218807882536908</v>
      </c>
      <c r="F17" s="25">
        <f>F18+F23+F24+F27+F32+F33+F34+F35+F36+F37+F38+F39+F41+F42</f>
        <v>215194911.75999996</v>
      </c>
      <c r="G17" s="25">
        <f>G18+G23+G24+G27+G32+G33+G34+G35+G36+G37+G38+G39+G41+G42</f>
        <v>152871280.70000002</v>
      </c>
      <c r="H17" s="26">
        <f>G17/F17*100</f>
        <v>71.03852012564893</v>
      </c>
      <c r="I17" s="26">
        <f t="shared" ref="I17:I42" si="3">G17-D17</f>
        <v>23908654.549380019</v>
      </c>
      <c r="J17" s="27">
        <f t="shared" ref="J17:J41" si="4">G17/D17*100</f>
        <v>118.53921191202812</v>
      </c>
    </row>
    <row r="18" spans="1:10" x14ac:dyDescent="0.2">
      <c r="A18" s="28" t="s">
        <v>21</v>
      </c>
      <c r="B18" s="7" t="s">
        <v>22</v>
      </c>
      <c r="C18" s="29">
        <v>16793485.64745</v>
      </c>
      <c r="D18" s="29">
        <v>11359169.436069999</v>
      </c>
      <c r="E18" s="26">
        <v>67.640331939038674</v>
      </c>
      <c r="F18" s="29">
        <v>17855965.600000001</v>
      </c>
      <c r="G18" s="29">
        <v>11763269.1</v>
      </c>
      <c r="H18" s="26">
        <f t="shared" ref="H18:H42" si="5">G18/F18*100</f>
        <v>65.878650102238083</v>
      </c>
      <c r="I18" s="26">
        <f t="shared" si="3"/>
        <v>404099.66393000074</v>
      </c>
      <c r="J18" s="27">
        <f t="shared" si="4"/>
        <v>103.55747544927729</v>
      </c>
    </row>
    <row r="19" spans="1:10" ht="25.5" x14ac:dyDescent="0.2">
      <c r="A19" s="30" t="s">
        <v>23</v>
      </c>
      <c r="B19" s="15" t="s">
        <v>24</v>
      </c>
      <c r="C19" s="31">
        <v>8316735.4613000005</v>
      </c>
      <c r="D19" s="31">
        <v>6019068.9274899997</v>
      </c>
      <c r="E19" s="32">
        <v>72.37297561643436</v>
      </c>
      <c r="F19" s="31">
        <v>8627607.9000000004</v>
      </c>
      <c r="G19" s="31">
        <v>6092428</v>
      </c>
      <c r="H19" s="32">
        <f t="shared" si="5"/>
        <v>70.615494707403187</v>
      </c>
      <c r="I19" s="32">
        <f t="shared" si="3"/>
        <v>73359.072510000318</v>
      </c>
      <c r="J19" s="33">
        <f t="shared" si="4"/>
        <v>101.21877774442751</v>
      </c>
    </row>
    <row r="20" spans="1:10" x14ac:dyDescent="0.2">
      <c r="A20" s="34" t="s">
        <v>25</v>
      </c>
      <c r="B20" s="15" t="s">
        <v>26</v>
      </c>
      <c r="C20" s="31">
        <v>396438.31916000001</v>
      </c>
      <c r="D20" s="31">
        <v>259178.07218000002</v>
      </c>
      <c r="E20" s="32">
        <v>65.376644903843754</v>
      </c>
      <c r="F20" s="31">
        <v>398820.5</v>
      </c>
      <c r="G20" s="31">
        <v>308709.8</v>
      </c>
      <c r="H20" s="32">
        <f t="shared" si="5"/>
        <v>77.405700058046151</v>
      </c>
      <c r="I20" s="32">
        <f t="shared" si="3"/>
        <v>49531.727819999971</v>
      </c>
      <c r="J20" s="33">
        <f t="shared" si="4"/>
        <v>119.11107965399172</v>
      </c>
    </row>
    <row r="21" spans="1:10" ht="25.5" x14ac:dyDescent="0.2">
      <c r="A21" s="34" t="s">
        <v>27</v>
      </c>
      <c r="B21" s="15" t="s">
        <v>28</v>
      </c>
      <c r="C21" s="31">
        <v>573126.01315000001</v>
      </c>
      <c r="D21" s="31">
        <v>415536.27856999997</v>
      </c>
      <c r="E21" s="32">
        <v>72.503475507269428</v>
      </c>
      <c r="F21" s="31">
        <v>577703.69999999995</v>
      </c>
      <c r="G21" s="31">
        <v>422716.8</v>
      </c>
      <c r="H21" s="32">
        <f t="shared" si="5"/>
        <v>73.171904559378802</v>
      </c>
      <c r="I21" s="32">
        <f t="shared" si="3"/>
        <v>7180.5214300000225</v>
      </c>
      <c r="J21" s="33">
        <f t="shared" si="4"/>
        <v>101.72801312431987</v>
      </c>
    </row>
    <row r="22" spans="1:10" ht="15.75" customHeight="1" x14ac:dyDescent="0.2">
      <c r="A22" s="34" t="s">
        <v>29</v>
      </c>
      <c r="B22" s="15" t="s">
        <v>30</v>
      </c>
      <c r="C22" s="31">
        <v>254035.21296</v>
      </c>
      <c r="D22" s="31">
        <v>222292.08043</v>
      </c>
      <c r="E22" s="32">
        <v>87.504436034622401</v>
      </c>
      <c r="F22" s="31">
        <v>404014.5</v>
      </c>
      <c r="G22" s="31">
        <v>328848.5</v>
      </c>
      <c r="H22" s="32">
        <f t="shared" si="5"/>
        <v>81.395222201183373</v>
      </c>
      <c r="I22" s="32">
        <f t="shared" si="3"/>
        <v>106556.41957</v>
      </c>
      <c r="J22" s="33">
        <f t="shared" si="4"/>
        <v>147.93531976662334</v>
      </c>
    </row>
    <row r="23" spans="1:10" ht="18" customHeight="1" x14ac:dyDescent="0.2">
      <c r="A23" s="28" t="s">
        <v>31</v>
      </c>
      <c r="B23" s="7" t="s">
        <v>32</v>
      </c>
      <c r="C23" s="35">
        <v>74243.199999999997</v>
      </c>
      <c r="D23" s="35">
        <v>52282.983189999999</v>
      </c>
      <c r="E23" s="36">
        <v>70.42124152784362</v>
      </c>
      <c r="F23" s="35">
        <v>71628</v>
      </c>
      <c r="G23" s="35">
        <v>51792.7</v>
      </c>
      <c r="H23" s="36">
        <f t="shared" si="5"/>
        <v>72.307896353381352</v>
      </c>
      <c r="I23" s="36">
        <f t="shared" si="3"/>
        <v>-490.28319000000192</v>
      </c>
      <c r="J23" s="37">
        <f t="shared" si="4"/>
        <v>99.062250927384383</v>
      </c>
    </row>
    <row r="24" spans="1:10" ht="15.75" customHeight="1" x14ac:dyDescent="0.2">
      <c r="A24" s="28" t="s">
        <v>33</v>
      </c>
      <c r="B24" s="7" t="s">
        <v>34</v>
      </c>
      <c r="C24" s="29">
        <v>2658777.5613800003</v>
      </c>
      <c r="D24" s="29">
        <v>1822228.50376</v>
      </c>
      <c r="E24" s="36">
        <v>68.536327755609548</v>
      </c>
      <c r="F24" s="29">
        <v>3250725.4</v>
      </c>
      <c r="G24" s="29">
        <v>2332110.2999999998</v>
      </c>
      <c r="H24" s="36">
        <f t="shared" si="5"/>
        <v>71.741227358053678</v>
      </c>
      <c r="I24" s="36">
        <f t="shared" si="3"/>
        <v>509881.79623999982</v>
      </c>
      <c r="J24" s="37">
        <f t="shared" si="4"/>
        <v>127.98122162988372</v>
      </c>
    </row>
    <row r="25" spans="1:10" ht="27.75" customHeight="1" x14ac:dyDescent="0.2">
      <c r="A25" s="34" t="s">
        <v>35</v>
      </c>
      <c r="B25" s="15" t="s">
        <v>36</v>
      </c>
      <c r="C25" s="38">
        <v>751554.95013000001</v>
      </c>
      <c r="D25" s="38">
        <v>449631.51705000002</v>
      </c>
      <c r="E25" s="32">
        <v>59.826831953169247</v>
      </c>
      <c r="F25" s="38">
        <v>999291.7</v>
      </c>
      <c r="G25" s="38">
        <v>657747.1</v>
      </c>
      <c r="H25" s="32">
        <f t="shared" si="5"/>
        <v>65.821331248923613</v>
      </c>
      <c r="I25" s="32">
        <f t="shared" si="3"/>
        <v>208115.58294999995</v>
      </c>
      <c r="J25" s="33">
        <f t="shared" si="4"/>
        <v>146.28580850280053</v>
      </c>
    </row>
    <row r="26" spans="1:10" x14ac:dyDescent="0.2">
      <c r="A26" s="34" t="s">
        <v>37</v>
      </c>
      <c r="B26" s="15" t="s">
        <v>38</v>
      </c>
      <c r="C26" s="38">
        <v>1480652.6713399999</v>
      </c>
      <c r="D26" s="38">
        <v>1080883.5551500001</v>
      </c>
      <c r="E26" s="32">
        <v>73.000479860803125</v>
      </c>
      <c r="F26" s="38">
        <v>1675657.9</v>
      </c>
      <c r="G26" s="38">
        <v>1227533.8999999999</v>
      </c>
      <c r="H26" s="32">
        <f t="shared" si="5"/>
        <v>73.25683243578537</v>
      </c>
      <c r="I26" s="32">
        <f t="shared" si="3"/>
        <v>146650.34484999976</v>
      </c>
      <c r="J26" s="33">
        <f t="shared" si="4"/>
        <v>113.56763586153814</v>
      </c>
    </row>
    <row r="27" spans="1:10" x14ac:dyDescent="0.2">
      <c r="A27" s="28" t="s">
        <v>39</v>
      </c>
      <c r="B27" s="7" t="s">
        <v>40</v>
      </c>
      <c r="C27" s="29">
        <v>30757120.220709998</v>
      </c>
      <c r="D27" s="29">
        <v>19637958.706169996</v>
      </c>
      <c r="E27" s="36">
        <v>63.848496105129414</v>
      </c>
      <c r="F27" s="29">
        <v>34801223</v>
      </c>
      <c r="G27" s="29">
        <v>21417624.600000001</v>
      </c>
      <c r="H27" s="36">
        <f t="shared" si="5"/>
        <v>61.542735437774709</v>
      </c>
      <c r="I27" s="36">
        <f t="shared" si="3"/>
        <v>1779665.8938300051</v>
      </c>
      <c r="J27" s="37">
        <f t="shared" si="4"/>
        <v>109.06237720762115</v>
      </c>
    </row>
    <row r="28" spans="1:10" x14ac:dyDescent="0.2">
      <c r="A28" s="34" t="s">
        <v>41</v>
      </c>
      <c r="B28" s="15" t="s">
        <v>42</v>
      </c>
      <c r="C28" s="31">
        <v>5491994.7966800006</v>
      </c>
      <c r="D28" s="31">
        <v>4394363.7048500003</v>
      </c>
      <c r="E28" s="39">
        <v>80.01398157744913</v>
      </c>
      <c r="F28" s="31">
        <v>6075168.9000000004</v>
      </c>
      <c r="G28" s="31">
        <v>4779573.2</v>
      </c>
      <c r="H28" s="39">
        <f t="shared" si="5"/>
        <v>78.673914728527137</v>
      </c>
      <c r="I28" s="39">
        <f t="shared" si="3"/>
        <v>385209.49514999986</v>
      </c>
      <c r="J28" s="40">
        <f t="shared" si="4"/>
        <v>108.76599027806573</v>
      </c>
    </row>
    <row r="29" spans="1:10" x14ac:dyDescent="0.2">
      <c r="A29" s="34" t="s">
        <v>43</v>
      </c>
      <c r="B29" s="15" t="s">
        <v>44</v>
      </c>
      <c r="C29" s="31">
        <v>1666609.4846600001</v>
      </c>
      <c r="D29" s="31">
        <v>1055325.2659199999</v>
      </c>
      <c r="E29" s="39">
        <v>63.321688471927395</v>
      </c>
      <c r="F29" s="31">
        <v>1713247.2</v>
      </c>
      <c r="G29" s="31">
        <v>1223985.3</v>
      </c>
      <c r="H29" s="39">
        <f t="shared" si="5"/>
        <v>71.442422319441121</v>
      </c>
      <c r="I29" s="39">
        <f t="shared" si="3"/>
        <v>168660.03408000013</v>
      </c>
      <c r="J29" s="40">
        <f t="shared" si="4"/>
        <v>115.98180575473738</v>
      </c>
    </row>
    <row r="30" spans="1:10" x14ac:dyDescent="0.2">
      <c r="A30" s="34" t="s">
        <v>45</v>
      </c>
      <c r="B30" s="15" t="s">
        <v>46</v>
      </c>
      <c r="C30" s="31">
        <v>16535248.611649999</v>
      </c>
      <c r="D30" s="31">
        <v>9905361.8630400002</v>
      </c>
      <c r="E30" s="39">
        <v>59.904523334841933</v>
      </c>
      <c r="F30" s="31">
        <v>20236983.899999999</v>
      </c>
      <c r="G30" s="31">
        <v>11883412.6</v>
      </c>
      <c r="H30" s="39">
        <f t="shared" si="5"/>
        <v>58.721263300505967</v>
      </c>
      <c r="I30" s="39">
        <f t="shared" si="3"/>
        <v>1978050.7369599994</v>
      </c>
      <c r="J30" s="40">
        <f t="shared" si="4"/>
        <v>119.96949494940436</v>
      </c>
    </row>
    <row r="31" spans="1:10" x14ac:dyDescent="0.2">
      <c r="A31" s="34" t="s">
        <v>47</v>
      </c>
      <c r="B31" s="15" t="s">
        <v>48</v>
      </c>
      <c r="C31" s="31">
        <v>1138609.2561999999</v>
      </c>
      <c r="D31" s="31">
        <v>704551.36655999999</v>
      </c>
      <c r="E31" s="39">
        <v>61.878239854765724</v>
      </c>
      <c r="F31" s="31">
        <v>1409168.7</v>
      </c>
      <c r="G31" s="31">
        <v>645305.30000000005</v>
      </c>
      <c r="H31" s="39">
        <f t="shared" si="5"/>
        <v>45.793331912637576</v>
      </c>
      <c r="I31" s="39">
        <f t="shared" si="3"/>
        <v>-59246.066559999948</v>
      </c>
      <c r="J31" s="33">
        <f t="shared" si="4"/>
        <v>91.590951437753759</v>
      </c>
    </row>
    <row r="32" spans="1:10" x14ac:dyDescent="0.2">
      <c r="A32" s="28" t="s">
        <v>49</v>
      </c>
      <c r="B32" s="7" t="s">
        <v>50</v>
      </c>
      <c r="C32" s="35">
        <v>22539073.613930002</v>
      </c>
      <c r="D32" s="35">
        <v>11830597.460969999</v>
      </c>
      <c r="E32" s="26">
        <v>52.489280010418184</v>
      </c>
      <c r="F32" s="35">
        <v>26464351.800000001</v>
      </c>
      <c r="G32" s="35">
        <v>15559135.9</v>
      </c>
      <c r="H32" s="26">
        <f t="shared" si="5"/>
        <v>58.79280935193735</v>
      </c>
      <c r="I32" s="26">
        <f t="shared" si="3"/>
        <v>3728538.4390300009</v>
      </c>
      <c r="J32" s="27">
        <f t="shared" si="4"/>
        <v>131.51606206982126</v>
      </c>
    </row>
    <row r="33" spans="1:11" x14ac:dyDescent="0.2">
      <c r="A33" s="28" t="s">
        <v>51</v>
      </c>
      <c r="B33" s="7" t="s">
        <v>52</v>
      </c>
      <c r="C33" s="35">
        <v>332898.3321</v>
      </c>
      <c r="D33" s="35">
        <v>197653.6042</v>
      </c>
      <c r="E33" s="26">
        <v>59.37356398067697</v>
      </c>
      <c r="F33" s="35">
        <v>711098.6</v>
      </c>
      <c r="G33" s="35">
        <v>325673.40000000002</v>
      </c>
      <c r="H33" s="26">
        <f t="shared" si="5"/>
        <v>45.798627644605126</v>
      </c>
      <c r="I33" s="26">
        <f t="shared" si="3"/>
        <v>128019.79580000002</v>
      </c>
      <c r="J33" s="27">
        <f t="shared" si="4"/>
        <v>164.76977554654681</v>
      </c>
    </row>
    <row r="34" spans="1:11" x14ac:dyDescent="0.2">
      <c r="A34" s="28" t="s">
        <v>53</v>
      </c>
      <c r="B34" s="7" t="s">
        <v>54</v>
      </c>
      <c r="C34" s="35">
        <v>50199466.064279996</v>
      </c>
      <c r="D34" s="35">
        <v>36871034.347929999</v>
      </c>
      <c r="E34" s="26">
        <v>73.449056810120155</v>
      </c>
      <c r="F34" s="35">
        <v>55061083.200000003</v>
      </c>
      <c r="G34" s="35">
        <v>41582791.200000003</v>
      </c>
      <c r="H34" s="26">
        <f>G34/F34*100</f>
        <v>75.52120078887225</v>
      </c>
      <c r="I34" s="26">
        <f t="shared" si="3"/>
        <v>4711756.8520700037</v>
      </c>
      <c r="J34" s="27">
        <f t="shared" si="4"/>
        <v>112.7790199960434</v>
      </c>
    </row>
    <row r="35" spans="1:11" x14ac:dyDescent="0.2">
      <c r="A35" s="28" t="s">
        <v>55</v>
      </c>
      <c r="B35" s="7" t="s">
        <v>56</v>
      </c>
      <c r="C35" s="41">
        <v>7805945.4643700002</v>
      </c>
      <c r="D35" s="25">
        <v>5156234.1615800001</v>
      </c>
      <c r="E35" s="36">
        <v>66.055216310637505</v>
      </c>
      <c r="F35" s="41">
        <v>8451557.6999999993</v>
      </c>
      <c r="G35" s="25">
        <v>5718387.7999999998</v>
      </c>
      <c r="H35" s="36">
        <f>G35/F35*100</f>
        <v>67.660755602484983</v>
      </c>
      <c r="I35" s="36">
        <f t="shared" si="3"/>
        <v>562153.63841999974</v>
      </c>
      <c r="J35" s="37">
        <f t="shared" si="4"/>
        <v>110.90240708245378</v>
      </c>
    </row>
    <row r="36" spans="1:11" x14ac:dyDescent="0.2">
      <c r="A36" s="28" t="s">
        <v>57</v>
      </c>
      <c r="B36" s="7" t="s">
        <v>58</v>
      </c>
      <c r="C36" s="35">
        <v>20118961.611560002</v>
      </c>
      <c r="D36" s="35">
        <v>14949633.571930001</v>
      </c>
      <c r="E36" s="36">
        <v>74.306188662044093</v>
      </c>
      <c r="F36" s="35">
        <v>26820080.199999999</v>
      </c>
      <c r="G36" s="35">
        <v>23104903.899999999</v>
      </c>
      <c r="H36" s="36">
        <f>G36/F36*100</f>
        <v>86.147780795972409</v>
      </c>
      <c r="I36" s="36">
        <f t="shared" si="3"/>
        <v>8155270.328069998</v>
      </c>
      <c r="J36" s="37">
        <f t="shared" si="4"/>
        <v>154.55164027152239</v>
      </c>
    </row>
    <row r="37" spans="1:11" x14ac:dyDescent="0.2">
      <c r="A37" s="28" t="s">
        <v>59</v>
      </c>
      <c r="B37" s="7" t="s">
        <v>60</v>
      </c>
      <c r="C37" s="35">
        <v>29498696.823169999</v>
      </c>
      <c r="D37" s="35">
        <v>23723491.929049999</v>
      </c>
      <c r="E37" s="36">
        <v>80.422169397043277</v>
      </c>
      <c r="F37" s="35">
        <v>35373892.759999998</v>
      </c>
      <c r="G37" s="35">
        <v>27261117</v>
      </c>
      <c r="H37" s="36">
        <f>G37/F37*100</f>
        <v>77.065640428542991</v>
      </c>
      <c r="I37" s="36">
        <f t="shared" si="3"/>
        <v>3537625.0709500015</v>
      </c>
      <c r="J37" s="37">
        <f t="shared" si="4"/>
        <v>114.91190707308181</v>
      </c>
    </row>
    <row r="38" spans="1:11" x14ac:dyDescent="0.2">
      <c r="A38" s="28" t="s">
        <v>61</v>
      </c>
      <c r="B38" s="7" t="s">
        <v>62</v>
      </c>
      <c r="C38" s="35">
        <v>4349148.1241099993</v>
      </c>
      <c r="D38" s="35">
        <v>2872677.82167</v>
      </c>
      <c r="E38" s="36">
        <v>66.051505713152935</v>
      </c>
      <c r="F38" s="35">
        <v>5108295.5999999996</v>
      </c>
      <c r="G38" s="35">
        <v>3185277.3</v>
      </c>
      <c r="H38" s="36">
        <f t="shared" si="5"/>
        <v>62.354991751064681</v>
      </c>
      <c r="I38" s="36">
        <f t="shared" si="3"/>
        <v>312599.47832999984</v>
      </c>
      <c r="J38" s="37">
        <f t="shared" si="4"/>
        <v>110.8818147295151</v>
      </c>
    </row>
    <row r="39" spans="1:11" x14ac:dyDescent="0.2">
      <c r="A39" s="28" t="s">
        <v>63</v>
      </c>
      <c r="B39" s="7" t="s">
        <v>64</v>
      </c>
      <c r="C39" s="35">
        <v>517457.67593000003</v>
      </c>
      <c r="D39" s="35">
        <v>479899.04538999998</v>
      </c>
      <c r="E39" s="36">
        <v>92.741699990729117</v>
      </c>
      <c r="F39" s="35">
        <v>606231.1</v>
      </c>
      <c r="G39" s="35">
        <v>552346.69999999995</v>
      </c>
      <c r="H39" s="36">
        <f t="shared" si="5"/>
        <v>91.111574447434322</v>
      </c>
      <c r="I39" s="36">
        <f t="shared" si="3"/>
        <v>72447.654609999969</v>
      </c>
      <c r="J39" s="37">
        <f t="shared" si="4"/>
        <v>115.09643649137161</v>
      </c>
    </row>
    <row r="40" spans="1:11" x14ac:dyDescent="0.2">
      <c r="A40" s="28"/>
      <c r="B40" s="7" t="s">
        <v>65</v>
      </c>
      <c r="C40" s="42">
        <v>112489675.76341999</v>
      </c>
      <c r="D40" s="42">
        <v>84052970.877549991</v>
      </c>
      <c r="E40" s="36">
        <v>74.720609075559992</v>
      </c>
      <c r="F40" s="42">
        <f>F39+F38+F37+F36+F35+F34</f>
        <v>131421140.56</v>
      </c>
      <c r="G40" s="42">
        <f>G39+G38+G37+G36+G35+G34</f>
        <v>101404823.90000001</v>
      </c>
      <c r="H40" s="36">
        <f t="shared" si="5"/>
        <v>77.160206849448159</v>
      </c>
      <c r="I40" s="36">
        <f t="shared" si="3"/>
        <v>17351853.022450015</v>
      </c>
      <c r="J40" s="37">
        <f t="shared" si="4"/>
        <v>120.64394969183007</v>
      </c>
    </row>
    <row r="41" spans="1:11" x14ac:dyDescent="0.2">
      <c r="A41" s="43" t="s">
        <v>66</v>
      </c>
      <c r="B41" s="44" t="s">
        <v>67</v>
      </c>
      <c r="C41" s="29">
        <v>32566.756069999999</v>
      </c>
      <c r="D41" s="29">
        <v>9665.5787100000016</v>
      </c>
      <c r="E41" s="26">
        <v>29.679279966431121</v>
      </c>
      <c r="F41" s="29">
        <v>20252.3</v>
      </c>
      <c r="G41" s="29">
        <v>5483.8</v>
      </c>
      <c r="H41" s="26">
        <f t="shared" si="5"/>
        <v>27.077418367296559</v>
      </c>
      <c r="I41" s="26">
        <f t="shared" si="3"/>
        <v>-4181.7787100000014</v>
      </c>
      <c r="J41" s="27">
        <f t="shared" si="4"/>
        <v>56.735350924476613</v>
      </c>
    </row>
    <row r="42" spans="1:11" x14ac:dyDescent="0.2">
      <c r="A42" s="28" t="s">
        <v>68</v>
      </c>
      <c r="B42" s="7" t="s">
        <v>69</v>
      </c>
      <c r="C42" s="35">
        <v>633697.77089000004</v>
      </c>
      <c r="D42" s="35">
        <v>99</v>
      </c>
      <c r="E42" s="45">
        <v>1.5622589276424145E-2</v>
      </c>
      <c r="F42" s="35">
        <v>598526.5</v>
      </c>
      <c r="G42" s="35">
        <v>11367</v>
      </c>
      <c r="H42" s="36">
        <f t="shared" si="5"/>
        <v>1.899164030331155</v>
      </c>
      <c r="I42" s="36">
        <f t="shared" si="3"/>
        <v>11268</v>
      </c>
      <c r="J42" s="27">
        <v>0</v>
      </c>
    </row>
    <row r="43" spans="1:11" x14ac:dyDescent="0.2">
      <c r="A43" s="46"/>
      <c r="B43" s="47" t="s">
        <v>70</v>
      </c>
      <c r="C43" s="42">
        <v>-11905934.499999998</v>
      </c>
      <c r="D43" s="42">
        <v>16254496.812439993</v>
      </c>
      <c r="E43" s="36"/>
      <c r="F43" s="42">
        <f>-F45</f>
        <v>-23658287.235000003</v>
      </c>
      <c r="G43" s="42">
        <f>G8-G17</f>
        <v>4687403</v>
      </c>
      <c r="H43" s="36"/>
      <c r="I43" s="36">
        <f>G43-D43</f>
        <v>-11567093.812439993</v>
      </c>
      <c r="J43" s="48"/>
    </row>
    <row r="44" spans="1:11" x14ac:dyDescent="0.2">
      <c r="A44" s="49"/>
      <c r="B44" s="50"/>
      <c r="C44" s="42"/>
      <c r="D44" s="42"/>
      <c r="E44" s="36"/>
      <c r="F44" s="42"/>
      <c r="G44" s="42"/>
      <c r="H44" s="36"/>
      <c r="I44" s="36"/>
      <c r="J44" s="48"/>
    </row>
    <row r="45" spans="1:11" x14ac:dyDescent="0.2">
      <c r="A45" s="34"/>
      <c r="B45" s="47" t="s">
        <v>71</v>
      </c>
      <c r="C45" s="42">
        <v>11905934.499999998</v>
      </c>
      <c r="D45" s="42">
        <v>-16254496.800000001</v>
      </c>
      <c r="E45" s="36"/>
      <c r="F45" s="42">
        <f>SUM(F46:F53)</f>
        <v>23658287.235000003</v>
      </c>
      <c r="G45" s="42">
        <f>SUM(G46:G54)</f>
        <v>-4687403.0316300001</v>
      </c>
      <c r="H45" s="36"/>
      <c r="I45" s="36">
        <f t="shared" ref="I45:I54" si="6">G45-D45</f>
        <v>11567093.768370001</v>
      </c>
      <c r="J45" s="48"/>
    </row>
    <row r="46" spans="1:11" x14ac:dyDescent="0.2">
      <c r="A46" s="30"/>
      <c r="B46" s="51" t="s">
        <v>72</v>
      </c>
      <c r="C46" s="52">
        <v>-27500</v>
      </c>
      <c r="D46" s="52">
        <v>-27500</v>
      </c>
      <c r="E46" s="53"/>
      <c r="F46" s="53">
        <v>-27500</v>
      </c>
      <c r="G46" s="53">
        <v>-27500</v>
      </c>
      <c r="H46" s="53"/>
      <c r="I46" s="53">
        <f t="shared" si="6"/>
        <v>0</v>
      </c>
      <c r="J46" s="54"/>
      <c r="K46" s="55"/>
    </row>
    <row r="47" spans="1:11" x14ac:dyDescent="0.2">
      <c r="A47" s="30"/>
      <c r="B47" s="51" t="s">
        <v>73</v>
      </c>
      <c r="C47" s="52">
        <v>422393.1</v>
      </c>
      <c r="D47" s="52">
        <v>-101487</v>
      </c>
      <c r="E47" s="53"/>
      <c r="F47" s="53">
        <v>517049</v>
      </c>
      <c r="G47" s="53">
        <v>-18113</v>
      </c>
      <c r="H47" s="53"/>
      <c r="I47" s="53">
        <f t="shared" si="6"/>
        <v>83374</v>
      </c>
      <c r="J47" s="54"/>
      <c r="K47" s="55"/>
    </row>
    <row r="48" spans="1:11" ht="15" customHeight="1" x14ac:dyDescent="0.2">
      <c r="A48" s="30"/>
      <c r="B48" s="51" t="s">
        <v>74</v>
      </c>
      <c r="C48" s="52">
        <v>-176298.4</v>
      </c>
      <c r="D48" s="52">
        <v>0</v>
      </c>
      <c r="E48" s="53"/>
      <c r="F48" s="53">
        <v>-301760.25</v>
      </c>
      <c r="G48" s="53">
        <v>0</v>
      </c>
      <c r="H48" s="53"/>
      <c r="I48" s="53">
        <f t="shared" si="6"/>
        <v>0</v>
      </c>
      <c r="J48" s="54"/>
      <c r="K48" s="55"/>
    </row>
    <row r="49" spans="1:11" x14ac:dyDescent="0.2">
      <c r="A49" s="30"/>
      <c r="B49" s="51" t="s">
        <v>75</v>
      </c>
      <c r="C49" s="52">
        <v>11689726.4</v>
      </c>
      <c r="D49" s="52">
        <v>-21819234.300000001</v>
      </c>
      <c r="E49" s="53"/>
      <c r="F49" s="53">
        <v>23448578</v>
      </c>
      <c r="G49" s="53">
        <v>-12591545.1</v>
      </c>
      <c r="H49" s="53"/>
      <c r="I49" s="53">
        <f t="shared" si="6"/>
        <v>9227689.2000000011</v>
      </c>
      <c r="J49" s="54"/>
      <c r="K49" s="55"/>
    </row>
    <row r="50" spans="1:11" ht="27.75" customHeight="1" x14ac:dyDescent="0.2">
      <c r="A50" s="30"/>
      <c r="B50" s="51" t="s">
        <v>76</v>
      </c>
      <c r="C50" s="52">
        <v>0</v>
      </c>
      <c r="D50" s="52">
        <v>0</v>
      </c>
      <c r="E50" s="53"/>
      <c r="F50" s="53">
        <v>5000</v>
      </c>
      <c r="G50" s="53">
        <v>3659.96837</v>
      </c>
      <c r="H50" s="53"/>
      <c r="I50" s="53">
        <f t="shared" si="6"/>
        <v>3659.96837</v>
      </c>
      <c r="J50" s="54"/>
      <c r="K50" s="55"/>
    </row>
    <row r="51" spans="1:11" ht="15.75" customHeight="1" x14ac:dyDescent="0.2">
      <c r="A51" s="30"/>
      <c r="B51" s="51" t="s">
        <v>77</v>
      </c>
      <c r="C51" s="52">
        <v>-150807.29999999999</v>
      </c>
      <c r="D51" s="52">
        <v>-15400</v>
      </c>
      <c r="E51" s="53"/>
      <c r="F51" s="53">
        <v>-87644.9</v>
      </c>
      <c r="G51" s="53">
        <v>0</v>
      </c>
      <c r="H51" s="53"/>
      <c r="I51" s="53">
        <f t="shared" si="6"/>
        <v>15400</v>
      </c>
      <c r="J51" s="54"/>
      <c r="K51" s="55"/>
    </row>
    <row r="52" spans="1:11" ht="15.75" customHeight="1" x14ac:dyDescent="0.2">
      <c r="A52" s="30"/>
      <c r="B52" s="51" t="s">
        <v>78</v>
      </c>
      <c r="C52" s="52">
        <v>39755.699999999997</v>
      </c>
      <c r="D52" s="52">
        <v>321.5</v>
      </c>
      <c r="E52" s="53"/>
      <c r="F52" s="53">
        <v>43837.084999999999</v>
      </c>
      <c r="G52" s="53">
        <v>0</v>
      </c>
      <c r="H52" s="53"/>
      <c r="I52" s="53">
        <f t="shared" si="6"/>
        <v>-321.5</v>
      </c>
      <c r="J52" s="54"/>
      <c r="K52" s="55"/>
    </row>
    <row r="53" spans="1:11" ht="15.75" customHeight="1" x14ac:dyDescent="0.2">
      <c r="A53" s="56"/>
      <c r="B53" s="57" t="s">
        <v>79</v>
      </c>
      <c r="C53" s="52">
        <v>108665</v>
      </c>
      <c r="D53" s="52">
        <v>6759.7</v>
      </c>
      <c r="E53" s="53"/>
      <c r="F53" s="58">
        <v>60728.3</v>
      </c>
      <c r="G53" s="58">
        <v>0</v>
      </c>
      <c r="H53" s="53"/>
      <c r="I53" s="53">
        <f t="shared" si="6"/>
        <v>-6759.7</v>
      </c>
      <c r="J53" s="54"/>
      <c r="K53" s="55"/>
    </row>
    <row r="54" spans="1:11" ht="15.75" customHeight="1" x14ac:dyDescent="0.2">
      <c r="A54" s="56"/>
      <c r="B54" s="57" t="s">
        <v>80</v>
      </c>
      <c r="C54" s="52">
        <v>0</v>
      </c>
      <c r="D54" s="52">
        <v>5702043.2999999998</v>
      </c>
      <c r="E54" s="53"/>
      <c r="F54" s="58">
        <v>0</v>
      </c>
      <c r="G54" s="58">
        <v>7946095.0999999996</v>
      </c>
      <c r="H54" s="53"/>
      <c r="I54" s="53">
        <f t="shared" si="6"/>
        <v>2244051.7999999998</v>
      </c>
      <c r="J54" s="54"/>
      <c r="K54" s="55"/>
    </row>
    <row r="55" spans="1:11" ht="15.75" customHeight="1" x14ac:dyDescent="0.2">
      <c r="A55" s="59"/>
      <c r="B55" s="60"/>
      <c r="C55" s="61"/>
      <c r="D55" s="61"/>
      <c r="E55" s="62"/>
      <c r="F55" s="61"/>
      <c r="G55" s="61"/>
      <c r="H55" s="62"/>
      <c r="I55" s="62"/>
      <c r="J55" s="63"/>
      <c r="K55" s="55"/>
    </row>
    <row r="56" spans="1:11" ht="15.75" customHeight="1" x14ac:dyDescent="0.2">
      <c r="A56" s="64"/>
      <c r="B56" s="65" t="s">
        <v>81</v>
      </c>
      <c r="C56" s="66"/>
      <c r="D56" s="67">
        <v>3704684</v>
      </c>
      <c r="E56" s="68"/>
      <c r="F56" s="66"/>
      <c r="G56" s="67">
        <v>3347856.7</v>
      </c>
      <c r="H56" s="68"/>
      <c r="I56" s="69"/>
      <c r="J56" s="70"/>
      <c r="K56" s="55"/>
    </row>
    <row r="57" spans="1:11" ht="15.75" customHeight="1" x14ac:dyDescent="0.2">
      <c r="A57" s="64"/>
      <c r="B57" s="71" t="s">
        <v>82</v>
      </c>
      <c r="C57" s="66"/>
      <c r="D57" s="67">
        <v>2.3145264782573558</v>
      </c>
      <c r="E57" s="72"/>
      <c r="F57" s="66"/>
      <c r="G57" s="67">
        <f>G56/F9*100</f>
        <v>1.9742594936528741</v>
      </c>
      <c r="H57" s="72"/>
      <c r="I57" s="69"/>
      <c r="J57" s="70"/>
      <c r="K57" s="55"/>
    </row>
    <row r="58" spans="1:11" ht="15.75" customHeight="1" x14ac:dyDescent="0.2">
      <c r="A58" s="64"/>
      <c r="B58" s="71" t="s">
        <v>83</v>
      </c>
      <c r="C58" s="73"/>
      <c r="D58" s="67">
        <v>79176</v>
      </c>
      <c r="E58" s="72"/>
      <c r="F58" s="73"/>
      <c r="G58" s="67">
        <v>39863</v>
      </c>
      <c r="H58" s="72"/>
      <c r="I58" s="69"/>
      <c r="J58" s="70"/>
      <c r="K58" s="55"/>
    </row>
    <row r="59" spans="1:11" ht="15.75" customHeight="1" x14ac:dyDescent="0.2">
      <c r="A59" s="64"/>
      <c r="B59" s="71" t="s">
        <v>82</v>
      </c>
      <c r="C59" s="73"/>
      <c r="D59" s="74">
        <v>4.9465743486490181E-2</v>
      </c>
      <c r="E59" s="72"/>
      <c r="F59" s="73"/>
      <c r="G59" s="74">
        <f>G58/F9*100</f>
        <v>2.350754923156792E-2</v>
      </c>
      <c r="H59" s="72"/>
      <c r="I59" s="69"/>
      <c r="J59" s="70"/>
      <c r="K59" s="55"/>
    </row>
    <row r="60" spans="1:11" ht="9.75" customHeight="1" x14ac:dyDescent="0.2">
      <c r="A60" s="59"/>
      <c r="B60" s="60"/>
      <c r="C60" s="75"/>
      <c r="D60" s="75"/>
      <c r="E60" s="61"/>
      <c r="F60" s="61"/>
      <c r="G60" s="61"/>
      <c r="H60" s="62"/>
      <c r="I60" s="62"/>
      <c r="J60" s="63"/>
      <c r="K60" s="55"/>
    </row>
    <row r="61" spans="1:11" x14ac:dyDescent="0.2">
      <c r="A61" s="76"/>
      <c r="B61" s="3"/>
      <c r="C61" s="77"/>
      <c r="D61" s="77"/>
      <c r="E61" s="77"/>
      <c r="F61" s="77"/>
      <c r="G61" s="77"/>
      <c r="H61" s="78"/>
      <c r="I61" s="78"/>
      <c r="J61" s="79"/>
    </row>
    <row r="62" spans="1:11" x14ac:dyDescent="0.2">
      <c r="G62" s="80"/>
    </row>
    <row r="63" spans="1:11" x14ac:dyDescent="0.2">
      <c r="F63" s="83"/>
      <c r="G63" s="80"/>
    </row>
    <row r="65" spans="6:6" x14ac:dyDescent="0.2">
      <c r="F65" s="84"/>
    </row>
  </sheetData>
  <mergeCells count="15">
    <mergeCell ref="G1:J1"/>
    <mergeCell ref="A2:J2"/>
    <mergeCell ref="A3:J3"/>
    <mergeCell ref="A5:A7"/>
    <mergeCell ref="B5:B7"/>
    <mergeCell ref="C5:E5"/>
    <mergeCell ref="F5:H5"/>
    <mergeCell ref="I5:I7"/>
    <mergeCell ref="J5:J7"/>
    <mergeCell ref="C6:C7"/>
    <mergeCell ref="D6:D7"/>
    <mergeCell ref="E6:E7"/>
    <mergeCell ref="F6:F7"/>
    <mergeCell ref="G6:G7"/>
    <mergeCell ref="H6:H7"/>
  </mergeCells>
  <pageMargins left="0.39370078740157483" right="0.39370078740157483" top="0.59055118110236227" bottom="0.39370078740157483" header="0.31496062992125984" footer="0.31496062992125984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01.11.2020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Тагарифуллина Елена Рифовна</dc:creator>
  <cp:lastModifiedBy>Тагарифуллина Елена Рифовна</cp:lastModifiedBy>
  <dcterms:created xsi:type="dcterms:W3CDTF">2020-11-17T12:07:02Z</dcterms:created>
  <dcterms:modified xsi:type="dcterms:W3CDTF">2020-11-18T05:29:49Z</dcterms:modified>
</cp:coreProperties>
</file>