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на 01.10.2020" sheetId="1" r:id="rId1"/>
  </sheets>
  <calcPr calcId="145621"/>
</workbook>
</file>

<file path=xl/calcChain.xml><?xml version="1.0" encoding="utf-8"?>
<calcChain xmlns="http://schemas.openxmlformats.org/spreadsheetml/2006/main">
  <c r="G59" i="1" l="1"/>
  <c r="G57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G45" i="1"/>
  <c r="J45" i="1" s="1"/>
  <c r="F45" i="1"/>
  <c r="F43" i="1"/>
  <c r="J42" i="1"/>
  <c r="I42" i="1"/>
  <c r="H42" i="1"/>
  <c r="K41" i="1"/>
  <c r="J41" i="1"/>
  <c r="I41" i="1"/>
  <c r="H41" i="1"/>
  <c r="I40" i="1"/>
  <c r="H40" i="1"/>
  <c r="G40" i="1"/>
  <c r="J40" i="1" s="1"/>
  <c r="F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G17" i="1"/>
  <c r="H17" i="1" s="1"/>
  <c r="F17" i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K10" i="1"/>
  <c r="J10" i="1"/>
  <c r="I10" i="1"/>
  <c r="H10" i="1"/>
  <c r="K9" i="1"/>
  <c r="J9" i="1"/>
  <c r="I9" i="1"/>
  <c r="H9" i="1"/>
  <c r="I8" i="1"/>
  <c r="H8" i="1"/>
  <c r="G8" i="1"/>
  <c r="J8" i="1" s="1"/>
  <c r="F8" i="1"/>
  <c r="K8" i="1" l="1"/>
  <c r="I17" i="1"/>
  <c r="K40" i="1"/>
  <c r="J17" i="1"/>
  <c r="G43" i="1"/>
  <c r="K17" i="1"/>
  <c r="I45" i="1"/>
  <c r="J43" i="1" l="1"/>
  <c r="I43" i="1"/>
</calcChain>
</file>

<file path=xl/sharedStrings.xml><?xml version="1.0" encoding="utf-8"?>
<sst xmlns="http://schemas.openxmlformats.org/spreadsheetml/2006/main" count="91" uniqueCount="86">
  <si>
    <t>от 15.10.2020 №02-08/863</t>
  </si>
  <si>
    <t>Информация об исполнении консолидированного бюджета Ленинградской области на 01.10.2020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</si>
  <si>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</si>
  <si>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</si>
  <si>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</si>
  <si>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</si>
  <si>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01.10.2019.</t>
  </si>
  <si>
    <t>на 01.10.2020.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</si>
  <si>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</si>
  <si>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</si>
  <si>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</si>
  <si>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</si>
  <si>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</si>
  <si>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</si>
  <si>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</si>
  <si>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</si>
  <si>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</si>
  <si>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</t>
  </si>
  <si>
    <t xml:space="preserve"> - акцизы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</si>
  <si>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</si>
  <si>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</si>
  <si>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</si>
  <si>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</si>
  <si>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</si>
  <si>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</si>
  <si>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</si>
  <si>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</si>
  <si>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</si>
  <si>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</si>
  <si>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</si>
  <si>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</si>
  <si>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</si>
  <si>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</si>
  <si>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</si>
  <si>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</si>
  <si>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</si>
  <si>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</si>
  <si>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</si>
  <si>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</si>
  <si>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</si>
  <si>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</si>
  <si>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</si>
  <si>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</si>
  <si>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</si>
  <si>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</si>
  <si>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</si>
  <si>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</si>
  <si>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</si>
  <si>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</si>
  <si>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</si>
  <si>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</si>
  <si>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</si>
  <si>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</si>
  <si>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</si>
  <si>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</si>
  <si>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</si>
  <si>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</si>
  <si>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</si>
  <si>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</si>
  <si>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</si>
  <si>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</si>
  <si>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</si>
  <si>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</si>
  <si>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</si>
  <si>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</si>
  <si>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</si>
  <si>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</si>
  <si>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</si>
  <si>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</si>
  <si>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</si>
  <si>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</si>
  <si>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 (-), профицит (+)</t>
  </si>
  <si>
    <r>
      <t>ИСТОЧНИКИ ФИНАНСИРОВАНИЯ ДЕФИЦИТА (всего)</t>
    </r>
    <r>
      <rPr>
        <sz val="10"/>
        <rFont val="Arial Cyr"/>
        <charset val="204"/>
      </rPr>
      <t>, в том числе:</t>
    </r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</si>
  <si>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</si>
  <si>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</si>
  <si>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</si>
  <si>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</si>
  <si>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</si>
  <si>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</si>
  <si>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</si>
  <si>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</si>
  <si>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Операции по управлению остатками средств на единых счетах бюджетов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</si>
  <si>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</si>
  <si>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</si>
  <si>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</si>
  <si>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Исп. Тагарифуллина Е.Р., тел. 2774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</si>
</sst>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37" x14ac:knownFonts="1">
    <font>
      <sz val="10"/>
      <name val="Arial Cyr"/>
      <charset val="204"/>
    </font>
    <font>
      <sz val="10"/>
      <name val="Arial Cyr"/>
      <charset val="204"/>
    </font>
    <font>
      <sz val="10"/>
      <color theme="1"/>
      <name val="Arial Cyr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charset val="204"/>
    </font>
    <font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0"/>
      <color theme="1"/>
      <name val="Arial Cyr"/>
      <charset val="204"/>
    </font>
    <font>
      <sz val="10"/>
      <name val="Arial"/>
      <family val="2"/>
      <charset val="204"/>
    </font>
    <font>
      <i/>
      <sz val="10"/>
      <color indexed="8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indexed="8"/>
      <name val="Arial Cyr"/>
      <charset val="204"/>
    </font>
    <font>
      <b/>
      <sz val="10"/>
      <color indexed="10"/>
      <name val="Arial Cyr"/>
      <family val="2"/>
      <charset val="204"/>
    </font>
    <font>
      <sz val="9"/>
      <color indexed="8"/>
      <name val="Arial Cyr"/>
      <family val="2"/>
      <charset val="204"/>
    </font>
    <font>
      <sz val="11"/>
      <name val="Calibri"/>
      <family val="2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8"/>
      <name val="Arial Cyr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384">
    <xf numFmtId="0" fontId="0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4" fillId="0" borderId="0"/>
    <xf numFmtId="49" fontId="26" fillId="0" borderId="0">
      <alignment horizontal="center"/>
    </xf>
    <xf numFmtId="49" fontId="26" fillId="0" borderId="0">
      <alignment horizontal="center"/>
    </xf>
    <xf numFmtId="49" fontId="26" fillId="0" borderId="8">
      <alignment horizontal="center" wrapText="1"/>
    </xf>
    <xf numFmtId="49" fontId="26" fillId="0" borderId="8">
      <alignment horizontal="center" wrapText="1"/>
    </xf>
    <xf numFmtId="49" fontId="26" fillId="0" borderId="9">
      <alignment horizontal="center" wrapText="1"/>
    </xf>
    <xf numFmtId="49" fontId="26" fillId="0" borderId="9">
      <alignment horizontal="center" wrapText="1"/>
    </xf>
    <xf numFmtId="49" fontId="26" fillId="0" borderId="10">
      <alignment horizontal="center"/>
    </xf>
    <xf numFmtId="49" fontId="26" fillId="0" borderId="10">
      <alignment horizontal="center"/>
    </xf>
    <xf numFmtId="49" fontId="26" fillId="0" borderId="11"/>
    <xf numFmtId="49" fontId="26" fillId="0" borderId="11"/>
    <xf numFmtId="4" fontId="26" fillId="0" borderId="10">
      <alignment horizontal="right"/>
    </xf>
    <xf numFmtId="4" fontId="26" fillId="0" borderId="10">
      <alignment horizontal="right"/>
    </xf>
    <xf numFmtId="4" fontId="26" fillId="0" borderId="8">
      <alignment horizontal="right"/>
    </xf>
    <xf numFmtId="4" fontId="26" fillId="0" borderId="8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" fontId="26" fillId="0" borderId="12">
      <alignment horizontal="right"/>
    </xf>
    <xf numFmtId="4" fontId="26" fillId="0" borderId="12">
      <alignment horizontal="right"/>
    </xf>
    <xf numFmtId="49" fontId="26" fillId="0" borderId="13">
      <alignment horizontal="center"/>
    </xf>
    <xf numFmtId="49" fontId="26" fillId="0" borderId="13">
      <alignment horizontal="center"/>
    </xf>
    <xf numFmtId="4" fontId="26" fillId="0" borderId="14">
      <alignment horizontal="right"/>
    </xf>
    <xf numFmtId="4" fontId="26" fillId="0" borderId="14">
      <alignment horizontal="right"/>
    </xf>
    <xf numFmtId="0" fontId="26" fillId="0" borderId="15">
      <alignment horizontal="left" wrapText="1"/>
    </xf>
    <xf numFmtId="0" fontId="26" fillId="0" borderId="15">
      <alignment horizontal="left" wrapText="1"/>
    </xf>
    <xf numFmtId="0" fontId="27" fillId="0" borderId="16">
      <alignment horizontal="left" wrapText="1"/>
    </xf>
    <xf numFmtId="0" fontId="27" fillId="0" borderId="16">
      <alignment horizontal="left" wrapText="1"/>
    </xf>
    <xf numFmtId="0" fontId="26" fillId="0" borderId="17">
      <alignment horizontal="left" wrapText="1" indent="2"/>
    </xf>
    <xf numFmtId="0" fontId="26" fillId="0" borderId="17">
      <alignment horizontal="left" wrapText="1" indent="2"/>
    </xf>
    <xf numFmtId="0" fontId="25" fillId="0" borderId="18"/>
    <xf numFmtId="0" fontId="25" fillId="0" borderId="18"/>
    <xf numFmtId="0" fontId="26" fillId="0" borderId="11"/>
    <xf numFmtId="0" fontId="26" fillId="0" borderId="11"/>
    <xf numFmtId="0" fontId="25" fillId="0" borderId="11"/>
    <xf numFmtId="0" fontId="25" fillId="0" borderId="11"/>
    <xf numFmtId="0" fontId="27" fillId="0" borderId="0">
      <alignment horizontal="center"/>
    </xf>
    <xf numFmtId="0" fontId="27" fillId="0" borderId="0">
      <alignment horizontal="center"/>
    </xf>
    <xf numFmtId="0" fontId="27" fillId="0" borderId="11"/>
    <xf numFmtId="0" fontId="27" fillId="0" borderId="11"/>
    <xf numFmtId="0" fontId="26" fillId="0" borderId="19">
      <alignment horizontal="left" wrapText="1"/>
    </xf>
    <xf numFmtId="0" fontId="26" fillId="0" borderId="19">
      <alignment horizontal="left" wrapText="1"/>
    </xf>
    <xf numFmtId="0" fontId="26" fillId="0" borderId="20">
      <alignment horizontal="left" wrapText="1" indent="1"/>
    </xf>
    <xf numFmtId="0" fontId="26" fillId="0" borderId="20">
      <alignment horizontal="left" wrapText="1" indent="1"/>
    </xf>
    <xf numFmtId="0" fontId="26" fillId="0" borderId="19">
      <alignment horizontal="left" wrapText="1" indent="2"/>
    </xf>
    <xf numFmtId="0" fontId="26" fillId="0" borderId="19">
      <alignment horizontal="left" wrapText="1" indent="2"/>
    </xf>
    <xf numFmtId="0" fontId="25" fillId="3" borderId="21"/>
    <xf numFmtId="0" fontId="25" fillId="3" borderId="21"/>
    <xf numFmtId="0" fontId="26" fillId="0" borderId="22">
      <alignment horizontal="left" wrapText="1" indent="2"/>
    </xf>
    <xf numFmtId="0" fontId="26" fillId="0" borderId="22">
      <alignment horizontal="left" wrapText="1" indent="2"/>
    </xf>
    <xf numFmtId="0" fontId="26" fillId="0" borderId="0">
      <alignment horizontal="center" wrapText="1"/>
    </xf>
    <xf numFmtId="0" fontId="26" fillId="0" borderId="0">
      <alignment horizontal="center" wrapText="1"/>
    </xf>
    <xf numFmtId="49" fontId="26" fillId="0" borderId="11">
      <alignment horizontal="left"/>
    </xf>
    <xf numFmtId="49" fontId="26" fillId="0" borderId="11">
      <alignment horizontal="left"/>
    </xf>
    <xf numFmtId="49" fontId="26" fillId="0" borderId="23">
      <alignment horizontal="center" wrapText="1"/>
    </xf>
    <xf numFmtId="49" fontId="26" fillId="0" borderId="23">
      <alignment horizontal="center" wrapText="1"/>
    </xf>
    <xf numFmtId="49" fontId="26" fillId="0" borderId="23">
      <alignment horizontal="center" shrinkToFit="1"/>
    </xf>
    <xf numFmtId="49" fontId="26" fillId="0" borderId="23">
      <alignment horizontal="center" shrinkToFit="1"/>
    </xf>
    <xf numFmtId="49" fontId="26" fillId="0" borderId="10">
      <alignment horizontal="center" shrinkToFit="1"/>
    </xf>
    <xf numFmtId="49" fontId="26" fillId="0" borderId="10">
      <alignment horizontal="center" shrinkToFit="1"/>
    </xf>
    <xf numFmtId="0" fontId="26" fillId="0" borderId="24">
      <alignment horizontal="left" wrapText="1"/>
    </xf>
    <xf numFmtId="0" fontId="26" fillId="0" borderId="24">
      <alignment horizontal="left" wrapText="1"/>
    </xf>
    <xf numFmtId="0" fontId="26" fillId="0" borderId="15">
      <alignment horizontal="left" wrapText="1" indent="1"/>
    </xf>
    <xf numFmtId="0" fontId="26" fillId="0" borderId="15">
      <alignment horizontal="left" wrapText="1" indent="1"/>
    </xf>
    <xf numFmtId="0" fontId="26" fillId="0" borderId="24">
      <alignment horizontal="left" wrapText="1" indent="2"/>
    </xf>
    <xf numFmtId="0" fontId="26" fillId="0" borderId="24">
      <alignment horizontal="left" wrapText="1" indent="2"/>
    </xf>
    <xf numFmtId="0" fontId="26" fillId="0" borderId="15">
      <alignment horizontal="left" wrapText="1" indent="2"/>
    </xf>
    <xf numFmtId="0" fontId="26" fillId="0" borderId="15">
      <alignment horizontal="left" wrapText="1" indent="2"/>
    </xf>
    <xf numFmtId="0" fontId="25" fillId="0" borderId="25"/>
    <xf numFmtId="0" fontId="25" fillId="0" borderId="25"/>
    <xf numFmtId="0" fontId="25" fillId="0" borderId="26"/>
    <xf numFmtId="0" fontId="25" fillId="0" borderId="26"/>
    <xf numFmtId="0" fontId="27" fillId="0" borderId="27">
      <alignment horizontal="center" vertical="center" textRotation="90" wrapText="1"/>
    </xf>
    <xf numFmtId="0" fontId="27" fillId="0" borderId="27">
      <alignment horizontal="center" vertical="center" textRotation="90" wrapText="1"/>
    </xf>
    <xf numFmtId="0" fontId="27" fillId="0" borderId="18">
      <alignment horizontal="center" vertical="center" textRotation="90" wrapText="1"/>
    </xf>
    <xf numFmtId="0" fontId="27" fillId="0" borderId="18">
      <alignment horizontal="center" vertical="center" textRotation="90" wrapText="1"/>
    </xf>
    <xf numFmtId="0" fontId="26" fillId="0" borderId="0">
      <alignment vertical="center"/>
    </xf>
    <xf numFmtId="0" fontId="26" fillId="0" borderId="0">
      <alignment vertical="center"/>
    </xf>
    <xf numFmtId="0" fontId="27" fillId="0" borderId="11">
      <alignment horizontal="center" vertical="center" textRotation="90" wrapText="1"/>
    </xf>
    <xf numFmtId="0" fontId="27" fillId="0" borderId="11">
      <alignment horizontal="center" vertical="center" textRotation="90" wrapText="1"/>
    </xf>
    <xf numFmtId="0" fontId="27" fillId="0" borderId="18">
      <alignment horizontal="center" vertical="center" textRotation="90"/>
    </xf>
    <xf numFmtId="0" fontId="27" fillId="0" borderId="18">
      <alignment horizontal="center" vertical="center" textRotation="90"/>
    </xf>
    <xf numFmtId="0" fontId="27" fillId="0" borderId="11">
      <alignment horizontal="center" vertical="center" textRotation="90"/>
    </xf>
    <xf numFmtId="0" fontId="27" fillId="0" borderId="11">
      <alignment horizontal="center" vertical="center" textRotation="90"/>
    </xf>
    <xf numFmtId="0" fontId="27" fillId="0" borderId="27">
      <alignment horizontal="center" vertical="center" textRotation="90"/>
    </xf>
    <xf numFmtId="0" fontId="27" fillId="0" borderId="27">
      <alignment horizontal="center" vertical="center" textRotation="90"/>
    </xf>
    <xf numFmtId="0" fontId="27" fillId="0" borderId="28">
      <alignment horizontal="center" vertical="center" textRotation="90"/>
    </xf>
    <xf numFmtId="0" fontId="27" fillId="0" borderId="28">
      <alignment horizontal="center" vertical="center" textRotation="90"/>
    </xf>
    <xf numFmtId="0" fontId="28" fillId="0" borderId="11">
      <alignment wrapText="1"/>
    </xf>
    <xf numFmtId="0" fontId="28" fillId="0" borderId="11">
      <alignment wrapText="1"/>
    </xf>
    <xf numFmtId="0" fontId="28" fillId="0" borderId="28">
      <alignment wrapText="1"/>
    </xf>
    <xf numFmtId="0" fontId="28" fillId="0" borderId="28">
      <alignment wrapText="1"/>
    </xf>
    <xf numFmtId="0" fontId="28" fillId="0" borderId="18">
      <alignment wrapText="1"/>
    </xf>
    <xf numFmtId="0" fontId="28" fillId="0" borderId="18">
      <alignment wrapText="1"/>
    </xf>
    <xf numFmtId="0" fontId="26" fillId="0" borderId="28">
      <alignment horizontal="center" vertical="top" wrapText="1"/>
    </xf>
    <xf numFmtId="0" fontId="26" fillId="0" borderId="28">
      <alignment horizontal="center" vertical="top" wrapText="1"/>
    </xf>
    <xf numFmtId="0" fontId="27" fillId="0" borderId="29"/>
    <xf numFmtId="0" fontId="27" fillId="0" borderId="29"/>
    <xf numFmtId="49" fontId="29" fillId="0" borderId="30">
      <alignment horizontal="left" vertical="center" wrapText="1"/>
    </xf>
    <xf numFmtId="49" fontId="29" fillId="0" borderId="30">
      <alignment horizontal="left" vertical="center" wrapText="1"/>
    </xf>
    <xf numFmtId="49" fontId="26" fillId="0" borderId="31">
      <alignment horizontal="left" vertical="center" wrapText="1" indent="2"/>
    </xf>
    <xf numFmtId="49" fontId="26" fillId="0" borderId="31">
      <alignment horizontal="left" vertical="center" wrapText="1" indent="2"/>
    </xf>
    <xf numFmtId="49" fontId="26" fillId="0" borderId="22">
      <alignment horizontal="left" vertical="center" wrapText="1" indent="3"/>
    </xf>
    <xf numFmtId="49" fontId="26" fillId="0" borderId="22">
      <alignment horizontal="left" vertical="center" wrapText="1" indent="3"/>
    </xf>
    <xf numFmtId="49" fontId="26" fillId="0" borderId="30">
      <alignment horizontal="left" vertical="center" wrapText="1" indent="3"/>
    </xf>
    <xf numFmtId="49" fontId="26" fillId="0" borderId="30">
      <alignment horizontal="left" vertical="center" wrapText="1" indent="3"/>
    </xf>
    <xf numFmtId="49" fontId="26" fillId="0" borderId="32">
      <alignment horizontal="left" vertical="center" wrapText="1" indent="3"/>
    </xf>
    <xf numFmtId="49" fontId="26" fillId="0" borderId="32">
      <alignment horizontal="left" vertical="center" wrapText="1" indent="3"/>
    </xf>
    <xf numFmtId="0" fontId="29" fillId="0" borderId="29">
      <alignment horizontal="left" vertical="center" wrapText="1"/>
    </xf>
    <xf numFmtId="0" fontId="29" fillId="0" borderId="29">
      <alignment horizontal="left" vertical="center" wrapText="1"/>
    </xf>
    <xf numFmtId="49" fontId="26" fillId="0" borderId="18">
      <alignment horizontal="left" vertical="center" wrapText="1" indent="3"/>
    </xf>
    <xf numFmtId="49" fontId="26" fillId="0" borderId="18">
      <alignment horizontal="left" vertical="center" wrapText="1" indent="3"/>
    </xf>
    <xf numFmtId="49" fontId="26" fillId="0" borderId="0">
      <alignment horizontal="left" vertical="center" wrapText="1" indent="3"/>
    </xf>
    <xf numFmtId="49" fontId="26" fillId="0" borderId="0">
      <alignment horizontal="left" vertical="center" wrapText="1" indent="3"/>
    </xf>
    <xf numFmtId="49" fontId="26" fillId="0" borderId="11">
      <alignment horizontal="left" vertical="center" wrapText="1" indent="3"/>
    </xf>
    <xf numFmtId="49" fontId="26" fillId="0" borderId="11">
      <alignment horizontal="left" vertical="center" wrapText="1" indent="3"/>
    </xf>
    <xf numFmtId="49" fontId="29" fillId="0" borderId="29">
      <alignment horizontal="left" vertical="center" wrapText="1"/>
    </xf>
    <xf numFmtId="49" fontId="29" fillId="0" borderId="29">
      <alignment horizontal="left" vertical="center" wrapText="1"/>
    </xf>
    <xf numFmtId="0" fontId="26" fillId="0" borderId="30">
      <alignment horizontal="left" vertical="center" wrapText="1"/>
    </xf>
    <xf numFmtId="0" fontId="26" fillId="0" borderId="30">
      <alignment horizontal="left" vertical="center" wrapText="1"/>
    </xf>
    <xf numFmtId="0" fontId="26" fillId="0" borderId="32">
      <alignment horizontal="left" vertical="center" wrapText="1"/>
    </xf>
    <xf numFmtId="0" fontId="26" fillId="0" borderId="32">
      <alignment horizontal="left" vertical="center" wrapText="1"/>
    </xf>
    <xf numFmtId="49" fontId="26" fillId="0" borderId="30">
      <alignment horizontal="left" vertical="center" wrapText="1"/>
    </xf>
    <xf numFmtId="49" fontId="26" fillId="0" borderId="30">
      <alignment horizontal="left" vertical="center" wrapText="1"/>
    </xf>
    <xf numFmtId="49" fontId="26" fillId="0" borderId="32">
      <alignment horizontal="left" vertical="center" wrapText="1"/>
    </xf>
    <xf numFmtId="49" fontId="26" fillId="0" borderId="32">
      <alignment horizontal="left" vertical="center" wrapText="1"/>
    </xf>
    <xf numFmtId="49" fontId="27" fillId="0" borderId="33">
      <alignment horizontal="center"/>
    </xf>
    <xf numFmtId="49" fontId="27" fillId="0" borderId="33">
      <alignment horizontal="center"/>
    </xf>
    <xf numFmtId="49" fontId="27" fillId="0" borderId="34">
      <alignment horizontal="center" vertical="center" wrapText="1"/>
    </xf>
    <xf numFmtId="49" fontId="27" fillId="0" borderId="34">
      <alignment horizontal="center" vertical="center" wrapText="1"/>
    </xf>
    <xf numFmtId="49" fontId="26" fillId="0" borderId="35">
      <alignment horizontal="center" vertical="center" wrapText="1"/>
    </xf>
    <xf numFmtId="49" fontId="26" fillId="0" borderId="35">
      <alignment horizontal="center" vertical="center" wrapText="1"/>
    </xf>
    <xf numFmtId="49" fontId="26" fillId="0" borderId="23">
      <alignment horizontal="center" vertical="center" wrapText="1"/>
    </xf>
    <xf numFmtId="49" fontId="26" fillId="0" borderId="23">
      <alignment horizontal="center" vertical="center" wrapText="1"/>
    </xf>
    <xf numFmtId="49" fontId="26" fillId="0" borderId="34">
      <alignment horizontal="center" vertical="center" wrapText="1"/>
    </xf>
    <xf numFmtId="49" fontId="26" fillId="0" borderId="34">
      <alignment horizontal="center" vertical="center" wrapText="1"/>
    </xf>
    <xf numFmtId="49" fontId="26" fillId="0" borderId="36">
      <alignment horizontal="center" vertical="center" wrapText="1"/>
    </xf>
    <xf numFmtId="49" fontId="26" fillId="0" borderId="36">
      <alignment horizontal="center" vertical="center" wrapText="1"/>
    </xf>
    <xf numFmtId="49" fontId="26" fillId="0" borderId="37">
      <alignment horizontal="center" vertical="center" wrapText="1"/>
    </xf>
    <xf numFmtId="49" fontId="26" fillId="0" borderId="37">
      <alignment horizontal="center" vertical="center" wrapText="1"/>
    </xf>
    <xf numFmtId="49" fontId="26" fillId="0" borderId="0">
      <alignment horizontal="center" vertical="center" wrapText="1"/>
    </xf>
    <xf numFmtId="49" fontId="26" fillId="0" borderId="0">
      <alignment horizontal="center" vertical="center" wrapText="1"/>
    </xf>
    <xf numFmtId="49" fontId="26" fillId="0" borderId="11">
      <alignment horizontal="center" vertical="center" wrapText="1"/>
    </xf>
    <xf numFmtId="49" fontId="26" fillId="0" borderId="11">
      <alignment horizontal="center" vertical="center" wrapText="1"/>
    </xf>
    <xf numFmtId="49" fontId="27" fillId="0" borderId="33">
      <alignment horizontal="center" vertical="center" wrapText="1"/>
    </xf>
    <xf numFmtId="49" fontId="27" fillId="0" borderId="33">
      <alignment horizontal="center" vertical="center" wrapText="1"/>
    </xf>
    <xf numFmtId="0" fontId="27" fillId="0" borderId="33">
      <alignment horizontal="center" vertical="center"/>
    </xf>
    <xf numFmtId="0" fontId="27" fillId="0" borderId="33">
      <alignment horizontal="center" vertical="center"/>
    </xf>
    <xf numFmtId="0" fontId="26" fillId="0" borderId="35">
      <alignment horizontal="center" vertical="center"/>
    </xf>
    <xf numFmtId="0" fontId="26" fillId="0" borderId="35">
      <alignment horizontal="center" vertical="center"/>
    </xf>
    <xf numFmtId="0" fontId="26" fillId="0" borderId="23">
      <alignment horizontal="center" vertical="center"/>
    </xf>
    <xf numFmtId="0" fontId="26" fillId="0" borderId="23">
      <alignment horizontal="center" vertical="center"/>
    </xf>
    <xf numFmtId="0" fontId="26" fillId="0" borderId="34">
      <alignment horizontal="center" vertical="center"/>
    </xf>
    <xf numFmtId="0" fontId="26" fillId="0" borderId="34">
      <alignment horizontal="center" vertical="center"/>
    </xf>
    <xf numFmtId="0" fontId="27" fillId="0" borderId="34">
      <alignment horizontal="center" vertical="center"/>
    </xf>
    <xf numFmtId="0" fontId="27" fillId="0" borderId="34">
      <alignment horizontal="center" vertical="center"/>
    </xf>
    <xf numFmtId="0" fontId="26" fillId="0" borderId="36">
      <alignment horizontal="center" vertical="center"/>
    </xf>
    <xf numFmtId="0" fontId="26" fillId="0" borderId="36">
      <alignment horizontal="center" vertical="center"/>
    </xf>
    <xf numFmtId="49" fontId="27" fillId="0" borderId="33">
      <alignment horizontal="center" vertical="center"/>
    </xf>
    <xf numFmtId="49" fontId="27" fillId="0" borderId="33">
      <alignment horizontal="center" vertical="center"/>
    </xf>
    <xf numFmtId="49" fontId="26" fillId="0" borderId="35">
      <alignment horizontal="center" vertical="center"/>
    </xf>
    <xf numFmtId="49" fontId="26" fillId="0" borderId="35">
      <alignment horizontal="center" vertical="center"/>
    </xf>
    <xf numFmtId="49" fontId="26" fillId="0" borderId="23">
      <alignment horizontal="center" vertical="center"/>
    </xf>
    <xf numFmtId="49" fontId="26" fillId="0" borderId="23">
      <alignment horizontal="center" vertical="center"/>
    </xf>
    <xf numFmtId="49" fontId="26" fillId="0" borderId="34">
      <alignment horizontal="center" vertical="center"/>
    </xf>
    <xf numFmtId="49" fontId="26" fillId="0" borderId="34">
      <alignment horizontal="center" vertical="center"/>
    </xf>
    <xf numFmtId="49" fontId="26" fillId="0" borderId="36">
      <alignment horizontal="center" vertical="center"/>
    </xf>
    <xf numFmtId="49" fontId="26" fillId="0" borderId="36">
      <alignment horizontal="center" vertical="center"/>
    </xf>
    <xf numFmtId="49" fontId="26" fillId="0" borderId="11">
      <alignment horizontal="center"/>
    </xf>
    <xf numFmtId="49" fontId="26" fillId="0" borderId="11">
      <alignment horizontal="center"/>
    </xf>
    <xf numFmtId="0" fontId="26" fillId="0" borderId="18">
      <alignment horizontal="center"/>
    </xf>
    <xf numFmtId="0" fontId="26" fillId="0" borderId="18">
      <alignment horizontal="center"/>
    </xf>
    <xf numFmtId="0" fontId="26" fillId="0" borderId="0">
      <alignment horizontal="center"/>
    </xf>
    <xf numFmtId="0" fontId="26" fillId="0" borderId="0">
      <alignment horizontal="center"/>
    </xf>
    <xf numFmtId="49" fontId="26" fillId="0" borderId="11"/>
    <xf numFmtId="49" fontId="26" fillId="0" borderId="11"/>
    <xf numFmtId="0" fontId="26" fillId="0" borderId="28">
      <alignment horizontal="center" vertical="top"/>
    </xf>
    <xf numFmtId="0" fontId="26" fillId="0" borderId="28">
      <alignment horizontal="center" vertical="top"/>
    </xf>
    <xf numFmtId="49" fontId="26" fillId="0" borderId="28">
      <alignment horizontal="center" vertical="top" wrapText="1"/>
    </xf>
    <xf numFmtId="49" fontId="26" fillId="0" borderId="28">
      <alignment horizontal="center" vertical="top" wrapText="1"/>
    </xf>
    <xf numFmtId="0" fontId="26" fillId="0" borderId="25"/>
    <xf numFmtId="0" fontId="26" fillId="0" borderId="25"/>
    <xf numFmtId="4" fontId="26" fillId="0" borderId="38">
      <alignment horizontal="right"/>
    </xf>
    <xf numFmtId="4" fontId="26" fillId="0" borderId="38">
      <alignment horizontal="right"/>
    </xf>
    <xf numFmtId="4" fontId="26" fillId="0" borderId="37">
      <alignment horizontal="right"/>
    </xf>
    <xf numFmtId="4" fontId="26" fillId="0" borderId="37">
      <alignment horizontal="right"/>
    </xf>
    <xf numFmtId="4" fontId="26" fillId="0" borderId="0">
      <alignment horizontal="right" shrinkToFit="1"/>
    </xf>
    <xf numFmtId="4" fontId="26" fillId="0" borderId="0">
      <alignment horizontal="right" shrinkToFit="1"/>
    </xf>
    <xf numFmtId="4" fontId="26" fillId="0" borderId="11">
      <alignment horizontal="right"/>
    </xf>
    <xf numFmtId="4" fontId="26" fillId="0" borderId="11">
      <alignment horizontal="right"/>
    </xf>
    <xf numFmtId="0" fontId="26" fillId="0" borderId="18"/>
    <xf numFmtId="0" fontId="26" fillId="0" borderId="18"/>
    <xf numFmtId="0" fontId="26" fillId="0" borderId="28">
      <alignment horizontal="center" vertical="top" wrapText="1"/>
    </xf>
    <xf numFmtId="0" fontId="26" fillId="0" borderId="28">
      <alignment horizontal="center" vertical="top" wrapText="1"/>
    </xf>
    <xf numFmtId="0" fontId="26" fillId="0" borderId="11">
      <alignment horizontal="center"/>
    </xf>
    <xf numFmtId="0" fontId="26" fillId="0" borderId="11">
      <alignment horizontal="center"/>
    </xf>
    <xf numFmtId="49" fontId="26" fillId="0" borderId="18">
      <alignment horizontal="center"/>
    </xf>
    <xf numFmtId="49" fontId="26" fillId="0" borderId="18">
      <alignment horizontal="center"/>
    </xf>
    <xf numFmtId="49" fontId="26" fillId="0" borderId="0">
      <alignment horizontal="left"/>
    </xf>
    <xf numFmtId="49" fontId="26" fillId="0" borderId="0">
      <alignment horizontal="left"/>
    </xf>
    <xf numFmtId="4" fontId="26" fillId="0" borderId="25">
      <alignment horizontal="right"/>
    </xf>
    <xf numFmtId="4" fontId="26" fillId="0" borderId="25">
      <alignment horizontal="right"/>
    </xf>
    <xf numFmtId="0" fontId="26" fillId="0" borderId="28">
      <alignment horizontal="center" vertical="top"/>
    </xf>
    <xf numFmtId="0" fontId="26" fillId="0" borderId="28">
      <alignment horizontal="center" vertical="top"/>
    </xf>
    <xf numFmtId="4" fontId="26" fillId="0" borderId="26">
      <alignment horizontal="right"/>
    </xf>
    <xf numFmtId="4" fontId="26" fillId="0" borderId="26">
      <alignment horizontal="right"/>
    </xf>
    <xf numFmtId="4" fontId="26" fillId="0" borderId="39">
      <alignment horizontal="right"/>
    </xf>
    <xf numFmtId="4" fontId="26" fillId="0" borderId="39">
      <alignment horizontal="right"/>
    </xf>
    <xf numFmtId="0" fontId="26" fillId="0" borderId="26"/>
    <xf numFmtId="0" fontId="26" fillId="0" borderId="26"/>
    <xf numFmtId="0" fontId="30" fillId="0" borderId="40"/>
    <xf numFmtId="0" fontId="30" fillId="0" borderId="40"/>
    <xf numFmtId="0" fontId="25" fillId="3" borderId="0"/>
    <xf numFmtId="0" fontId="25" fillId="3" borderId="0"/>
    <xf numFmtId="0" fontId="27" fillId="0" borderId="0"/>
    <xf numFmtId="0" fontId="27" fillId="0" borderId="0"/>
    <xf numFmtId="0" fontId="31" fillId="0" borderId="0"/>
    <xf numFmtId="0" fontId="31" fillId="0" borderId="0"/>
    <xf numFmtId="0" fontId="26" fillId="0" borderId="0">
      <alignment horizontal="left"/>
    </xf>
    <xf numFmtId="0" fontId="26" fillId="0" borderId="0">
      <alignment horizontal="left"/>
    </xf>
    <xf numFmtId="0" fontId="26" fillId="0" borderId="0"/>
    <xf numFmtId="0" fontId="26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3" borderId="11"/>
    <xf numFmtId="0" fontId="25" fillId="3" borderId="11"/>
    <xf numFmtId="49" fontId="26" fillId="0" borderId="28">
      <alignment horizontal="center" vertical="center" wrapText="1"/>
    </xf>
    <xf numFmtId="49" fontId="26" fillId="0" borderId="28">
      <alignment horizontal="center" vertical="center" wrapText="1"/>
    </xf>
    <xf numFmtId="49" fontId="26" fillId="0" borderId="28">
      <alignment horizontal="center" vertical="center" wrapText="1"/>
    </xf>
    <xf numFmtId="49" fontId="26" fillId="0" borderId="28">
      <alignment horizontal="center" vertical="center" wrapText="1"/>
    </xf>
    <xf numFmtId="0" fontId="25" fillId="3" borderId="41"/>
    <xf numFmtId="0" fontId="25" fillId="3" borderId="41"/>
    <xf numFmtId="0" fontId="26" fillId="0" borderId="42">
      <alignment horizontal="left" wrapText="1"/>
    </xf>
    <xf numFmtId="0" fontId="26" fillId="0" borderId="42">
      <alignment horizontal="left" wrapText="1"/>
    </xf>
    <xf numFmtId="0" fontId="26" fillId="0" borderId="19">
      <alignment horizontal="left" wrapText="1" indent="1"/>
    </xf>
    <xf numFmtId="0" fontId="26" fillId="0" borderId="19">
      <alignment horizontal="left" wrapText="1" indent="1"/>
    </xf>
    <xf numFmtId="0" fontId="26" fillId="0" borderId="13">
      <alignment horizontal="left" wrapText="1" indent="2"/>
    </xf>
    <xf numFmtId="0" fontId="26" fillId="0" borderId="13">
      <alignment horizontal="left" wrapText="1" indent="2"/>
    </xf>
    <xf numFmtId="0" fontId="25" fillId="3" borderId="18"/>
    <xf numFmtId="0" fontId="25" fillId="3" borderId="18"/>
    <xf numFmtId="0" fontId="32" fillId="0" borderId="0">
      <alignment horizontal="center" wrapText="1"/>
    </xf>
    <xf numFmtId="0" fontId="32" fillId="0" borderId="0">
      <alignment horizontal="center" wrapText="1"/>
    </xf>
    <xf numFmtId="0" fontId="33" fillId="0" borderId="0">
      <alignment horizontal="center" vertical="top"/>
    </xf>
    <xf numFmtId="0" fontId="33" fillId="0" borderId="0">
      <alignment horizontal="center" vertical="top"/>
    </xf>
    <xf numFmtId="0" fontId="26" fillId="0" borderId="11">
      <alignment wrapText="1"/>
    </xf>
    <xf numFmtId="0" fontId="26" fillId="0" borderId="11">
      <alignment wrapText="1"/>
    </xf>
    <xf numFmtId="0" fontId="26" fillId="0" borderId="41">
      <alignment wrapText="1"/>
    </xf>
    <xf numFmtId="0" fontId="26" fillId="0" borderId="41">
      <alignment wrapText="1"/>
    </xf>
    <xf numFmtId="0" fontId="26" fillId="0" borderId="18">
      <alignment horizontal="left"/>
    </xf>
    <xf numFmtId="0" fontId="26" fillId="0" borderId="18">
      <alignment horizontal="left"/>
    </xf>
    <xf numFmtId="0" fontId="25" fillId="3" borderId="43"/>
    <xf numFmtId="0" fontId="25" fillId="3" borderId="43"/>
    <xf numFmtId="49" fontId="26" fillId="0" borderId="33">
      <alignment horizontal="center" wrapText="1"/>
    </xf>
    <xf numFmtId="49" fontId="26" fillId="0" borderId="33">
      <alignment horizontal="center" wrapText="1"/>
    </xf>
    <xf numFmtId="49" fontId="26" fillId="0" borderId="35">
      <alignment horizontal="center" wrapText="1"/>
    </xf>
    <xf numFmtId="49" fontId="26" fillId="0" borderId="35">
      <alignment horizontal="center" wrapText="1"/>
    </xf>
    <xf numFmtId="49" fontId="26" fillId="0" borderId="34">
      <alignment horizontal="center"/>
    </xf>
    <xf numFmtId="49" fontId="26" fillId="0" borderId="34">
      <alignment horizontal="center"/>
    </xf>
    <xf numFmtId="0" fontId="25" fillId="3" borderId="44"/>
    <xf numFmtId="0" fontId="25" fillId="3" borderId="44"/>
    <xf numFmtId="0" fontId="26" fillId="0" borderId="37"/>
    <xf numFmtId="0" fontId="26" fillId="0" borderId="37"/>
    <xf numFmtId="0" fontId="26" fillId="0" borderId="0">
      <alignment horizontal="center"/>
    </xf>
    <xf numFmtId="0" fontId="26" fillId="0" borderId="0">
      <alignment horizontal="center"/>
    </xf>
    <xf numFmtId="49" fontId="26" fillId="0" borderId="18"/>
    <xf numFmtId="49" fontId="26" fillId="0" borderId="18"/>
    <xf numFmtId="49" fontId="26" fillId="0" borderId="0"/>
    <xf numFmtId="49" fontId="26" fillId="0" borderId="0"/>
    <xf numFmtId="49" fontId="26" fillId="0" borderId="8">
      <alignment horizontal="center"/>
    </xf>
    <xf numFmtId="49" fontId="26" fillId="0" borderId="8">
      <alignment horizontal="center"/>
    </xf>
    <xf numFmtId="49" fontId="26" fillId="0" borderId="25">
      <alignment horizontal="center"/>
    </xf>
    <xf numFmtId="49" fontId="26" fillId="0" borderId="25">
      <alignment horizontal="center"/>
    </xf>
    <xf numFmtId="49" fontId="26" fillId="0" borderId="28">
      <alignment horizontal="center"/>
    </xf>
    <xf numFmtId="49" fontId="26" fillId="0" borderId="28">
      <alignment horizontal="center"/>
    </xf>
    <xf numFmtId="49" fontId="26" fillId="0" borderId="28">
      <alignment horizontal="center" vertical="center" wrapText="1"/>
    </xf>
    <xf numFmtId="49" fontId="26" fillId="0" borderId="28">
      <alignment horizontal="center" vertical="center" wrapText="1"/>
    </xf>
    <xf numFmtId="49" fontId="26" fillId="0" borderId="38">
      <alignment horizontal="center" vertical="center" wrapText="1"/>
    </xf>
    <xf numFmtId="49" fontId="26" fillId="0" borderId="38">
      <alignment horizontal="center" vertical="center" wrapText="1"/>
    </xf>
    <xf numFmtId="0" fontId="25" fillId="3" borderId="45"/>
    <xf numFmtId="0" fontId="25" fillId="3" borderId="45"/>
    <xf numFmtId="4" fontId="26" fillId="0" borderId="28">
      <alignment horizontal="right"/>
    </xf>
    <xf numFmtId="4" fontId="26" fillId="0" borderId="28">
      <alignment horizontal="right"/>
    </xf>
    <xf numFmtId="0" fontId="26" fillId="4" borderId="37"/>
    <xf numFmtId="0" fontId="26" fillId="4" borderId="37"/>
    <xf numFmtId="0" fontId="26" fillId="4" borderId="0"/>
    <xf numFmtId="0" fontId="26" fillId="4" borderId="0"/>
    <xf numFmtId="0" fontId="32" fillId="0" borderId="0">
      <alignment horizontal="center" wrapText="1"/>
    </xf>
    <xf numFmtId="0" fontId="32" fillId="0" borderId="0">
      <alignment horizontal="center" wrapText="1"/>
    </xf>
    <xf numFmtId="0" fontId="34" fillId="0" borderId="46"/>
    <xf numFmtId="0" fontId="34" fillId="0" borderId="46"/>
    <xf numFmtId="49" fontId="35" fillId="0" borderId="47">
      <alignment horizontal="right"/>
    </xf>
    <xf numFmtId="49" fontId="35" fillId="0" borderId="47">
      <alignment horizontal="right"/>
    </xf>
    <xf numFmtId="0" fontId="26" fillId="0" borderId="47">
      <alignment horizontal="right"/>
    </xf>
    <xf numFmtId="0" fontId="26" fillId="0" borderId="47">
      <alignment horizontal="right"/>
    </xf>
    <xf numFmtId="0" fontId="34" fillId="0" borderId="11"/>
    <xf numFmtId="0" fontId="34" fillId="0" borderId="11"/>
    <xf numFmtId="0" fontId="26" fillId="0" borderId="38">
      <alignment horizontal="center"/>
    </xf>
    <xf numFmtId="0" fontId="26" fillId="0" borderId="38">
      <alignment horizontal="center"/>
    </xf>
    <xf numFmtId="49" fontId="25" fillId="0" borderId="48">
      <alignment horizontal="center"/>
    </xf>
    <xf numFmtId="49" fontId="25" fillId="0" borderId="48">
      <alignment horizontal="center"/>
    </xf>
    <xf numFmtId="165" fontId="26" fillId="0" borderId="16">
      <alignment horizontal="center"/>
    </xf>
    <xf numFmtId="165" fontId="26" fillId="0" borderId="16">
      <alignment horizontal="center"/>
    </xf>
    <xf numFmtId="0" fontId="26" fillId="0" borderId="49">
      <alignment horizontal="center"/>
    </xf>
    <xf numFmtId="0" fontId="26" fillId="0" borderId="49">
      <alignment horizontal="center"/>
    </xf>
    <xf numFmtId="49" fontId="26" fillId="0" borderId="17">
      <alignment horizontal="center"/>
    </xf>
    <xf numFmtId="49" fontId="26" fillId="0" borderId="17">
      <alignment horizontal="center"/>
    </xf>
    <xf numFmtId="49" fontId="26" fillId="0" borderId="16">
      <alignment horizontal="center"/>
    </xf>
    <xf numFmtId="49" fontId="26" fillId="0" borderId="16">
      <alignment horizontal="center"/>
    </xf>
    <xf numFmtId="0" fontId="26" fillId="0" borderId="16">
      <alignment horizontal="center"/>
    </xf>
    <xf numFmtId="0" fontId="26" fillId="0" borderId="16">
      <alignment horizontal="center"/>
    </xf>
    <xf numFmtId="49" fontId="26" fillId="0" borderId="50">
      <alignment horizontal="center"/>
    </xf>
    <xf numFmtId="49" fontId="26" fillId="0" borderId="50">
      <alignment horizontal="center"/>
    </xf>
    <xf numFmtId="0" fontId="30" fillId="0" borderId="37"/>
    <xf numFmtId="0" fontId="30" fillId="0" borderId="37"/>
    <xf numFmtId="0" fontId="34" fillId="0" borderId="0"/>
    <xf numFmtId="0" fontId="34" fillId="0" borderId="0"/>
    <xf numFmtId="0" fontId="25" fillId="0" borderId="51"/>
    <xf numFmtId="0" fontId="25" fillId="0" borderId="51"/>
    <xf numFmtId="0" fontId="25" fillId="0" borderId="40"/>
    <xf numFmtId="0" fontId="25" fillId="0" borderId="40"/>
    <xf numFmtId="4" fontId="26" fillId="0" borderId="13">
      <alignment horizontal="right"/>
    </xf>
    <xf numFmtId="4" fontId="26" fillId="0" borderId="13">
      <alignment horizontal="right"/>
    </xf>
    <xf numFmtId="49" fontId="26" fillId="0" borderId="26">
      <alignment horizontal="center"/>
    </xf>
    <xf numFmtId="49" fontId="26" fillId="0" borderId="26">
      <alignment horizontal="center"/>
    </xf>
    <xf numFmtId="0" fontId="26" fillId="0" borderId="52">
      <alignment horizontal="left" wrapText="1"/>
    </xf>
    <xf numFmtId="0" fontId="26" fillId="0" borderId="52">
      <alignment horizontal="left" wrapText="1"/>
    </xf>
    <xf numFmtId="0" fontId="26" fillId="0" borderId="24">
      <alignment horizontal="left" wrapText="1" indent="1"/>
    </xf>
    <xf numFmtId="0" fontId="26" fillId="0" borderId="24">
      <alignment horizontal="left" wrapText="1" indent="1"/>
    </xf>
    <xf numFmtId="0" fontId="26" fillId="0" borderId="16">
      <alignment horizontal="left" wrapText="1" indent="2"/>
    </xf>
    <xf numFmtId="0" fontId="26" fillId="0" borderId="16">
      <alignment horizontal="left" wrapText="1" indent="2"/>
    </xf>
    <xf numFmtId="0" fontId="25" fillId="3" borderId="53"/>
    <xf numFmtId="0" fontId="25" fillId="3" borderId="53"/>
    <xf numFmtId="0" fontId="26" fillId="4" borderId="21"/>
    <xf numFmtId="0" fontId="26" fillId="4" borderId="21"/>
    <xf numFmtId="0" fontId="32" fillId="0" borderId="0">
      <alignment horizontal="left" wrapText="1"/>
    </xf>
    <xf numFmtId="0" fontId="32" fillId="0" borderId="0">
      <alignment horizontal="left" wrapText="1"/>
    </xf>
    <xf numFmtId="49" fontId="25" fillId="0" borderId="0"/>
    <xf numFmtId="49" fontId="25" fillId="0" borderId="0"/>
    <xf numFmtId="0" fontId="26" fillId="0" borderId="0">
      <alignment horizontal="right"/>
    </xf>
    <xf numFmtId="0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11">
      <alignment horizontal="left"/>
    </xf>
    <xf numFmtId="0" fontId="26" fillId="0" borderId="11">
      <alignment horizontal="left"/>
    </xf>
    <xf numFmtId="0" fontId="26" fillId="0" borderId="20">
      <alignment horizontal="left" wrapText="1"/>
    </xf>
    <xf numFmtId="0" fontId="26" fillId="0" borderId="20">
      <alignment horizontal="left" wrapText="1"/>
    </xf>
    <xf numFmtId="0" fontId="26" fillId="0" borderId="41"/>
    <xf numFmtId="0" fontId="26" fillId="0" borderId="41"/>
    <xf numFmtId="0" fontId="27" fillId="0" borderId="54">
      <alignment horizontal="left" wrapText="1"/>
    </xf>
    <xf numFmtId="0" fontId="27" fillId="0" borderId="54">
      <alignment horizontal="left" wrapText="1"/>
    </xf>
    <xf numFmtId="0" fontId="26" fillId="0" borderId="12">
      <alignment horizontal="left" wrapText="1" indent="2"/>
    </xf>
    <xf numFmtId="0" fontId="26" fillId="0" borderId="12">
      <alignment horizontal="left" wrapText="1" indent="2"/>
    </xf>
    <xf numFmtId="49" fontId="26" fillId="0" borderId="0">
      <alignment horizontal="center" wrapText="1"/>
    </xf>
    <xf numFmtId="49" fontId="26" fillId="0" borderId="0">
      <alignment horizontal="center" wrapText="1"/>
    </xf>
    <xf numFmtId="49" fontId="26" fillId="0" borderId="34">
      <alignment horizontal="center" wrapText="1"/>
    </xf>
    <xf numFmtId="49" fontId="26" fillId="0" borderId="34">
      <alignment horizontal="center" wrapText="1"/>
    </xf>
    <xf numFmtId="0" fontId="26" fillId="0" borderId="55"/>
    <xf numFmtId="0" fontId="26" fillId="0" borderId="55"/>
    <xf numFmtId="0" fontId="26" fillId="0" borderId="56">
      <alignment horizontal="center" wrapText="1"/>
    </xf>
    <xf numFmtId="0" fontId="26" fillId="0" borderId="56">
      <alignment horizontal="center" wrapText="1"/>
    </xf>
    <xf numFmtId="0" fontId="25" fillId="3" borderId="37"/>
    <xf numFmtId="0" fontId="25" fillId="3" borderId="37"/>
    <xf numFmtId="49" fontId="26" fillId="0" borderId="23">
      <alignment horizontal="center"/>
    </xf>
    <xf numFmtId="49" fontId="26" fillId="0" borderId="23">
      <alignment horizontal="center"/>
    </xf>
    <xf numFmtId="0" fontId="25" fillId="0" borderId="37"/>
    <xf numFmtId="0" fontId="25" fillId="0" borderId="37"/>
    <xf numFmtId="0" fontId="24" fillId="0" borderId="0"/>
    <xf numFmtId="0" fontId="36" fillId="0" borderId="0"/>
  </cellStyleXfs>
  <cellXfs count="96">
    <xf numFmtId="0" fontId="0" fillId="0" borderId="0" xfId="0"/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shrinkToFit="1"/>
    </xf>
    <xf numFmtId="0" fontId="4" fillId="0" borderId="0" xfId="0" applyFont="1" applyBorder="1" applyAlignment="1">
      <alignment horizontal="center" vertical="top" shrinkToFit="1"/>
    </xf>
    <xf numFmtId="0" fontId="5" fillId="0" borderId="0" xfId="0" applyFont="1" applyAlignment="1">
      <alignment horizontal="center" vertical="top" shrinkToFit="1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right" vertical="top" shrinkToFit="1"/>
    </xf>
    <xf numFmtId="0" fontId="7" fillId="0" borderId="0" xfId="0" applyFont="1" applyAlignment="1">
      <alignment horizontal="right" vertical="top"/>
    </xf>
    <xf numFmtId="0" fontId="5" fillId="0" borderId="1" xfId="0" applyNumberFormat="1" applyFont="1" applyBorder="1" applyAlignment="1">
      <alignment horizontal="center" vertical="top" wrapText="1" shrinkToFit="1"/>
    </xf>
    <xf numFmtId="164" fontId="5" fillId="2" borderId="2" xfId="0" applyNumberFormat="1" applyFont="1" applyFill="1" applyBorder="1" applyAlignment="1">
      <alignment horizontal="center" vertical="top" wrapText="1" shrinkToFit="1"/>
    </xf>
    <xf numFmtId="164" fontId="5" fillId="2" borderId="3" xfId="0" applyNumberFormat="1" applyFont="1" applyFill="1" applyBorder="1" applyAlignment="1">
      <alignment horizontal="center" vertical="top" wrapText="1" shrinkToFit="1"/>
    </xf>
    <xf numFmtId="164" fontId="5" fillId="2" borderId="4" xfId="0" applyNumberFormat="1" applyFont="1" applyFill="1" applyBorder="1" applyAlignment="1">
      <alignment horizontal="center" vertical="top" wrapText="1" shrinkToFit="1"/>
    </xf>
    <xf numFmtId="0" fontId="7" fillId="0" borderId="2" xfId="0" applyNumberFormat="1" applyFont="1" applyBorder="1" applyAlignment="1">
      <alignment horizontal="center" vertical="top" wrapText="1" shrinkToFit="1"/>
    </xf>
    <xf numFmtId="0" fontId="7" fillId="0" borderId="3" xfId="0" applyNumberFormat="1" applyFont="1" applyBorder="1" applyAlignment="1">
      <alignment horizontal="center" vertical="top" wrapText="1" shrinkToFit="1"/>
    </xf>
    <xf numFmtId="0" fontId="7" fillId="0" borderId="4" xfId="0" applyNumberFormat="1" applyFont="1" applyBorder="1" applyAlignment="1">
      <alignment horizontal="center" vertical="top" wrapText="1" shrinkToFit="1"/>
    </xf>
    <xf numFmtId="0" fontId="7" fillId="0" borderId="1" xfId="0" applyNumberFormat="1" applyFont="1" applyBorder="1" applyAlignment="1">
      <alignment horizontal="center" vertical="top" wrapText="1" shrinkToFit="1"/>
    </xf>
    <xf numFmtId="0" fontId="7" fillId="0" borderId="1" xfId="0" applyFont="1" applyBorder="1" applyAlignment="1">
      <alignment horizontal="center" vertical="top" wrapText="1" shrinkToFit="1"/>
    </xf>
    <xf numFmtId="0" fontId="5" fillId="0" borderId="5" xfId="0" applyNumberFormat="1" applyFont="1" applyBorder="1" applyAlignment="1">
      <alignment horizontal="center" vertical="top" wrapText="1" shrinkToFit="1"/>
    </xf>
    <xf numFmtId="164" fontId="5" fillId="0" borderId="1" xfId="0" applyNumberFormat="1" applyFont="1" applyBorder="1" applyAlignment="1">
      <alignment horizontal="center" vertical="top" wrapText="1" shrinkToFit="1"/>
    </xf>
    <xf numFmtId="0" fontId="6" fillId="0" borderId="1" xfId="0" applyNumberFormat="1" applyFont="1" applyBorder="1" applyAlignment="1">
      <alignment horizontal="center" vertical="top" wrapText="1" shrinkToFit="1"/>
    </xf>
    <xf numFmtId="164" fontId="7" fillId="0" borderId="1" xfId="0" applyNumberFormat="1" applyFont="1" applyBorder="1" applyAlignment="1">
      <alignment horizontal="center" vertical="top" wrapText="1" shrinkToFit="1"/>
    </xf>
    <xf numFmtId="0" fontId="7" fillId="0" borderId="5" xfId="0" applyNumberFormat="1" applyFont="1" applyBorder="1" applyAlignment="1">
      <alignment horizontal="center" vertical="top" wrapText="1" shrinkToFit="1"/>
    </xf>
    <xf numFmtId="0" fontId="7" fillId="0" borderId="5" xfId="0" applyFont="1" applyBorder="1" applyAlignment="1">
      <alignment horizontal="center" vertical="top" wrapText="1" shrinkToFit="1"/>
    </xf>
    <xf numFmtId="0" fontId="5" fillId="0" borderId="6" xfId="0" applyNumberFormat="1" applyFont="1" applyBorder="1" applyAlignment="1">
      <alignment horizontal="center" vertical="top" wrapText="1" shrinkToFit="1"/>
    </xf>
    <xf numFmtId="164" fontId="5" fillId="0" borderId="6" xfId="0" applyNumberFormat="1" applyFont="1" applyBorder="1" applyAlignment="1">
      <alignment horizontal="center" vertical="top" wrapText="1" shrinkToFit="1"/>
    </xf>
    <xf numFmtId="0" fontId="6" fillId="0" borderId="6" xfId="0" applyNumberFormat="1" applyFont="1" applyBorder="1" applyAlignment="1">
      <alignment horizontal="center" vertical="top" wrapText="1" shrinkToFit="1"/>
    </xf>
    <xf numFmtId="164" fontId="7" fillId="0" borderId="6" xfId="0" applyNumberFormat="1" applyFont="1" applyBorder="1" applyAlignment="1">
      <alignment horizontal="center" vertical="top" wrapText="1" shrinkToFit="1"/>
    </xf>
    <xf numFmtId="0" fontId="7" fillId="0" borderId="6" xfId="0" applyNumberFormat="1" applyFont="1" applyBorder="1" applyAlignment="1">
      <alignment horizontal="center" vertical="top" wrapText="1" shrinkToFit="1"/>
    </xf>
    <xf numFmtId="0" fontId="7" fillId="0" borderId="6" xfId="0" applyFont="1" applyBorder="1" applyAlignment="1">
      <alignment horizontal="center" vertical="top" wrapText="1" shrinkToFit="1"/>
    </xf>
    <xf numFmtId="0" fontId="5" fillId="0" borderId="7" xfId="0" applyFont="1" applyBorder="1" applyAlignment="1">
      <alignment horizontal="center" vertical="top" wrapText="1" shrinkToFit="1"/>
    </xf>
    <xf numFmtId="0" fontId="8" fillId="0" borderId="7" xfId="0" applyFont="1" applyBorder="1" applyAlignment="1">
      <alignment horizontal="left" vertical="top" wrapText="1" shrinkToFit="1"/>
    </xf>
    <xf numFmtId="164" fontId="10" fillId="0" borderId="7" xfId="1" applyNumberFormat="1" applyFont="1" applyBorder="1" applyAlignment="1">
      <alignment horizontal="center" vertical="top"/>
    </xf>
    <xf numFmtId="164" fontId="11" fillId="0" borderId="7" xfId="0" applyNumberFormat="1" applyFont="1" applyBorder="1" applyAlignment="1">
      <alignment horizontal="center" vertical="top" shrinkToFit="1"/>
    </xf>
    <xf numFmtId="164" fontId="12" fillId="0" borderId="7" xfId="0" applyNumberFormat="1" applyFont="1" applyBorder="1" applyAlignment="1">
      <alignment horizontal="center" vertical="top" shrinkToFit="1"/>
    </xf>
    <xf numFmtId="0" fontId="5" fillId="0" borderId="7" xfId="0" applyFont="1" applyBorder="1" applyAlignment="1">
      <alignment horizontal="left" vertical="top" wrapText="1" shrinkToFit="1"/>
    </xf>
    <xf numFmtId="164" fontId="6" fillId="0" borderId="7" xfId="1" applyNumberFormat="1" applyFont="1" applyBorder="1" applyAlignment="1">
      <alignment horizontal="center" vertical="top"/>
    </xf>
    <xf numFmtId="164" fontId="6" fillId="0" borderId="7" xfId="0" applyNumberFormat="1" applyFont="1" applyBorder="1" applyAlignment="1">
      <alignment horizontal="center" vertical="top" shrinkToFit="1"/>
    </xf>
    <xf numFmtId="164" fontId="7" fillId="0" borderId="7" xfId="0" applyNumberFormat="1" applyFont="1" applyBorder="1" applyAlignment="1">
      <alignment horizontal="center" vertical="top" shrinkToFit="1"/>
    </xf>
    <xf numFmtId="164" fontId="13" fillId="0" borderId="7" xfId="2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left" vertical="top" wrapText="1" shrinkToFit="1"/>
    </xf>
    <xf numFmtId="164" fontId="13" fillId="0" borderId="7" xfId="1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justify" vertical="top" wrapText="1" shrinkToFit="1"/>
    </xf>
    <xf numFmtId="0" fontId="5" fillId="0" borderId="7" xfId="0" applyFont="1" applyBorder="1" applyAlignment="1">
      <alignment horizontal="justify" vertical="top" wrapText="1" shrinkToFit="1"/>
    </xf>
    <xf numFmtId="0" fontId="14" fillId="0" borderId="7" xfId="0" applyFont="1" applyBorder="1" applyAlignment="1">
      <alignment horizontal="justify" vertical="top" wrapText="1" shrinkToFit="1"/>
    </xf>
    <xf numFmtId="0" fontId="8" fillId="0" borderId="7" xfId="0" applyFont="1" applyBorder="1" applyAlignment="1">
      <alignment horizontal="justify" vertical="top" wrapText="1" shrinkToFit="1"/>
    </xf>
    <xf numFmtId="164" fontId="10" fillId="0" borderId="7" xfId="0" applyNumberFormat="1" applyFont="1" applyBorder="1" applyAlignment="1">
      <alignment horizontal="center" vertical="top"/>
    </xf>
    <xf numFmtId="164" fontId="8" fillId="0" borderId="7" xfId="0" applyNumberFormat="1" applyFont="1" applyBorder="1" applyAlignment="1">
      <alignment horizontal="center" vertical="top" shrinkToFit="1"/>
    </xf>
    <xf numFmtId="49" fontId="8" fillId="0" borderId="7" xfId="0" applyNumberFormat="1" applyFont="1" applyBorder="1" applyAlignment="1">
      <alignment horizontal="center" vertical="top" wrapText="1" shrinkToFit="1"/>
    </xf>
    <xf numFmtId="164" fontId="11" fillId="0" borderId="7" xfId="0" applyNumberFormat="1" applyFont="1" applyBorder="1" applyAlignment="1">
      <alignment horizontal="center" vertical="top" wrapText="1"/>
    </xf>
    <xf numFmtId="164" fontId="10" fillId="0" borderId="7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 shrinkToFit="1"/>
    </xf>
    <xf numFmtId="164" fontId="6" fillId="0" borderId="7" xfId="0" applyNumberFormat="1" applyFont="1" applyBorder="1" applyAlignment="1">
      <alignment horizontal="center" vertical="top" wrapText="1"/>
    </xf>
    <xf numFmtId="164" fontId="5" fillId="0" borderId="7" xfId="0" applyNumberFormat="1" applyFont="1" applyBorder="1" applyAlignment="1">
      <alignment horizontal="center" vertical="top" shrinkToFit="1"/>
    </xf>
    <xf numFmtId="164" fontId="2" fillId="0" borderId="7" xfId="0" applyNumberFormat="1" applyFont="1" applyBorder="1" applyAlignment="1">
      <alignment horizontal="center" vertical="top" shrinkToFit="1"/>
    </xf>
    <xf numFmtId="164" fontId="15" fillId="0" borderId="7" xfId="0" applyNumberFormat="1" applyFont="1" applyBorder="1" applyAlignment="1">
      <alignment horizontal="center" vertical="top" shrinkToFit="1"/>
    </xf>
    <xf numFmtId="164" fontId="6" fillId="0" borderId="7" xfId="0" applyNumberFormat="1" applyFont="1" applyBorder="1" applyAlignment="1">
      <alignment horizontal="center" vertical="top"/>
    </xf>
    <xf numFmtId="164" fontId="10" fillId="0" borderId="0" xfId="0" applyNumberFormat="1" applyFont="1" applyAlignment="1">
      <alignment horizontal="center" vertical="top"/>
    </xf>
    <xf numFmtId="49" fontId="16" fillId="0" borderId="7" xfId="0" applyNumberFormat="1" applyFont="1" applyBorder="1" applyAlignment="1">
      <alignment horizontal="center" vertical="top" wrapText="1" shrinkToFit="1"/>
    </xf>
    <xf numFmtId="0" fontId="16" fillId="0" borderId="7" xfId="0" applyFont="1" applyBorder="1" applyAlignment="1">
      <alignment horizontal="left" vertical="top" wrapText="1" shrinkToFit="1"/>
    </xf>
    <xf numFmtId="164" fontId="16" fillId="0" borderId="7" xfId="0" applyNumberFormat="1" applyFont="1" applyBorder="1" applyAlignment="1">
      <alignment horizontal="center" vertical="top" shrinkToFit="1"/>
    </xf>
    <xf numFmtId="49" fontId="11" fillId="0" borderId="7" xfId="0" applyNumberFormat="1" applyFont="1" applyBorder="1" applyAlignment="1">
      <alignment horizontal="center" vertical="top" wrapText="1" shrinkToFit="1"/>
    </xf>
    <xf numFmtId="0" fontId="11" fillId="0" borderId="7" xfId="0" applyFont="1" applyBorder="1" applyAlignment="1">
      <alignment horizontal="left" vertical="top" wrapText="1" shrinkToFit="1"/>
    </xf>
    <xf numFmtId="0" fontId="7" fillId="0" borderId="7" xfId="0" applyFont="1" applyBorder="1" applyAlignment="1">
      <alignment vertical="top"/>
    </xf>
    <xf numFmtId="49" fontId="17" fillId="0" borderId="7" xfId="0" applyNumberFormat="1" applyFont="1" applyBorder="1" applyAlignment="1">
      <alignment horizontal="center" vertical="top" wrapText="1" shrinkToFit="1"/>
    </xf>
    <xf numFmtId="0" fontId="17" fillId="0" borderId="7" xfId="0" applyFont="1" applyBorder="1" applyAlignment="1">
      <alignment horizontal="left" vertical="top" wrapText="1" shrinkToFit="1"/>
    </xf>
    <xf numFmtId="0" fontId="5" fillId="0" borderId="7" xfId="0" applyNumberFormat="1" applyFont="1" applyBorder="1" applyAlignment="1">
      <alignment horizontal="left" vertical="top" wrapText="1" shrinkToFit="1"/>
    </xf>
    <xf numFmtId="164" fontId="7" fillId="0" borderId="7" xfId="0" applyNumberFormat="1" applyFont="1" applyBorder="1" applyAlignment="1">
      <alignment horizontal="center" vertical="top" wrapText="1" shrinkToFit="1"/>
    </xf>
    <xf numFmtId="0" fontId="7" fillId="0" borderId="7" xfId="0" applyFont="1" applyBorder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18" fillId="0" borderId="7" xfId="0" applyNumberFormat="1" applyFont="1" applyBorder="1" applyAlignment="1">
      <alignment horizontal="left" vertical="top" wrapText="1" shrinkToFit="1"/>
    </xf>
    <xf numFmtId="0" fontId="5" fillId="0" borderId="7" xfId="0" applyFont="1" applyBorder="1" applyAlignment="1">
      <alignment vertical="top" wrapText="1" shrinkToFit="1"/>
    </xf>
    <xf numFmtId="164" fontId="6" fillId="0" borderId="7" xfId="0" applyNumberFormat="1" applyFont="1" applyBorder="1" applyAlignment="1">
      <alignment horizontal="center" vertical="top" wrapText="1" shrinkToFit="1"/>
    </xf>
    <xf numFmtId="0" fontId="5" fillId="0" borderId="0" xfId="0" applyFont="1" applyBorder="1" applyAlignment="1">
      <alignment horizontal="center" vertical="top" wrapText="1" shrinkToFit="1"/>
    </xf>
    <xf numFmtId="0" fontId="5" fillId="0" borderId="0" xfId="0" applyFont="1" applyBorder="1" applyAlignment="1">
      <alignment vertical="top" wrapText="1" shrinkToFit="1"/>
    </xf>
    <xf numFmtId="164" fontId="5" fillId="0" borderId="0" xfId="0" applyNumberFormat="1" applyFont="1" applyBorder="1" applyAlignment="1">
      <alignment horizontal="center" vertical="top" wrapText="1" shrinkToFit="1"/>
    </xf>
    <xf numFmtId="164" fontId="6" fillId="0" borderId="0" xfId="0" applyNumberFormat="1" applyFont="1" applyBorder="1" applyAlignment="1">
      <alignment horizontal="center" vertical="top" wrapText="1" shrinkToFit="1"/>
    </xf>
    <xf numFmtId="164" fontId="7" fillId="0" borderId="0" xfId="0" applyNumberFormat="1" applyFont="1" applyBorder="1" applyAlignment="1">
      <alignment horizontal="center" vertical="top" wrapText="1" shrinkToFit="1"/>
    </xf>
    <xf numFmtId="0" fontId="7" fillId="0" borderId="0" xfId="0" applyFont="1" applyBorder="1" applyAlignment="1">
      <alignment vertical="top" wrapText="1" shrinkToFit="1"/>
    </xf>
    <xf numFmtId="0" fontId="5" fillId="0" borderId="7" xfId="0" applyFont="1" applyBorder="1" applyAlignment="1">
      <alignment horizontal="center" vertical="top" shrinkToFit="1"/>
    </xf>
    <xf numFmtId="0" fontId="16" fillId="0" borderId="7" xfId="0" applyFont="1" applyBorder="1" applyAlignment="1">
      <alignment vertical="top" shrinkToFit="1"/>
    </xf>
    <xf numFmtId="164" fontId="20" fillId="0" borderId="7" xfId="3" applyNumberFormat="1" applyFont="1" applyBorder="1" applyAlignment="1">
      <alignment horizontal="center" vertical="top" shrinkToFit="1"/>
    </xf>
    <xf numFmtId="164" fontId="0" fillId="0" borderId="7" xfId="0" applyNumberFormat="1" applyFont="1" applyBorder="1" applyAlignment="1">
      <alignment horizontal="center" vertical="top" shrinkToFit="1"/>
    </xf>
    <xf numFmtId="164" fontId="10" fillId="0" borderId="7" xfId="0" applyNumberFormat="1" applyFont="1" applyBorder="1" applyAlignment="1">
      <alignment horizontal="center" vertical="top" shrinkToFit="1"/>
    </xf>
    <xf numFmtId="164" fontId="21" fillId="0" borderId="7" xfId="0" applyNumberFormat="1" applyFont="1" applyBorder="1" applyAlignment="1">
      <alignment horizontal="center" vertical="top" shrinkToFit="1"/>
    </xf>
    <xf numFmtId="164" fontId="4" fillId="0" borderId="7" xfId="0" applyNumberFormat="1" applyFont="1" applyBorder="1" applyAlignment="1">
      <alignment horizontal="center" vertical="top" shrinkToFit="1"/>
    </xf>
    <xf numFmtId="164" fontId="7" fillId="0" borderId="7" xfId="3" applyNumberFormat="1" applyFont="1" applyBorder="1" applyAlignment="1">
      <alignment horizontal="center" vertical="top" shrinkToFit="1"/>
    </xf>
    <xf numFmtId="0" fontId="5" fillId="0" borderId="7" xfId="0" applyFont="1" applyBorder="1" applyAlignment="1">
      <alignment vertical="top" shrinkToFit="1"/>
    </xf>
    <xf numFmtId="164" fontId="1" fillId="0" borderId="7" xfId="0" applyNumberFormat="1" applyFont="1" applyBorder="1" applyAlignment="1">
      <alignment horizontal="center" vertical="top" shrinkToFit="1"/>
    </xf>
    <xf numFmtId="164" fontId="22" fillId="0" borderId="7" xfId="0" applyNumberFormat="1" applyFont="1" applyBorder="1" applyAlignment="1">
      <alignment horizontal="center" vertical="top" shrinkToFit="1"/>
    </xf>
    <xf numFmtId="4" fontId="4" fillId="0" borderId="7" xfId="0" applyNumberFormat="1" applyFont="1" applyBorder="1" applyAlignment="1">
      <alignment horizontal="center" vertical="top" shrinkToFit="1"/>
    </xf>
    <xf numFmtId="0" fontId="23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</cellXfs>
  <cellStyles count="384">
    <cellStyle name="br" xfId="4"/>
    <cellStyle name="br 2" xfId="5"/>
    <cellStyle name="col" xfId="6"/>
    <cellStyle name="col 2" xfId="7"/>
    <cellStyle name="style0" xfId="8"/>
    <cellStyle name="style0 2" xfId="9"/>
    <cellStyle name="td" xfId="10"/>
    <cellStyle name="td 2" xfId="11"/>
    <cellStyle name="tr" xfId="12"/>
    <cellStyle name="tr 2" xfId="13"/>
    <cellStyle name="xl100" xfId="14"/>
    <cellStyle name="xl100 2" xfId="15"/>
    <cellStyle name="xl101" xfId="16"/>
    <cellStyle name="xl101 2" xfId="17"/>
    <cellStyle name="xl102" xfId="18"/>
    <cellStyle name="xl102 2" xfId="19"/>
    <cellStyle name="xl103" xfId="20"/>
    <cellStyle name="xl103 2" xfId="21"/>
    <cellStyle name="xl104" xfId="22"/>
    <cellStyle name="xl104 2" xfId="23"/>
    <cellStyle name="xl105" xfId="24"/>
    <cellStyle name="xl105 2" xfId="25"/>
    <cellStyle name="xl106" xfId="26"/>
    <cellStyle name="xl106 2" xfId="27"/>
    <cellStyle name="xl107" xfId="28"/>
    <cellStyle name="xl107 2" xfId="29"/>
    <cellStyle name="xl108" xfId="30"/>
    <cellStyle name="xl108 2" xfId="31"/>
    <cellStyle name="xl109" xfId="32"/>
    <cellStyle name="xl109 2" xfId="33"/>
    <cellStyle name="xl110" xfId="34"/>
    <cellStyle name="xl110 2" xfId="35"/>
    <cellStyle name="xl111" xfId="36"/>
    <cellStyle name="xl111 2" xfId="37"/>
    <cellStyle name="xl112" xfId="38"/>
    <cellStyle name="xl112 2" xfId="39"/>
    <cellStyle name="xl113" xfId="40"/>
    <cellStyle name="xl113 2" xfId="41"/>
    <cellStyle name="xl114" xfId="42"/>
    <cellStyle name="xl114 2" xfId="43"/>
    <cellStyle name="xl115" xfId="44"/>
    <cellStyle name="xl115 2" xfId="45"/>
    <cellStyle name="xl116" xfId="46"/>
    <cellStyle name="xl116 2" xfId="47"/>
    <cellStyle name="xl117" xfId="48"/>
    <cellStyle name="xl117 2" xfId="49"/>
    <cellStyle name="xl118" xfId="50"/>
    <cellStyle name="xl118 2" xfId="51"/>
    <cellStyle name="xl119" xfId="52"/>
    <cellStyle name="xl119 2" xfId="53"/>
    <cellStyle name="xl120" xfId="54"/>
    <cellStyle name="xl120 2" xfId="55"/>
    <cellStyle name="xl121" xfId="56"/>
    <cellStyle name="xl121 2" xfId="57"/>
    <cellStyle name="xl122" xfId="58"/>
    <cellStyle name="xl122 2" xfId="59"/>
    <cellStyle name="xl123" xfId="60"/>
    <cellStyle name="xl123 2" xfId="61"/>
    <cellStyle name="xl124" xfId="62"/>
    <cellStyle name="xl124 2" xfId="63"/>
    <cellStyle name="xl125" xfId="64"/>
    <cellStyle name="xl125 2" xfId="65"/>
    <cellStyle name="xl126" xfId="66"/>
    <cellStyle name="xl126 2" xfId="67"/>
    <cellStyle name="xl127" xfId="68"/>
    <cellStyle name="xl127 2" xfId="69"/>
    <cellStyle name="xl128" xfId="70"/>
    <cellStyle name="xl128 2" xfId="71"/>
    <cellStyle name="xl129" xfId="72"/>
    <cellStyle name="xl129 2" xfId="73"/>
    <cellStyle name="xl130" xfId="74"/>
    <cellStyle name="xl130 2" xfId="75"/>
    <cellStyle name="xl131" xfId="76"/>
    <cellStyle name="xl131 2" xfId="77"/>
    <cellStyle name="xl132" xfId="78"/>
    <cellStyle name="xl132 2" xfId="79"/>
    <cellStyle name="xl133" xfId="80"/>
    <cellStyle name="xl133 2" xfId="81"/>
    <cellStyle name="xl134" xfId="82"/>
    <cellStyle name="xl134 2" xfId="83"/>
    <cellStyle name="xl135" xfId="84"/>
    <cellStyle name="xl135 2" xfId="85"/>
    <cellStyle name="xl136" xfId="86"/>
    <cellStyle name="xl136 2" xfId="87"/>
    <cellStyle name="xl137" xfId="88"/>
    <cellStyle name="xl137 2" xfId="89"/>
    <cellStyle name="xl138" xfId="90"/>
    <cellStyle name="xl138 2" xfId="91"/>
    <cellStyle name="xl139" xfId="92"/>
    <cellStyle name="xl139 2" xfId="93"/>
    <cellStyle name="xl140" xfId="94"/>
    <cellStyle name="xl140 2" xfId="95"/>
    <cellStyle name="xl141" xfId="96"/>
    <cellStyle name="xl141 2" xfId="97"/>
    <cellStyle name="xl142" xfId="98"/>
    <cellStyle name="xl142 2" xfId="99"/>
    <cellStyle name="xl143" xfId="100"/>
    <cellStyle name="xl143 2" xfId="101"/>
    <cellStyle name="xl144" xfId="102"/>
    <cellStyle name="xl144 2" xfId="103"/>
    <cellStyle name="xl145" xfId="104"/>
    <cellStyle name="xl145 2" xfId="105"/>
    <cellStyle name="xl146" xfId="106"/>
    <cellStyle name="xl146 2" xfId="107"/>
    <cellStyle name="xl147" xfId="108"/>
    <cellStyle name="xl147 2" xfId="109"/>
    <cellStyle name="xl148" xfId="110"/>
    <cellStyle name="xl148 2" xfId="111"/>
    <cellStyle name="xl149" xfId="112"/>
    <cellStyle name="xl149 2" xfId="113"/>
    <cellStyle name="xl150" xfId="114"/>
    <cellStyle name="xl150 2" xfId="115"/>
    <cellStyle name="xl151" xfId="116"/>
    <cellStyle name="xl151 2" xfId="117"/>
    <cellStyle name="xl152" xfId="118"/>
    <cellStyle name="xl152 2" xfId="119"/>
    <cellStyle name="xl153" xfId="120"/>
    <cellStyle name="xl153 2" xfId="121"/>
    <cellStyle name="xl154" xfId="122"/>
    <cellStyle name="xl154 2" xfId="123"/>
    <cellStyle name="xl155" xfId="124"/>
    <cellStyle name="xl155 2" xfId="125"/>
    <cellStyle name="xl156" xfId="126"/>
    <cellStyle name="xl156 2" xfId="127"/>
    <cellStyle name="xl157" xfId="128"/>
    <cellStyle name="xl157 2" xfId="129"/>
    <cellStyle name="xl158" xfId="130"/>
    <cellStyle name="xl158 2" xfId="131"/>
    <cellStyle name="xl159" xfId="132"/>
    <cellStyle name="xl159 2" xfId="133"/>
    <cellStyle name="xl160" xfId="134"/>
    <cellStyle name="xl160 2" xfId="135"/>
    <cellStyle name="xl161" xfId="136"/>
    <cellStyle name="xl161 2" xfId="137"/>
    <cellStyle name="xl162" xfId="138"/>
    <cellStyle name="xl162 2" xfId="139"/>
    <cellStyle name="xl163" xfId="140"/>
    <cellStyle name="xl163 2" xfId="141"/>
    <cellStyle name="xl164" xfId="142"/>
    <cellStyle name="xl164 2" xfId="143"/>
    <cellStyle name="xl165" xfId="144"/>
    <cellStyle name="xl165 2" xfId="145"/>
    <cellStyle name="xl166" xfId="146"/>
    <cellStyle name="xl166 2" xfId="147"/>
    <cellStyle name="xl167" xfId="148"/>
    <cellStyle name="xl167 2" xfId="149"/>
    <cellStyle name="xl168" xfId="150"/>
    <cellStyle name="xl168 2" xfId="151"/>
    <cellStyle name="xl169" xfId="152"/>
    <cellStyle name="xl169 2" xfId="153"/>
    <cellStyle name="xl170" xfId="154"/>
    <cellStyle name="xl170 2" xfId="155"/>
    <cellStyle name="xl171" xfId="156"/>
    <cellStyle name="xl171 2" xfId="157"/>
    <cellStyle name="xl172" xfId="158"/>
    <cellStyle name="xl172 2" xfId="159"/>
    <cellStyle name="xl173" xfId="160"/>
    <cellStyle name="xl173 2" xfId="161"/>
    <cellStyle name="xl174" xfId="162"/>
    <cellStyle name="xl174 2" xfId="163"/>
    <cellStyle name="xl175" xfId="164"/>
    <cellStyle name="xl175 2" xfId="165"/>
    <cellStyle name="xl176" xfId="166"/>
    <cellStyle name="xl176 2" xfId="167"/>
    <cellStyle name="xl177" xfId="168"/>
    <cellStyle name="xl177 2" xfId="169"/>
    <cellStyle name="xl178" xfId="170"/>
    <cellStyle name="xl178 2" xfId="171"/>
    <cellStyle name="xl179" xfId="172"/>
    <cellStyle name="xl179 2" xfId="173"/>
    <cellStyle name="xl180" xfId="174"/>
    <cellStyle name="xl180 2" xfId="175"/>
    <cellStyle name="xl181" xfId="176"/>
    <cellStyle name="xl181 2" xfId="177"/>
    <cellStyle name="xl182" xfId="178"/>
    <cellStyle name="xl182 2" xfId="179"/>
    <cellStyle name="xl183" xfId="180"/>
    <cellStyle name="xl183 2" xfId="181"/>
    <cellStyle name="xl184" xfId="182"/>
    <cellStyle name="xl184 2" xfId="183"/>
    <cellStyle name="xl185" xfId="184"/>
    <cellStyle name="xl185 2" xfId="185"/>
    <cellStyle name="xl186" xfId="186"/>
    <cellStyle name="xl186 2" xfId="187"/>
    <cellStyle name="xl187" xfId="188"/>
    <cellStyle name="xl187 2" xfId="189"/>
    <cellStyle name="xl188" xfId="190"/>
    <cellStyle name="xl188 2" xfId="191"/>
    <cellStyle name="xl189" xfId="192"/>
    <cellStyle name="xl189 2" xfId="193"/>
    <cellStyle name="xl190" xfId="194"/>
    <cellStyle name="xl190 2" xfId="195"/>
    <cellStyle name="xl191" xfId="196"/>
    <cellStyle name="xl191 2" xfId="197"/>
    <cellStyle name="xl192" xfId="198"/>
    <cellStyle name="xl192 2" xfId="199"/>
    <cellStyle name="xl193" xfId="200"/>
    <cellStyle name="xl193 2" xfId="201"/>
    <cellStyle name="xl194" xfId="202"/>
    <cellStyle name="xl194 2" xfId="203"/>
    <cellStyle name="xl195" xfId="204"/>
    <cellStyle name="xl195 2" xfId="205"/>
    <cellStyle name="xl196" xfId="206"/>
    <cellStyle name="xl196 2" xfId="207"/>
    <cellStyle name="xl197" xfId="208"/>
    <cellStyle name="xl197 2" xfId="209"/>
    <cellStyle name="xl198" xfId="210"/>
    <cellStyle name="xl198 2" xfId="211"/>
    <cellStyle name="xl199" xfId="212"/>
    <cellStyle name="xl199 2" xfId="213"/>
    <cellStyle name="xl200" xfId="214"/>
    <cellStyle name="xl200 2" xfId="215"/>
    <cellStyle name="xl201" xfId="216"/>
    <cellStyle name="xl201 2" xfId="217"/>
    <cellStyle name="xl202" xfId="218"/>
    <cellStyle name="xl202 2" xfId="219"/>
    <cellStyle name="xl203" xfId="220"/>
    <cellStyle name="xl203 2" xfId="221"/>
    <cellStyle name="xl204" xfId="222"/>
    <cellStyle name="xl204 2" xfId="223"/>
    <cellStyle name="xl21" xfId="224"/>
    <cellStyle name="xl21 2" xfId="225"/>
    <cellStyle name="xl22" xfId="226"/>
    <cellStyle name="xl22 2" xfId="227"/>
    <cellStyle name="xl23" xfId="228"/>
    <cellStyle name="xl23 2" xfId="229"/>
    <cellStyle name="xl24" xfId="230"/>
    <cellStyle name="xl24 2" xfId="231"/>
    <cellStyle name="xl25" xfId="232"/>
    <cellStyle name="xl25 2" xfId="233"/>
    <cellStyle name="xl26" xfId="234"/>
    <cellStyle name="xl26 2" xfId="235"/>
    <cellStyle name="xl27" xfId="236"/>
    <cellStyle name="xl27 2" xfId="237"/>
    <cellStyle name="xl28" xfId="238"/>
    <cellStyle name="xl28 2" xfId="239"/>
    <cellStyle name="xl29" xfId="240"/>
    <cellStyle name="xl29 2" xfId="241"/>
    <cellStyle name="xl30" xfId="242"/>
    <cellStyle name="xl30 2" xfId="243"/>
    <cellStyle name="xl31" xfId="244"/>
    <cellStyle name="xl31 2" xfId="245"/>
    <cellStyle name="xl32" xfId="246"/>
    <cellStyle name="xl32 2" xfId="247"/>
    <cellStyle name="xl33" xfId="248"/>
    <cellStyle name="xl33 2" xfId="249"/>
    <cellStyle name="xl34" xfId="250"/>
    <cellStyle name="xl34 2" xfId="251"/>
    <cellStyle name="xl35" xfId="252"/>
    <cellStyle name="xl35 2" xfId="253"/>
    <cellStyle name="xl36" xfId="254"/>
    <cellStyle name="xl36 2" xfId="255"/>
    <cellStyle name="xl37" xfId="256"/>
    <cellStyle name="xl37 2" xfId="257"/>
    <cellStyle name="xl38" xfId="258"/>
    <cellStyle name="xl38 2" xfId="259"/>
    <cellStyle name="xl39" xfId="260"/>
    <cellStyle name="xl39 2" xfId="261"/>
    <cellStyle name="xl40" xfId="262"/>
    <cellStyle name="xl40 2" xfId="263"/>
    <cellStyle name="xl41" xfId="264"/>
    <cellStyle name="xl41 2" xfId="265"/>
    <cellStyle name="xl42" xfId="266"/>
    <cellStyle name="xl42 2" xfId="267"/>
    <cellStyle name="xl43" xfId="268"/>
    <cellStyle name="xl43 2" xfId="269"/>
    <cellStyle name="xl44" xfId="270"/>
    <cellStyle name="xl44 2" xfId="271"/>
    <cellStyle name="xl45" xfId="272"/>
    <cellStyle name="xl45 2" xfId="273"/>
    <cellStyle name="xl46" xfId="274"/>
    <cellStyle name="xl46 2" xfId="275"/>
    <cellStyle name="xl47" xfId="276"/>
    <cellStyle name="xl47 2" xfId="277"/>
    <cellStyle name="xl48" xfId="278"/>
    <cellStyle name="xl48 2" xfId="279"/>
    <cellStyle name="xl49" xfId="280"/>
    <cellStyle name="xl49 2" xfId="281"/>
    <cellStyle name="xl50" xfId="282"/>
    <cellStyle name="xl50 2" xfId="283"/>
    <cellStyle name="xl51" xfId="284"/>
    <cellStyle name="xl51 2" xfId="285"/>
    <cellStyle name="xl52" xfId="286"/>
    <cellStyle name="xl52 2" xfId="287"/>
    <cellStyle name="xl53" xfId="288"/>
    <cellStyle name="xl53 2" xfId="289"/>
    <cellStyle name="xl54" xfId="290"/>
    <cellStyle name="xl54 2" xfId="291"/>
    <cellStyle name="xl55" xfId="292"/>
    <cellStyle name="xl55 2" xfId="293"/>
    <cellStyle name="xl56" xfId="294"/>
    <cellStyle name="xl56 2" xfId="295"/>
    <cellStyle name="xl57" xfId="296"/>
    <cellStyle name="xl57 2" xfId="297"/>
    <cellStyle name="xl58" xfId="298"/>
    <cellStyle name="xl58 2" xfId="299"/>
    <cellStyle name="xl59" xfId="300"/>
    <cellStyle name="xl59 2" xfId="301"/>
    <cellStyle name="xl60" xfId="302"/>
    <cellStyle name="xl60 2" xfId="303"/>
    <cellStyle name="xl61" xfId="304"/>
    <cellStyle name="xl61 2" xfId="305"/>
    <cellStyle name="xl62" xfId="306"/>
    <cellStyle name="xl62 2" xfId="307"/>
    <cellStyle name="xl63" xfId="308"/>
    <cellStyle name="xl63 2" xfId="309"/>
    <cellStyle name="xl64" xfId="310"/>
    <cellStyle name="xl64 2" xfId="311"/>
    <cellStyle name="xl65" xfId="312"/>
    <cellStyle name="xl65 2" xfId="313"/>
    <cellStyle name="xl66" xfId="314"/>
    <cellStyle name="xl66 2" xfId="315"/>
    <cellStyle name="xl67" xfId="316"/>
    <cellStyle name="xl67 2" xfId="317"/>
    <cellStyle name="xl68" xfId="318"/>
    <cellStyle name="xl68 2" xfId="319"/>
    <cellStyle name="xl69" xfId="320"/>
    <cellStyle name="xl69 2" xfId="321"/>
    <cellStyle name="xl70" xfId="322"/>
    <cellStyle name="xl70 2" xfId="323"/>
    <cellStyle name="xl71" xfId="324"/>
    <cellStyle name="xl71 2" xfId="325"/>
    <cellStyle name="xl72" xfId="326"/>
    <cellStyle name="xl72 2" xfId="327"/>
    <cellStyle name="xl73" xfId="328"/>
    <cellStyle name="xl73 2" xfId="329"/>
    <cellStyle name="xl74" xfId="330"/>
    <cellStyle name="xl74 2" xfId="331"/>
    <cellStyle name="xl75" xfId="332"/>
    <cellStyle name="xl75 2" xfId="333"/>
    <cellStyle name="xl76" xfId="334"/>
    <cellStyle name="xl76 2" xfId="335"/>
    <cellStyle name="xl77" xfId="336"/>
    <cellStyle name="xl77 2" xfId="337"/>
    <cellStyle name="xl78" xfId="338"/>
    <cellStyle name="xl78 2" xfId="339"/>
    <cellStyle name="xl79" xfId="340"/>
    <cellStyle name="xl79 2" xfId="341"/>
    <cellStyle name="xl80" xfId="342"/>
    <cellStyle name="xl80 2" xfId="343"/>
    <cellStyle name="xl81" xfId="344"/>
    <cellStyle name="xl81 2" xfId="345"/>
    <cellStyle name="xl82" xfId="346"/>
    <cellStyle name="xl82 2" xfId="347"/>
    <cellStyle name="xl83" xfId="348"/>
    <cellStyle name="xl83 2" xfId="349"/>
    <cellStyle name="xl84" xfId="350"/>
    <cellStyle name="xl84 2" xfId="351"/>
    <cellStyle name="xl85" xfId="352"/>
    <cellStyle name="xl85 2" xfId="353"/>
    <cellStyle name="xl86" xfId="354"/>
    <cellStyle name="xl86 2" xfId="355"/>
    <cellStyle name="xl87" xfId="356"/>
    <cellStyle name="xl87 2" xfId="357"/>
    <cellStyle name="xl88" xfId="358"/>
    <cellStyle name="xl88 2" xfId="359"/>
    <cellStyle name="xl89" xfId="360"/>
    <cellStyle name="xl89 2" xfId="361"/>
    <cellStyle name="xl90" xfId="362"/>
    <cellStyle name="xl90 2" xfId="363"/>
    <cellStyle name="xl91" xfId="364"/>
    <cellStyle name="xl91 2" xfId="365"/>
    <cellStyle name="xl92" xfId="366"/>
    <cellStyle name="xl92 2" xfId="367"/>
    <cellStyle name="xl93" xfId="368"/>
    <cellStyle name="xl93 2" xfId="369"/>
    <cellStyle name="xl94" xfId="370"/>
    <cellStyle name="xl94 2" xfId="371"/>
    <cellStyle name="xl95" xfId="372"/>
    <cellStyle name="xl95 2" xfId="373"/>
    <cellStyle name="xl96" xfId="374"/>
    <cellStyle name="xl96 2" xfId="375"/>
    <cellStyle name="xl97" xfId="376"/>
    <cellStyle name="xl97 2" xfId="377"/>
    <cellStyle name="xl98" xfId="378"/>
    <cellStyle name="xl98 2" xfId="379"/>
    <cellStyle name="xl99" xfId="380"/>
    <cellStyle name="xl99 2" xfId="381"/>
    <cellStyle name="Обычный" xfId="0" builtinId="0"/>
    <cellStyle name="Обычный 2" xfId="3"/>
    <cellStyle name="Обычный 3" xfId="382"/>
    <cellStyle name="Обычный_на 01.03.09г" xfId="1"/>
    <cellStyle name="Обычный_на 01.09.2010." xfId="2"/>
    <cellStyle name="Стиль 1" xfId="3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zoomScale="90" zoomScaleNormal="90" workbookViewId="0">
      <selection activeCell="F6" sqref="F6:F7"/>
    </sheetView>
  </sheetViews>
  <sheetFormatPr defaultRowHeight="12.75" x14ac:dyDescent="0.2"/>
  <cols>
    <col min="1" max="1" width="12.7109375" style="1" customWidth="1"/>
    <col min="2" max="2" width="95.5703125" style="1" customWidth="1"/>
    <col min="3" max="3" width="17.28515625" style="1" customWidth="1"/>
    <col min="4" max="4" width="18" style="1" customWidth="1"/>
    <col min="5" max="5" width="13.7109375" style="1" customWidth="1"/>
    <col min="6" max="6" width="19.140625" style="2" customWidth="1"/>
    <col min="7" max="7" width="18.5703125" style="2" customWidth="1"/>
    <col min="8" max="8" width="13" style="95" customWidth="1"/>
    <col min="9" max="9" width="13.7109375" style="95" hidden="1" customWidth="1"/>
    <col min="10" max="10" width="13.7109375" style="95" customWidth="1"/>
    <col min="11" max="11" width="9.140625" style="95"/>
    <col min="12" max="16384" width="9.140625" style="1"/>
  </cols>
  <sheetData>
    <row r="1" spans="1:11" ht="20.25" customHeight="1" x14ac:dyDescent="0.2">
      <c r="H1" s="3" t="s">
        <v>0</v>
      </c>
      <c r="I1" s="3"/>
      <c r="J1" s="3"/>
      <c r="K1" s="3"/>
    </row>
    <row r="2" spans="1:11" ht="15.75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">
      <c r="A4" s="6"/>
      <c r="B4" s="7"/>
      <c r="C4" s="7"/>
      <c r="D4" s="7"/>
      <c r="E4" s="7"/>
      <c r="F4" s="7"/>
      <c r="G4" s="7"/>
      <c r="H4" s="8"/>
      <c r="I4" s="8"/>
      <c r="J4" s="8"/>
      <c r="K4" s="9" t="s">
        <v>3</v>
      </c>
    </row>
    <row r="5" spans="1:11" x14ac:dyDescent="0.2">
      <c r="A5" s="10" t="s">
        <v>4</v>
      </c>
      <c r="B5" s="10" t="s">
        <v>5</v>
      </c>
      <c r="C5" s="11" t="s">
        <v>6</v>
      </c>
      <c r="D5" s="12"/>
      <c r="E5" s="13"/>
      <c r="F5" s="14" t="s">
        <v>7</v>
      </c>
      <c r="G5" s="15"/>
      <c r="H5" s="16"/>
      <c r="I5" s="17" t="s">
        <v>8</v>
      </c>
      <c r="J5" s="17" t="s">
        <v>8</v>
      </c>
      <c r="K5" s="18" t="s">
        <v>9</v>
      </c>
    </row>
    <row r="6" spans="1:11" x14ac:dyDescent="0.2">
      <c r="A6" s="19"/>
      <c r="B6" s="19"/>
      <c r="C6" s="20" t="s">
        <v>10</v>
      </c>
      <c r="D6" s="20" t="s">
        <v>11</v>
      </c>
      <c r="E6" s="20" t="s">
        <v>12</v>
      </c>
      <c r="F6" s="21" t="s">
        <v>10</v>
      </c>
      <c r="G6" s="21" t="s">
        <v>11</v>
      </c>
      <c r="H6" s="22" t="s">
        <v>12</v>
      </c>
      <c r="I6" s="23"/>
      <c r="J6" s="23"/>
      <c r="K6" s="24"/>
    </row>
    <row r="7" spans="1:11" x14ac:dyDescent="0.2">
      <c r="A7" s="25"/>
      <c r="B7" s="25"/>
      <c r="C7" s="26"/>
      <c r="D7" s="26"/>
      <c r="E7" s="26"/>
      <c r="F7" s="27"/>
      <c r="G7" s="27"/>
      <c r="H7" s="28"/>
      <c r="I7" s="29"/>
      <c r="J7" s="29"/>
      <c r="K7" s="30"/>
    </row>
    <row r="8" spans="1:11" x14ac:dyDescent="0.2">
      <c r="A8" s="31"/>
      <c r="B8" s="32" t="s">
        <v>13</v>
      </c>
      <c r="C8" s="33">
        <v>156033113.07828003</v>
      </c>
      <c r="D8" s="33">
        <v>123703253.17556</v>
      </c>
      <c r="E8" s="34">
        <v>79.280128900267144</v>
      </c>
      <c r="F8" s="33">
        <f>F9+F14</f>
        <v>186047543.22297999</v>
      </c>
      <c r="G8" s="33">
        <f>G9+G14</f>
        <v>133942616.81689999</v>
      </c>
      <c r="H8" s="35">
        <f t="shared" ref="H8:H15" si="0">G8/F8*100</f>
        <v>71.993757346404891</v>
      </c>
      <c r="I8" s="35">
        <f>G8-D8</f>
        <v>10239363.641339988</v>
      </c>
      <c r="J8" s="35">
        <f>G8-D8</f>
        <v>10239363.641339988</v>
      </c>
      <c r="K8" s="35">
        <f>G8/D8*100</f>
        <v>108.27736003580138</v>
      </c>
    </row>
    <row r="9" spans="1:11" x14ac:dyDescent="0.2">
      <c r="A9" s="31"/>
      <c r="B9" s="36" t="s">
        <v>14</v>
      </c>
      <c r="C9" s="37">
        <v>145569079.34341002</v>
      </c>
      <c r="D9" s="37">
        <v>117113329.3748</v>
      </c>
      <c r="E9" s="38">
        <v>80.452064341575962</v>
      </c>
      <c r="F9" s="37">
        <v>169689471.86793</v>
      </c>
      <c r="G9" s="37">
        <v>119523578.85452999</v>
      </c>
      <c r="H9" s="39">
        <f t="shared" si="0"/>
        <v>70.436649686526039</v>
      </c>
      <c r="I9" s="39">
        <f t="shared" ref="I9:I15" si="1">G9-D9</f>
        <v>2410249.4797299951</v>
      </c>
      <c r="J9" s="39">
        <f t="shared" ref="J9:J15" si="2">G9-D9</f>
        <v>2410249.4797299951</v>
      </c>
      <c r="K9" s="39">
        <f t="shared" ref="K9:K15" si="3">G9/D9*100</f>
        <v>102.05804880844642</v>
      </c>
    </row>
    <row r="10" spans="1:11" x14ac:dyDescent="0.2">
      <c r="A10" s="31"/>
      <c r="B10" s="36" t="s">
        <v>15</v>
      </c>
      <c r="C10" s="40">
        <v>49759381.100000001</v>
      </c>
      <c r="D10" s="38">
        <v>42704598.06605</v>
      </c>
      <c r="E10" s="38">
        <v>85.82220502346641</v>
      </c>
      <c r="F10" s="40">
        <v>62527931.299999997</v>
      </c>
      <c r="G10" s="38">
        <v>47278599.204410002</v>
      </c>
      <c r="H10" s="39">
        <f t="shared" si="0"/>
        <v>75.611967678211045</v>
      </c>
      <c r="I10" s="39">
        <f t="shared" si="1"/>
        <v>4574001.1383600011</v>
      </c>
      <c r="J10" s="39">
        <f t="shared" si="2"/>
        <v>4574001.1383600011</v>
      </c>
      <c r="K10" s="39">
        <f t="shared" si="3"/>
        <v>110.71079308903815</v>
      </c>
    </row>
    <row r="11" spans="1:11" x14ac:dyDescent="0.2">
      <c r="A11" s="31"/>
      <c r="B11" s="41" t="s">
        <v>16</v>
      </c>
      <c r="C11" s="42">
        <v>45687214.055509999</v>
      </c>
      <c r="D11" s="40">
        <v>33114283.229310002</v>
      </c>
      <c r="E11" s="38">
        <v>72.480416926004992</v>
      </c>
      <c r="F11" s="42">
        <v>49085254.084129997</v>
      </c>
      <c r="G11" s="40">
        <v>34233216.016619995</v>
      </c>
      <c r="H11" s="39">
        <f t="shared" si="0"/>
        <v>69.74236286511983</v>
      </c>
      <c r="I11" s="39">
        <f t="shared" si="1"/>
        <v>1118932.7873099931</v>
      </c>
      <c r="J11" s="39">
        <f t="shared" si="2"/>
        <v>1118932.7873099931</v>
      </c>
      <c r="K11" s="39">
        <f t="shared" si="3"/>
        <v>103.37900349393523</v>
      </c>
    </row>
    <row r="12" spans="1:11" ht="15" customHeight="1" x14ac:dyDescent="0.2">
      <c r="A12" s="31"/>
      <c r="B12" s="43" t="s">
        <v>17</v>
      </c>
      <c r="C12" s="42">
        <v>27417171.927340001</v>
      </c>
      <c r="D12" s="40">
        <v>19657684.421669997</v>
      </c>
      <c r="E12" s="38">
        <v>71.698439480797234</v>
      </c>
      <c r="F12" s="42">
        <v>30949877.246569999</v>
      </c>
      <c r="G12" s="40">
        <v>18229423.422139999</v>
      </c>
      <c r="H12" s="39">
        <f>G12/F12*100</f>
        <v>58.89982463229402</v>
      </c>
      <c r="I12" s="39">
        <f t="shared" si="1"/>
        <v>-1428260.9995299987</v>
      </c>
      <c r="J12" s="39">
        <f t="shared" si="2"/>
        <v>-1428260.9995299987</v>
      </c>
      <c r="K12" s="39">
        <f t="shared" si="3"/>
        <v>92.734337529828636</v>
      </c>
    </row>
    <row r="13" spans="1:11" x14ac:dyDescent="0.2">
      <c r="A13" s="31"/>
      <c r="B13" s="43" t="s">
        <v>18</v>
      </c>
      <c r="C13" s="42">
        <v>8103180.7768400004</v>
      </c>
      <c r="D13" s="40">
        <v>7386816.0686499998</v>
      </c>
      <c r="E13" s="38">
        <v>91.159462834181511</v>
      </c>
      <c r="F13" s="42">
        <v>11389009.698309999</v>
      </c>
      <c r="G13" s="40">
        <v>8072468.5978900008</v>
      </c>
      <c r="H13" s="39">
        <f>G13/F13*100</f>
        <v>70.879460214068175</v>
      </c>
      <c r="I13" s="39">
        <f t="shared" si="1"/>
        <v>685652.52924000099</v>
      </c>
      <c r="J13" s="39">
        <f t="shared" si="2"/>
        <v>685652.52924000099</v>
      </c>
      <c r="K13" s="39">
        <f t="shared" si="3"/>
        <v>109.28211184450556</v>
      </c>
    </row>
    <row r="14" spans="1:11" x14ac:dyDescent="0.2">
      <c r="A14" s="31"/>
      <c r="B14" s="44" t="s">
        <v>19</v>
      </c>
      <c r="C14" s="42">
        <v>10464033.734870002</v>
      </c>
      <c r="D14" s="40">
        <v>6589923.80076</v>
      </c>
      <c r="E14" s="38">
        <v>62.976897511329256</v>
      </c>
      <c r="F14" s="42">
        <v>16358071.355049999</v>
      </c>
      <c r="G14" s="40">
        <v>14419037.962370001</v>
      </c>
      <c r="H14" s="39">
        <f t="shared" si="0"/>
        <v>88.146320244034229</v>
      </c>
      <c r="I14" s="39">
        <f t="shared" si="1"/>
        <v>7829114.1616100008</v>
      </c>
      <c r="J14" s="39">
        <f t="shared" si="2"/>
        <v>7829114.1616100008</v>
      </c>
      <c r="K14" s="39">
        <f t="shared" si="3"/>
        <v>218.80432002426323</v>
      </c>
    </row>
    <row r="15" spans="1:11" x14ac:dyDescent="0.2">
      <c r="A15" s="31"/>
      <c r="B15" s="44" t="s">
        <v>20</v>
      </c>
      <c r="C15" s="42">
        <v>10330574.224549999</v>
      </c>
      <c r="D15" s="40">
        <v>6195433.5263400003</v>
      </c>
      <c r="E15" s="38">
        <v>59.971821427088912</v>
      </c>
      <c r="F15" s="42">
        <v>14793067.142999999</v>
      </c>
      <c r="G15" s="40">
        <v>13130525.22806</v>
      </c>
      <c r="H15" s="39">
        <f t="shared" si="0"/>
        <v>88.761344088627993</v>
      </c>
      <c r="I15" s="39">
        <f t="shared" si="1"/>
        <v>6935091.7017199993</v>
      </c>
      <c r="J15" s="39">
        <f t="shared" si="2"/>
        <v>6935091.7017199993</v>
      </c>
      <c r="K15" s="39">
        <f t="shared" si="3"/>
        <v>211.93876380458815</v>
      </c>
    </row>
    <row r="16" spans="1:11" x14ac:dyDescent="0.2">
      <c r="A16" s="31"/>
      <c r="B16" s="45"/>
      <c r="C16" s="37"/>
      <c r="D16" s="37"/>
      <c r="E16" s="38"/>
      <c r="F16" s="37"/>
      <c r="G16" s="37"/>
      <c r="H16" s="39"/>
      <c r="I16" s="39"/>
      <c r="J16" s="39"/>
      <c r="K16" s="39"/>
    </row>
    <row r="17" spans="1:11" x14ac:dyDescent="0.2">
      <c r="A17" s="31"/>
      <c r="B17" s="46" t="s">
        <v>21</v>
      </c>
      <c r="C17" s="47">
        <v>181141032.37979999</v>
      </c>
      <c r="D17" s="47">
        <v>111812613.2675</v>
      </c>
      <c r="E17" s="48">
        <v>61.726827874681376</v>
      </c>
      <c r="F17" s="47">
        <f>F18+F23+F24+F27+F32+F33+F34+F35+F36+F37+F38+F39+F41+F42</f>
        <v>214990806.05035996</v>
      </c>
      <c r="G17" s="47">
        <f>G18+G23+G24+G27+G32+G33+G34+G35+G36+G37+G38+G39+G41+G42</f>
        <v>135860621.28957999</v>
      </c>
      <c r="H17" s="35">
        <f>G17/F17*100</f>
        <v>63.193688970009099</v>
      </c>
      <c r="I17" s="35">
        <f t="shared" ref="I17:I43" si="4">G17-D17</f>
        <v>24048008.022079989</v>
      </c>
      <c r="J17" s="35">
        <f t="shared" ref="J17:J42" si="5">G17-D17</f>
        <v>24048008.022079989</v>
      </c>
      <c r="K17" s="35">
        <f t="shared" ref="K17:K41" si="6">G17/D17*100</f>
        <v>121.50741970813941</v>
      </c>
    </row>
    <row r="18" spans="1:11" x14ac:dyDescent="0.2">
      <c r="A18" s="49" t="s">
        <v>22</v>
      </c>
      <c r="B18" s="32" t="s">
        <v>23</v>
      </c>
      <c r="C18" s="50">
        <v>16923473.80266</v>
      </c>
      <c r="D18" s="50">
        <v>10205341.48742</v>
      </c>
      <c r="E18" s="48">
        <v>60.302876385910466</v>
      </c>
      <c r="F18" s="51">
        <v>17985423.588189997</v>
      </c>
      <c r="G18" s="51">
        <v>10581572.279309999</v>
      </c>
      <c r="H18" s="35">
        <f t="shared" ref="H18:H42" si="7">G18/F18*100</f>
        <v>58.834156601450935</v>
      </c>
      <c r="I18" s="35">
        <f t="shared" si="4"/>
        <v>376230.79188999906</v>
      </c>
      <c r="J18" s="35">
        <f t="shared" si="5"/>
        <v>376230.79188999906</v>
      </c>
      <c r="K18" s="35">
        <f t="shared" si="6"/>
        <v>103.68660659081104</v>
      </c>
    </row>
    <row r="19" spans="1:11" ht="25.5" x14ac:dyDescent="0.2">
      <c r="A19" s="52" t="s">
        <v>24</v>
      </c>
      <c r="B19" s="36" t="s">
        <v>25</v>
      </c>
      <c r="C19" s="53">
        <v>8202694.2797499998</v>
      </c>
      <c r="D19" s="53">
        <v>5437409.6974099996</v>
      </c>
      <c r="E19" s="54">
        <v>66.288094033119577</v>
      </c>
      <c r="F19" s="53">
        <v>8602115.6025200002</v>
      </c>
      <c r="G19" s="53">
        <v>5480230.35843</v>
      </c>
      <c r="H19" s="55">
        <f t="shared" si="7"/>
        <v>63.707936647870198</v>
      </c>
      <c r="I19" s="55">
        <f t="shared" si="4"/>
        <v>42820.661020000465</v>
      </c>
      <c r="J19" s="55">
        <f t="shared" si="5"/>
        <v>42820.661020000465</v>
      </c>
      <c r="K19" s="55">
        <f t="shared" si="6"/>
        <v>100.78751948819303</v>
      </c>
    </row>
    <row r="20" spans="1:11" x14ac:dyDescent="0.2">
      <c r="A20" s="52" t="s">
        <v>26</v>
      </c>
      <c r="B20" s="36" t="s">
        <v>27</v>
      </c>
      <c r="C20" s="53">
        <v>378468.62058999995</v>
      </c>
      <c r="D20" s="53">
        <v>232396.83953</v>
      </c>
      <c r="E20" s="54">
        <v>61.404519922342139</v>
      </c>
      <c r="F20" s="53">
        <v>398820.48941000004</v>
      </c>
      <c r="G20" s="53">
        <v>282912.44757999998</v>
      </c>
      <c r="H20" s="55">
        <f t="shared" si="7"/>
        <v>70.937290107268552</v>
      </c>
      <c r="I20" s="55">
        <f t="shared" si="4"/>
        <v>50515.608049999981</v>
      </c>
      <c r="J20" s="55">
        <f t="shared" si="5"/>
        <v>50515.608049999981</v>
      </c>
      <c r="K20" s="55">
        <f t="shared" si="6"/>
        <v>121.73678788066262</v>
      </c>
    </row>
    <row r="21" spans="1:11" ht="25.5" x14ac:dyDescent="0.2">
      <c r="A21" s="52" t="s">
        <v>28</v>
      </c>
      <c r="B21" s="36" t="s">
        <v>29</v>
      </c>
      <c r="C21" s="53">
        <v>559249.15023999999</v>
      </c>
      <c r="D21" s="53">
        <v>373427.94819999998</v>
      </c>
      <c r="E21" s="54">
        <v>66.773091749847907</v>
      </c>
      <c r="F21" s="53">
        <v>576982.79304000002</v>
      </c>
      <c r="G21" s="53">
        <v>380875.2905</v>
      </c>
      <c r="H21" s="55">
        <f t="shared" si="7"/>
        <v>66.011550967273877</v>
      </c>
      <c r="I21" s="55">
        <f t="shared" si="4"/>
        <v>7447.3423000000184</v>
      </c>
      <c r="J21" s="55">
        <f t="shared" si="5"/>
        <v>7447.3423000000184</v>
      </c>
      <c r="K21" s="55">
        <f t="shared" si="6"/>
        <v>101.99431840490188</v>
      </c>
    </row>
    <row r="22" spans="1:11" x14ac:dyDescent="0.2">
      <c r="A22" s="52" t="s">
        <v>30</v>
      </c>
      <c r="B22" s="36" t="s">
        <v>31</v>
      </c>
      <c r="C22" s="53">
        <v>254702.69496000002</v>
      </c>
      <c r="D22" s="53">
        <v>214863.48525</v>
      </c>
      <c r="E22" s="54">
        <v>84.358544099324661</v>
      </c>
      <c r="F22" s="53">
        <v>404022.42644000001</v>
      </c>
      <c r="G22" s="53">
        <v>320341.25264999998</v>
      </c>
      <c r="H22" s="55">
        <f t="shared" si="7"/>
        <v>79.287987915089857</v>
      </c>
      <c r="I22" s="55">
        <f t="shared" si="4"/>
        <v>105477.76739999998</v>
      </c>
      <c r="J22" s="55">
        <f t="shared" si="5"/>
        <v>105477.76739999998</v>
      </c>
      <c r="K22" s="55">
        <f t="shared" si="6"/>
        <v>149.09059688633158</v>
      </c>
    </row>
    <row r="23" spans="1:11" x14ac:dyDescent="0.2">
      <c r="A23" s="49" t="s">
        <v>32</v>
      </c>
      <c r="B23" s="32" t="s">
        <v>33</v>
      </c>
      <c r="C23" s="50">
        <v>74243.199999999997</v>
      </c>
      <c r="D23" s="50">
        <v>46346.833490000005</v>
      </c>
      <c r="E23" s="48">
        <v>62.425694864984273</v>
      </c>
      <c r="F23" s="50">
        <v>71362.100000000006</v>
      </c>
      <c r="G23" s="50">
        <v>46313.966039999999</v>
      </c>
      <c r="H23" s="56">
        <f t="shared" si="7"/>
        <v>64.899948347932579</v>
      </c>
      <c r="I23" s="56">
        <f t="shared" si="4"/>
        <v>-32.867450000005192</v>
      </c>
      <c r="J23" s="56">
        <f t="shared" si="5"/>
        <v>-32.867450000005192</v>
      </c>
      <c r="K23" s="56">
        <f t="shared" si="6"/>
        <v>99.929083720450734</v>
      </c>
    </row>
    <row r="24" spans="1:11" x14ac:dyDescent="0.2">
      <c r="A24" s="49" t="s">
        <v>34</v>
      </c>
      <c r="B24" s="32" t="s">
        <v>35</v>
      </c>
      <c r="C24" s="51">
        <v>2780907.5021899999</v>
      </c>
      <c r="D24" s="51">
        <v>1583842.6620699998</v>
      </c>
      <c r="E24" s="48">
        <v>56.954165531313208</v>
      </c>
      <c r="F24" s="51">
        <v>3244166.2705100002</v>
      </c>
      <c r="G24" s="51">
        <v>2120662.4479999999</v>
      </c>
      <c r="H24" s="56">
        <f t="shared" si="7"/>
        <v>65.368488270073172</v>
      </c>
      <c r="I24" s="56">
        <f t="shared" si="4"/>
        <v>536819.78593000001</v>
      </c>
      <c r="J24" s="56">
        <f t="shared" si="5"/>
        <v>536819.78593000001</v>
      </c>
      <c r="K24" s="56">
        <f t="shared" si="6"/>
        <v>133.89350462554182</v>
      </c>
    </row>
    <row r="25" spans="1:11" ht="27.75" customHeight="1" x14ac:dyDescent="0.2">
      <c r="A25" s="52" t="s">
        <v>36</v>
      </c>
      <c r="B25" s="36" t="s">
        <v>37</v>
      </c>
      <c r="C25" s="57">
        <v>852157.79505999992</v>
      </c>
      <c r="D25" s="57">
        <v>380286.77463999996</v>
      </c>
      <c r="E25" s="54">
        <v>44.626332921501252</v>
      </c>
      <c r="F25" s="57">
        <v>998963.57313999999</v>
      </c>
      <c r="G25" s="57">
        <v>587454.12472000008</v>
      </c>
      <c r="H25" s="55">
        <f t="shared" si="7"/>
        <v>58.806360964041993</v>
      </c>
      <c r="I25" s="55">
        <f t="shared" si="4"/>
        <v>207167.35008000012</v>
      </c>
      <c r="J25" s="55">
        <f t="shared" si="5"/>
        <v>207167.35008000012</v>
      </c>
      <c r="K25" s="55">
        <f t="shared" si="6"/>
        <v>154.4766118348754</v>
      </c>
    </row>
    <row r="26" spans="1:11" x14ac:dyDescent="0.2">
      <c r="A26" s="52" t="s">
        <v>38</v>
      </c>
      <c r="B26" s="36" t="s">
        <v>39</v>
      </c>
      <c r="C26" s="57">
        <v>1501834.6575799999</v>
      </c>
      <c r="D26" s="57">
        <v>938237.03324999998</v>
      </c>
      <c r="E26" s="54">
        <v>62.47272484454713</v>
      </c>
      <c r="F26" s="57">
        <v>1672988.4818199999</v>
      </c>
      <c r="G26" s="57">
        <v>1112357.5339200001</v>
      </c>
      <c r="H26" s="55">
        <f t="shared" si="7"/>
        <v>66.48925237727255</v>
      </c>
      <c r="I26" s="55">
        <f t="shared" si="4"/>
        <v>174120.5006700001</v>
      </c>
      <c r="J26" s="55">
        <f t="shared" si="5"/>
        <v>174120.5006700001</v>
      </c>
      <c r="K26" s="55">
        <f t="shared" si="6"/>
        <v>118.55826347707217</v>
      </c>
    </row>
    <row r="27" spans="1:11" x14ac:dyDescent="0.2">
      <c r="A27" s="49" t="s">
        <v>40</v>
      </c>
      <c r="B27" s="32" t="s">
        <v>41</v>
      </c>
      <c r="C27" s="51">
        <v>29165517.93369</v>
      </c>
      <c r="D27" s="51">
        <v>16525194.424870001</v>
      </c>
      <c r="E27" s="48">
        <v>56.66004101981413</v>
      </c>
      <c r="F27" s="51">
        <v>34554505.271010004</v>
      </c>
      <c r="G27" s="51">
        <v>18945185.567090001</v>
      </c>
      <c r="H27" s="56">
        <f t="shared" si="7"/>
        <v>54.826962268750336</v>
      </c>
      <c r="I27" s="56">
        <f t="shared" si="4"/>
        <v>2419991.1422199998</v>
      </c>
      <c r="J27" s="56">
        <f t="shared" si="5"/>
        <v>2419991.1422199998</v>
      </c>
      <c r="K27" s="56">
        <f t="shared" si="6"/>
        <v>114.6442521643072</v>
      </c>
    </row>
    <row r="28" spans="1:11" x14ac:dyDescent="0.2">
      <c r="A28" s="52" t="s">
        <v>42</v>
      </c>
      <c r="B28" s="36" t="s">
        <v>43</v>
      </c>
      <c r="C28" s="53">
        <v>5265147.6949499995</v>
      </c>
      <c r="D28" s="53">
        <v>4036003.8830200001</v>
      </c>
      <c r="E28" s="54">
        <v>76.655093396355866</v>
      </c>
      <c r="F28" s="53">
        <v>6074879.85396</v>
      </c>
      <c r="G28" s="53">
        <v>4448163.2908100002</v>
      </c>
      <c r="H28" s="39">
        <f t="shared" si="7"/>
        <v>73.222243035973776</v>
      </c>
      <c r="I28" s="39">
        <f t="shared" si="4"/>
        <v>412159.40779000008</v>
      </c>
      <c r="J28" s="39">
        <f t="shared" si="5"/>
        <v>412159.40779000008</v>
      </c>
      <c r="K28" s="39">
        <f t="shared" si="6"/>
        <v>110.21206668120438</v>
      </c>
    </row>
    <row r="29" spans="1:11" x14ac:dyDescent="0.2">
      <c r="A29" s="52" t="s">
        <v>44</v>
      </c>
      <c r="B29" s="36" t="s">
        <v>45</v>
      </c>
      <c r="C29" s="53">
        <v>1666609.4846600001</v>
      </c>
      <c r="D29" s="53">
        <v>943273.30108</v>
      </c>
      <c r="E29" s="54">
        <v>56.598339908789988</v>
      </c>
      <c r="F29" s="53">
        <v>1713247.2</v>
      </c>
      <c r="G29" s="53">
        <v>1127052.5797000001</v>
      </c>
      <c r="H29" s="39">
        <f t="shared" si="7"/>
        <v>65.78458611810369</v>
      </c>
      <c r="I29" s="39">
        <f t="shared" si="4"/>
        <v>183779.27862000011</v>
      </c>
      <c r="J29" s="39">
        <f t="shared" si="5"/>
        <v>183779.27862000011</v>
      </c>
      <c r="K29" s="39">
        <f t="shared" si="6"/>
        <v>119.48314220381116</v>
      </c>
    </row>
    <row r="30" spans="1:11" ht="15.75" customHeight="1" x14ac:dyDescent="0.2">
      <c r="A30" s="52" t="s">
        <v>46</v>
      </c>
      <c r="B30" s="36" t="s">
        <v>47</v>
      </c>
      <c r="C30" s="53">
        <v>16259629.57095</v>
      </c>
      <c r="D30" s="53">
        <v>7603779.42093</v>
      </c>
      <c r="E30" s="54">
        <v>46.764776452934498</v>
      </c>
      <c r="F30" s="53">
        <v>19981566.045770001</v>
      </c>
      <c r="G30" s="53">
        <v>10177531.10409</v>
      </c>
      <c r="H30" s="39">
        <f t="shared" si="7"/>
        <v>50.934601826389546</v>
      </c>
      <c r="I30" s="39">
        <f t="shared" si="4"/>
        <v>2573751.6831599995</v>
      </c>
      <c r="J30" s="39">
        <f t="shared" si="5"/>
        <v>2573751.6831599995</v>
      </c>
      <c r="K30" s="39">
        <f t="shared" si="6"/>
        <v>133.84832121872904</v>
      </c>
    </row>
    <row r="31" spans="1:11" x14ac:dyDescent="0.2">
      <c r="A31" s="52" t="s">
        <v>48</v>
      </c>
      <c r="B31" s="36" t="s">
        <v>49</v>
      </c>
      <c r="C31" s="53">
        <v>1159118.83204</v>
      </c>
      <c r="D31" s="53">
        <v>583337.93983000005</v>
      </c>
      <c r="E31" s="54">
        <v>50.325982436447006</v>
      </c>
      <c r="F31" s="53">
        <v>1406555.66016</v>
      </c>
      <c r="G31" s="53">
        <v>555484.97600000002</v>
      </c>
      <c r="H31" s="39">
        <f t="shared" si="7"/>
        <v>39.492569809630709</v>
      </c>
      <c r="I31" s="39">
        <f t="shared" si="4"/>
        <v>-27852.963830000022</v>
      </c>
      <c r="J31" s="39">
        <f t="shared" si="5"/>
        <v>-27852.963830000022</v>
      </c>
      <c r="K31" s="55">
        <f t="shared" si="6"/>
        <v>95.225243906110904</v>
      </c>
    </row>
    <row r="32" spans="1:11" x14ac:dyDescent="0.2">
      <c r="A32" s="49" t="s">
        <v>50</v>
      </c>
      <c r="B32" s="32" t="s">
        <v>51</v>
      </c>
      <c r="C32" s="50">
        <v>22423812.958000001</v>
      </c>
      <c r="D32" s="50">
        <v>9979471.8887399994</v>
      </c>
      <c r="E32" s="48">
        <v>44.503902647741661</v>
      </c>
      <c r="F32" s="50">
        <v>26637391.392269999</v>
      </c>
      <c r="G32" s="50">
        <v>13440356.75186</v>
      </c>
      <c r="H32" s="35">
        <f t="shared" si="7"/>
        <v>50.456730367975545</v>
      </c>
      <c r="I32" s="35">
        <f t="shared" si="4"/>
        <v>3460884.8631200008</v>
      </c>
      <c r="J32" s="35">
        <f t="shared" si="5"/>
        <v>3460884.8631200008</v>
      </c>
      <c r="K32" s="35">
        <f t="shared" si="6"/>
        <v>134.68004020358003</v>
      </c>
    </row>
    <row r="33" spans="1:12" x14ac:dyDescent="0.2">
      <c r="A33" s="49" t="s">
        <v>52</v>
      </c>
      <c r="B33" s="32" t="s">
        <v>53</v>
      </c>
      <c r="C33" s="50">
        <v>332803.47489999997</v>
      </c>
      <c r="D33" s="50">
        <v>165982.19972999999</v>
      </c>
      <c r="E33" s="48">
        <v>49.873938299434506</v>
      </c>
      <c r="F33" s="50">
        <v>718809.44945000007</v>
      </c>
      <c r="G33" s="50">
        <v>303547.46826999995</v>
      </c>
      <c r="H33" s="35">
        <f t="shared" si="7"/>
        <v>42.229198364359362</v>
      </c>
      <c r="I33" s="35">
        <f t="shared" si="4"/>
        <v>137565.26853999996</v>
      </c>
      <c r="J33" s="35">
        <f t="shared" si="5"/>
        <v>137565.26853999996</v>
      </c>
      <c r="K33" s="35">
        <f t="shared" si="6"/>
        <v>182.87953091582995</v>
      </c>
    </row>
    <row r="34" spans="1:12" x14ac:dyDescent="0.2">
      <c r="A34" s="49" t="s">
        <v>54</v>
      </c>
      <c r="B34" s="32" t="s">
        <v>55</v>
      </c>
      <c r="C34" s="58">
        <v>48590601.54174</v>
      </c>
      <c r="D34" s="47">
        <v>32858749.718699999</v>
      </c>
      <c r="E34" s="48">
        <v>67.623673459720152</v>
      </c>
      <c r="F34" s="50">
        <v>55428600.670469999</v>
      </c>
      <c r="G34" s="50">
        <v>37104325.411140002</v>
      </c>
      <c r="H34" s="35">
        <f>G34/F34*100</f>
        <v>66.940757952252625</v>
      </c>
      <c r="I34" s="35">
        <f t="shared" si="4"/>
        <v>4245575.6924400032</v>
      </c>
      <c r="J34" s="35">
        <f t="shared" si="5"/>
        <v>4245575.6924400032</v>
      </c>
      <c r="K34" s="35">
        <f t="shared" si="6"/>
        <v>112.92068544538635</v>
      </c>
    </row>
    <row r="35" spans="1:12" x14ac:dyDescent="0.2">
      <c r="A35" s="49" t="s">
        <v>56</v>
      </c>
      <c r="B35" s="32" t="s">
        <v>57</v>
      </c>
      <c r="C35" s="50">
        <v>7708185.1071800003</v>
      </c>
      <c r="D35" s="50">
        <v>4509621.7472200003</v>
      </c>
      <c r="E35" s="48">
        <v>58.504326044523623</v>
      </c>
      <c r="F35" s="58">
        <v>8524339.96239</v>
      </c>
      <c r="G35" s="47">
        <v>5058851.0375500005</v>
      </c>
      <c r="H35" s="56">
        <f>G35/F35*100</f>
        <v>59.345955931720397</v>
      </c>
      <c r="I35" s="56">
        <f t="shared" si="4"/>
        <v>549229.29033000022</v>
      </c>
      <c r="J35" s="56">
        <f t="shared" si="5"/>
        <v>549229.29033000022</v>
      </c>
      <c r="K35" s="56">
        <f t="shared" si="6"/>
        <v>112.17905449982757</v>
      </c>
    </row>
    <row r="36" spans="1:12" x14ac:dyDescent="0.2">
      <c r="A36" s="49" t="s">
        <v>58</v>
      </c>
      <c r="B36" s="32" t="s">
        <v>59</v>
      </c>
      <c r="C36" s="50">
        <v>18674886.818740003</v>
      </c>
      <c r="D36" s="50">
        <v>12224989.35142</v>
      </c>
      <c r="E36" s="48">
        <v>65.462187107620835</v>
      </c>
      <c r="F36" s="50">
        <v>26513396.606200002</v>
      </c>
      <c r="G36" s="50">
        <v>21037216.851860002</v>
      </c>
      <c r="H36" s="56">
        <f>G36/F36*100</f>
        <v>79.345612198704757</v>
      </c>
      <c r="I36" s="56">
        <f t="shared" si="4"/>
        <v>8812227.5004400015</v>
      </c>
      <c r="J36" s="56">
        <f t="shared" si="5"/>
        <v>8812227.5004400015</v>
      </c>
      <c r="K36" s="56">
        <f t="shared" si="6"/>
        <v>172.08372332378687</v>
      </c>
    </row>
    <row r="37" spans="1:12" x14ac:dyDescent="0.2">
      <c r="A37" s="49" t="s">
        <v>60</v>
      </c>
      <c r="B37" s="32" t="s">
        <v>61</v>
      </c>
      <c r="C37" s="50">
        <v>29151982.937449999</v>
      </c>
      <c r="D37" s="50">
        <v>20834741.358919997</v>
      </c>
      <c r="E37" s="48">
        <v>71.469379642627047</v>
      </c>
      <c r="F37" s="50">
        <v>34929801.936480001</v>
      </c>
      <c r="G37" s="50">
        <v>23971121.948270001</v>
      </c>
      <c r="H37" s="56">
        <f>G37/F37*100</f>
        <v>68.626561329667979</v>
      </c>
      <c r="I37" s="56">
        <f t="shared" si="4"/>
        <v>3136380.5893500037</v>
      </c>
      <c r="J37" s="56">
        <f t="shared" si="5"/>
        <v>3136380.5893500037</v>
      </c>
      <c r="K37" s="56">
        <f t="shared" si="6"/>
        <v>115.05360942725224</v>
      </c>
    </row>
    <row r="38" spans="1:12" x14ac:dyDescent="0.2">
      <c r="A38" s="49" t="s">
        <v>62</v>
      </c>
      <c r="B38" s="32" t="s">
        <v>63</v>
      </c>
      <c r="C38" s="50">
        <v>4333768.8750200002</v>
      </c>
      <c r="D38" s="50">
        <v>2498719.2528300001</v>
      </c>
      <c r="E38" s="48">
        <v>57.656956909555277</v>
      </c>
      <c r="F38" s="50">
        <v>5145875.6096099997</v>
      </c>
      <c r="G38" s="50">
        <v>2812014.6308200001</v>
      </c>
      <c r="H38" s="56">
        <f t="shared" si="7"/>
        <v>54.645989218404743</v>
      </c>
      <c r="I38" s="56">
        <f t="shared" si="4"/>
        <v>313295.37798999995</v>
      </c>
      <c r="J38" s="56">
        <f t="shared" si="5"/>
        <v>313295.37798999995</v>
      </c>
      <c r="K38" s="56">
        <f t="shared" si="6"/>
        <v>112.53823844496208</v>
      </c>
    </row>
    <row r="39" spans="1:12" x14ac:dyDescent="0.2">
      <c r="A39" s="49" t="s">
        <v>64</v>
      </c>
      <c r="B39" s="32" t="s">
        <v>65</v>
      </c>
      <c r="C39" s="50">
        <v>517452.92392999999</v>
      </c>
      <c r="D39" s="50">
        <v>370160.56900999998</v>
      </c>
      <c r="E39" s="48">
        <v>71.535119793829708</v>
      </c>
      <c r="F39" s="50">
        <v>605981.14225999999</v>
      </c>
      <c r="G39" s="50">
        <v>433196.90161</v>
      </c>
      <c r="H39" s="56">
        <f t="shared" si="7"/>
        <v>71.486861784905869</v>
      </c>
      <c r="I39" s="56">
        <f t="shared" si="4"/>
        <v>63036.332600000023</v>
      </c>
      <c r="J39" s="56">
        <f t="shared" si="5"/>
        <v>63036.332600000023</v>
      </c>
      <c r="K39" s="56">
        <f t="shared" si="6"/>
        <v>117.02945637040479</v>
      </c>
    </row>
    <row r="40" spans="1:12" x14ac:dyDescent="0.2">
      <c r="A40" s="49"/>
      <c r="B40" s="32" t="s">
        <v>66</v>
      </c>
      <c r="C40" s="34">
        <v>108976878.20406</v>
      </c>
      <c r="D40" s="34">
        <v>73296981.998099998</v>
      </c>
      <c r="E40" s="48">
        <v>67.259205077292506</v>
      </c>
      <c r="F40" s="34">
        <f>F39+F38+F37+F36+F35+F34</f>
        <v>131147995.92741001</v>
      </c>
      <c r="G40" s="34">
        <f>G39+G38+G37+G36+G35+G34</f>
        <v>90416726.78125</v>
      </c>
      <c r="H40" s="56">
        <f t="shared" si="7"/>
        <v>68.942515012806879</v>
      </c>
      <c r="I40" s="56">
        <f t="shared" si="4"/>
        <v>17119744.783150002</v>
      </c>
      <c r="J40" s="56">
        <f t="shared" si="5"/>
        <v>17119744.783150002</v>
      </c>
      <c r="K40" s="56">
        <f t="shared" si="6"/>
        <v>123.35668443155514</v>
      </c>
    </row>
    <row r="41" spans="1:12" x14ac:dyDescent="0.2">
      <c r="A41" s="59" t="s">
        <v>67</v>
      </c>
      <c r="B41" s="60" t="s">
        <v>68</v>
      </c>
      <c r="C41" s="51">
        <v>32632.25347</v>
      </c>
      <c r="D41" s="51">
        <v>9451.7730800000008</v>
      </c>
      <c r="E41" s="61">
        <v>28.964512330383052</v>
      </c>
      <c r="F41" s="51">
        <v>20257.321960000001</v>
      </c>
      <c r="G41" s="51">
        <v>5407.9901600000003</v>
      </c>
      <c r="H41" s="35">
        <f t="shared" si="7"/>
        <v>26.696471382932991</v>
      </c>
      <c r="I41" s="35">
        <f t="shared" si="4"/>
        <v>-4043.7829200000006</v>
      </c>
      <c r="J41" s="35">
        <f t="shared" si="5"/>
        <v>-4043.7829200000006</v>
      </c>
      <c r="K41" s="35">
        <f t="shared" si="6"/>
        <v>57.216673678331688</v>
      </c>
    </row>
    <row r="42" spans="1:12" x14ac:dyDescent="0.2">
      <c r="A42" s="49" t="s">
        <v>69</v>
      </c>
      <c r="B42" s="32" t="s">
        <v>70</v>
      </c>
      <c r="C42" s="50">
        <v>430763.05082999996</v>
      </c>
      <c r="D42" s="50">
        <v>0</v>
      </c>
      <c r="E42" s="48">
        <v>0</v>
      </c>
      <c r="F42" s="50">
        <v>610894.72955999989</v>
      </c>
      <c r="G42" s="50">
        <v>848.0376</v>
      </c>
      <c r="H42" s="56">
        <f t="shared" si="7"/>
        <v>0.13881894194942612</v>
      </c>
      <c r="I42" s="56">
        <f t="shared" si="4"/>
        <v>848.0376</v>
      </c>
      <c r="J42" s="56">
        <f t="shared" si="5"/>
        <v>848.0376</v>
      </c>
      <c r="K42" s="35">
        <v>0</v>
      </c>
    </row>
    <row r="43" spans="1:12" x14ac:dyDescent="0.2">
      <c r="A43" s="62"/>
      <c r="B43" s="63" t="s">
        <v>71</v>
      </c>
      <c r="C43" s="34">
        <v>-22055825.399999999</v>
      </c>
      <c r="D43" s="34">
        <v>11890639.908059999</v>
      </c>
      <c r="E43" s="34"/>
      <c r="F43" s="34">
        <f>-F45</f>
        <v>-23629529.735000003</v>
      </c>
      <c r="G43" s="34">
        <f>G8-G17</f>
        <v>-1918004.4726800025</v>
      </c>
      <c r="H43" s="56"/>
      <c r="I43" s="56">
        <f t="shared" si="4"/>
        <v>-13808644.380740002</v>
      </c>
      <c r="J43" s="56">
        <f>G43-D43</f>
        <v>-13808644.380740002</v>
      </c>
      <c r="K43" s="64"/>
    </row>
    <row r="44" spans="1:12" x14ac:dyDescent="0.2">
      <c r="A44" s="65"/>
      <c r="B44" s="66"/>
      <c r="C44" s="34"/>
      <c r="D44" s="34"/>
      <c r="E44" s="34"/>
      <c r="F44" s="34"/>
      <c r="G44" s="34"/>
      <c r="H44" s="56"/>
      <c r="I44" s="56"/>
      <c r="J44" s="56"/>
      <c r="K44" s="64"/>
    </row>
    <row r="45" spans="1:12" x14ac:dyDescent="0.2">
      <c r="A45" s="52"/>
      <c r="B45" s="63" t="s">
        <v>72</v>
      </c>
      <c r="C45" s="34">
        <v>22055825.399999999</v>
      </c>
      <c r="D45" s="34">
        <v>-11890639.899999999</v>
      </c>
      <c r="E45" s="34"/>
      <c r="F45" s="34">
        <f>SUM(F46:F53)</f>
        <v>23629529.735000003</v>
      </c>
      <c r="G45" s="34">
        <f>SUM(G46:G54)</f>
        <v>1918004.4683699999</v>
      </c>
      <c r="H45" s="56"/>
      <c r="I45" s="56">
        <f t="shared" ref="I45:I54" si="8">G45-D45</f>
        <v>13808644.368369998</v>
      </c>
      <c r="J45" s="56">
        <f t="shared" ref="J45:J54" si="9">G45-D45</f>
        <v>13808644.368369998</v>
      </c>
      <c r="K45" s="64"/>
    </row>
    <row r="46" spans="1:12" x14ac:dyDescent="0.2">
      <c r="A46" s="52"/>
      <c r="B46" s="67" t="s">
        <v>73</v>
      </c>
      <c r="C46" s="38">
        <v>-27500</v>
      </c>
      <c r="D46" s="38">
        <v>-27500</v>
      </c>
      <c r="E46" s="38"/>
      <c r="F46" s="68">
        <v>-27500</v>
      </c>
      <c r="G46" s="68">
        <v>-27500</v>
      </c>
      <c r="H46" s="68"/>
      <c r="I46" s="68">
        <f t="shared" si="8"/>
        <v>0</v>
      </c>
      <c r="J46" s="68">
        <f t="shared" si="9"/>
        <v>0</v>
      </c>
      <c r="K46" s="69"/>
      <c r="L46" s="70"/>
    </row>
    <row r="47" spans="1:12" x14ac:dyDescent="0.2">
      <c r="A47" s="52"/>
      <c r="B47" s="67" t="s">
        <v>74</v>
      </c>
      <c r="C47" s="38">
        <v>485969.7</v>
      </c>
      <c r="D47" s="38">
        <v>-100675</v>
      </c>
      <c r="E47" s="38"/>
      <c r="F47" s="68">
        <v>520994.4</v>
      </c>
      <c r="G47" s="68">
        <v>-17863</v>
      </c>
      <c r="H47" s="68"/>
      <c r="I47" s="68">
        <f t="shared" si="8"/>
        <v>82812</v>
      </c>
      <c r="J47" s="68">
        <f t="shared" si="9"/>
        <v>82812</v>
      </c>
      <c r="K47" s="69"/>
      <c r="L47" s="70"/>
    </row>
    <row r="48" spans="1:12" ht="15" customHeight="1" x14ac:dyDescent="0.2">
      <c r="A48" s="52"/>
      <c r="B48" s="67" t="s">
        <v>75</v>
      </c>
      <c r="C48" s="38">
        <v>-176298.4</v>
      </c>
      <c r="D48" s="38">
        <v>0</v>
      </c>
      <c r="E48" s="38"/>
      <c r="F48" s="68">
        <v>-301760.25</v>
      </c>
      <c r="G48" s="68">
        <v>0</v>
      </c>
      <c r="H48" s="68"/>
      <c r="I48" s="68">
        <f t="shared" si="8"/>
        <v>0</v>
      </c>
      <c r="J48" s="68">
        <f t="shared" si="9"/>
        <v>0</v>
      </c>
      <c r="K48" s="69"/>
      <c r="L48" s="70"/>
    </row>
    <row r="49" spans="1:12" x14ac:dyDescent="0.2">
      <c r="A49" s="52"/>
      <c r="B49" s="67" t="s">
        <v>76</v>
      </c>
      <c r="C49" s="38">
        <v>21913682.199999999</v>
      </c>
      <c r="D49" s="38">
        <v>-16690322.9</v>
      </c>
      <c r="E49" s="38"/>
      <c r="F49" s="68">
        <v>23415875.100000001</v>
      </c>
      <c r="G49" s="68">
        <v>-4886202.4000000004</v>
      </c>
      <c r="H49" s="68"/>
      <c r="I49" s="68">
        <f t="shared" si="8"/>
        <v>11804120.5</v>
      </c>
      <c r="J49" s="68">
        <f t="shared" si="9"/>
        <v>11804120.5</v>
      </c>
      <c r="K49" s="69"/>
      <c r="L49" s="70"/>
    </row>
    <row r="50" spans="1:12" ht="15.75" customHeight="1" x14ac:dyDescent="0.2">
      <c r="A50" s="52"/>
      <c r="B50" s="71" t="s">
        <v>77</v>
      </c>
      <c r="C50" s="38">
        <v>10000</v>
      </c>
      <c r="D50" s="38">
        <v>0</v>
      </c>
      <c r="E50" s="38"/>
      <c r="F50" s="68">
        <v>5000</v>
      </c>
      <c r="G50" s="68">
        <v>3659.96837</v>
      </c>
      <c r="H50" s="68"/>
      <c r="I50" s="68">
        <f t="shared" si="8"/>
        <v>3659.96837</v>
      </c>
      <c r="J50" s="68">
        <f t="shared" si="9"/>
        <v>3659.96837</v>
      </c>
      <c r="K50" s="69"/>
      <c r="L50" s="70"/>
    </row>
    <row r="51" spans="1:12" ht="15.75" customHeight="1" x14ac:dyDescent="0.2">
      <c r="A51" s="52"/>
      <c r="B51" s="67" t="s">
        <v>78</v>
      </c>
      <c r="C51" s="57">
        <v>-310530</v>
      </c>
      <c r="D51" s="57">
        <v>-15400</v>
      </c>
      <c r="E51" s="38"/>
      <c r="F51" s="68">
        <v>-87644.9</v>
      </c>
      <c r="G51" s="68">
        <v>0</v>
      </c>
      <c r="H51" s="68"/>
      <c r="I51" s="68">
        <f t="shared" si="8"/>
        <v>15400</v>
      </c>
      <c r="J51" s="68">
        <f t="shared" si="9"/>
        <v>15400</v>
      </c>
      <c r="K51" s="69"/>
      <c r="L51" s="70"/>
    </row>
    <row r="52" spans="1:12" ht="15.75" customHeight="1" x14ac:dyDescent="0.2">
      <c r="A52" s="52"/>
      <c r="B52" s="67" t="s">
        <v>79</v>
      </c>
      <c r="C52" s="38">
        <v>51836.9</v>
      </c>
      <c r="D52" s="38">
        <v>321.5</v>
      </c>
      <c r="E52" s="38"/>
      <c r="F52" s="68">
        <v>43837.084999999999</v>
      </c>
      <c r="G52" s="68">
        <v>0</v>
      </c>
      <c r="H52" s="68"/>
      <c r="I52" s="68">
        <f t="shared" si="8"/>
        <v>-321.5</v>
      </c>
      <c r="J52" s="68">
        <f t="shared" si="9"/>
        <v>-321.5</v>
      </c>
      <c r="K52" s="69"/>
      <c r="L52" s="70"/>
    </row>
    <row r="53" spans="1:12" ht="15.75" customHeight="1" x14ac:dyDescent="0.2">
      <c r="A53" s="31"/>
      <c r="B53" s="72" t="s">
        <v>80</v>
      </c>
      <c r="C53" s="38">
        <v>108665</v>
      </c>
      <c r="D53" s="38">
        <v>6600</v>
      </c>
      <c r="E53" s="38"/>
      <c r="F53" s="68">
        <v>60728.3</v>
      </c>
      <c r="G53" s="68">
        <v>0</v>
      </c>
      <c r="H53" s="68"/>
      <c r="I53" s="68">
        <f t="shared" si="8"/>
        <v>-6600</v>
      </c>
      <c r="J53" s="68">
        <f t="shared" si="9"/>
        <v>-6600</v>
      </c>
      <c r="K53" s="69"/>
      <c r="L53" s="70"/>
    </row>
    <row r="54" spans="1:12" ht="15.75" customHeight="1" x14ac:dyDescent="0.2">
      <c r="A54" s="31"/>
      <c r="B54" s="72" t="s">
        <v>81</v>
      </c>
      <c r="C54" s="73">
        <v>0</v>
      </c>
      <c r="D54" s="73">
        <v>4936336.5</v>
      </c>
      <c r="E54" s="73"/>
      <c r="F54" s="68">
        <v>0</v>
      </c>
      <c r="G54" s="68">
        <v>6845909.9000000004</v>
      </c>
      <c r="H54" s="68"/>
      <c r="I54" s="68">
        <f t="shared" si="8"/>
        <v>1909573.4000000004</v>
      </c>
      <c r="J54" s="68">
        <f t="shared" si="9"/>
        <v>1909573.4000000004</v>
      </c>
      <c r="K54" s="69"/>
      <c r="L54" s="70"/>
    </row>
    <row r="55" spans="1:12" ht="15.75" customHeight="1" x14ac:dyDescent="0.2">
      <c r="A55" s="74"/>
      <c r="B55" s="75"/>
      <c r="C55" s="76"/>
      <c r="D55" s="76"/>
      <c r="E55" s="77"/>
      <c r="F55" s="77"/>
      <c r="G55" s="77"/>
      <c r="H55" s="78"/>
      <c r="I55" s="78"/>
      <c r="J55" s="78"/>
      <c r="K55" s="79"/>
      <c r="L55" s="70"/>
    </row>
    <row r="56" spans="1:12" ht="15.75" customHeight="1" x14ac:dyDescent="0.2">
      <c r="A56" s="80"/>
      <c r="B56" s="81" t="s">
        <v>82</v>
      </c>
      <c r="C56" s="82"/>
      <c r="D56" s="83">
        <v>3813181.9</v>
      </c>
      <c r="E56" s="84"/>
      <c r="F56" s="85"/>
      <c r="G56" s="86">
        <v>3367856.7</v>
      </c>
      <c r="H56" s="61"/>
      <c r="I56" s="87"/>
      <c r="J56" s="87"/>
      <c r="K56" s="87"/>
      <c r="L56" s="70"/>
    </row>
    <row r="57" spans="1:12" ht="15.75" customHeight="1" x14ac:dyDescent="0.2">
      <c r="A57" s="80"/>
      <c r="B57" s="88" t="s">
        <v>83</v>
      </c>
      <c r="C57" s="82"/>
      <c r="D57" s="83">
        <v>2.6194999083592299</v>
      </c>
      <c r="E57" s="84"/>
      <c r="F57" s="85"/>
      <c r="G57" s="86">
        <f>G56/F9*100</f>
        <v>1.9847175331073084</v>
      </c>
      <c r="H57" s="54"/>
      <c r="I57" s="87"/>
      <c r="J57" s="87"/>
      <c r="K57" s="87"/>
      <c r="L57" s="70"/>
    </row>
    <row r="58" spans="1:12" ht="15.75" customHeight="1" x14ac:dyDescent="0.2">
      <c r="A58" s="80"/>
      <c r="B58" s="88" t="s">
        <v>84</v>
      </c>
      <c r="C58" s="82"/>
      <c r="D58" s="83">
        <v>79988</v>
      </c>
      <c r="E58" s="89"/>
      <c r="F58" s="90"/>
      <c r="G58" s="86">
        <v>39863</v>
      </c>
      <c r="H58" s="54"/>
      <c r="I58" s="87"/>
      <c r="J58" s="87"/>
      <c r="K58" s="87"/>
      <c r="L58" s="70"/>
    </row>
    <row r="59" spans="1:12" ht="15.75" customHeight="1" x14ac:dyDescent="0.2">
      <c r="A59" s="80"/>
      <c r="B59" s="88" t="s">
        <v>83</v>
      </c>
      <c r="C59" s="82"/>
      <c r="D59" s="83">
        <v>5.4948482439255805E-2</v>
      </c>
      <c r="E59" s="89"/>
      <c r="F59" s="90"/>
      <c r="G59" s="91">
        <f>G58/F9*100</f>
        <v>2.349173437879843E-2</v>
      </c>
      <c r="H59" s="54"/>
      <c r="I59" s="87"/>
      <c r="J59" s="87"/>
      <c r="K59" s="87"/>
      <c r="L59" s="70"/>
    </row>
    <row r="60" spans="1:12" ht="9.75" customHeight="1" x14ac:dyDescent="0.2">
      <c r="A60" s="74"/>
      <c r="B60" s="75"/>
      <c r="C60" s="76"/>
      <c r="D60" s="76"/>
      <c r="E60" s="77"/>
      <c r="F60" s="77"/>
      <c r="G60" s="77"/>
      <c r="H60" s="78"/>
      <c r="I60" s="78"/>
      <c r="J60" s="78"/>
      <c r="K60" s="79"/>
      <c r="L60" s="70"/>
    </row>
    <row r="61" spans="1:12" x14ac:dyDescent="0.2">
      <c r="A61" s="92" t="s">
        <v>85</v>
      </c>
      <c r="B61" s="7"/>
      <c r="F61" s="93"/>
      <c r="G61" s="93"/>
      <c r="H61" s="93"/>
      <c r="I61" s="93"/>
      <c r="J61" s="94"/>
      <c r="K61" s="1"/>
    </row>
  </sheetData>
  <mergeCells count="16">
    <mergeCell ref="C6:C7"/>
    <mergeCell ref="D6:D7"/>
    <mergeCell ref="E6:E7"/>
    <mergeCell ref="F6:F7"/>
    <mergeCell ref="G6:G7"/>
    <mergeCell ref="H6:H7"/>
    <mergeCell ref="H1:K1"/>
    <mergeCell ref="A2:K2"/>
    <mergeCell ref="A3:K3"/>
    <mergeCell ref="A5:A7"/>
    <mergeCell ref="B5:B7"/>
    <mergeCell ref="C5:E5"/>
    <mergeCell ref="F5:H5"/>
    <mergeCell ref="I5:I7"/>
    <mergeCell ref="J5:J7"/>
    <mergeCell ref="K5:K7"/>
  </mergeCells>
  <pageMargins left="0.39370078740157483" right="0.39370078740157483" top="0.59055118110236227" bottom="0.3937007874015748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2020-10-15T10:34:15Z</dcterms:created>
  <dcterms:modified xsi:type="dcterms:W3CDTF">2020-10-15T10:34:36Z</dcterms:modified>
</cp:coreProperties>
</file>