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на 01.06.2020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I47" i="1"/>
  <c r="I46" i="1"/>
  <c r="I45" i="1"/>
  <c r="G45" i="1"/>
  <c r="F45" i="1"/>
  <c r="F43" i="1"/>
  <c r="I42" i="1"/>
  <c r="H42" i="1"/>
  <c r="J41" i="1"/>
  <c r="I41" i="1"/>
  <c r="H41" i="1"/>
  <c r="J40" i="1"/>
  <c r="I40" i="1"/>
  <c r="G40" i="1"/>
  <c r="H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G17" i="1"/>
  <c r="J17" i="1" s="1"/>
  <c r="F1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I8" i="1"/>
  <c r="G8" i="1"/>
  <c r="H8" i="1" s="1"/>
  <c r="F8" i="1"/>
  <c r="J8" i="1" l="1"/>
  <c r="H17" i="1"/>
  <c r="G43" i="1"/>
  <c r="I43" i="1" s="1"/>
  <c r="I17" i="1"/>
</calcChain>
</file>

<file path=xl/sharedStrings.xml><?xml version="1.0" encoding="utf-8"?>
<sst xmlns="http://schemas.openxmlformats.org/spreadsheetml/2006/main" count="88" uniqueCount="84">
  <si>
    <t>Информация об исполнении консолидированного бюджета Ленинградской области на 01.06.2020.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</si>
  <si>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</si>
  <si>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</si>
  <si>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</si>
  <si>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</si>
  <si>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01.06.2019.</t>
  </si>
  <si>
    <t>на 01.06.2020.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</si>
  <si>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</si>
  <si>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</si>
  <si>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</si>
  <si>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</si>
  <si>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</si>
  <si>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</si>
  <si>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</si>
  <si>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</si>
  <si>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</si>
  <si>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имущество</t>
  </si>
  <si>
    <t>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</si>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</sst>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3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49" fontId="22" fillId="0" borderId="0">
      <alignment horizontal="center"/>
    </xf>
    <xf numFmtId="49" fontId="22" fillId="0" borderId="0">
      <alignment horizontal="center"/>
    </xf>
    <xf numFmtId="49" fontId="22" fillId="0" borderId="8">
      <alignment horizontal="center" wrapText="1"/>
    </xf>
    <xf numFmtId="49" fontId="22" fillId="0" borderId="8">
      <alignment horizontal="center" wrapText="1"/>
    </xf>
    <xf numFmtId="49" fontId="22" fillId="0" borderId="9">
      <alignment horizontal="center" wrapText="1"/>
    </xf>
    <xf numFmtId="49" fontId="22" fillId="0" borderId="9">
      <alignment horizontal="center" wrapText="1"/>
    </xf>
    <xf numFmtId="49" fontId="22" fillId="0" borderId="10">
      <alignment horizontal="center"/>
    </xf>
    <xf numFmtId="49" fontId="22" fillId="0" borderId="10">
      <alignment horizontal="center"/>
    </xf>
    <xf numFmtId="49" fontId="22" fillId="0" borderId="11"/>
    <xf numFmtId="49" fontId="22" fillId="0" borderId="11"/>
    <xf numFmtId="4" fontId="22" fillId="0" borderId="10">
      <alignment horizontal="right"/>
    </xf>
    <xf numFmtId="4" fontId="22" fillId="0" borderId="10">
      <alignment horizontal="right"/>
    </xf>
    <xf numFmtId="4" fontId="22" fillId="0" borderId="8">
      <alignment horizontal="right"/>
    </xf>
    <xf numFmtId="4" fontId="22" fillId="0" borderId="8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" fontId="22" fillId="0" borderId="12">
      <alignment horizontal="right"/>
    </xf>
    <xf numFmtId="4" fontId="22" fillId="0" borderId="12">
      <alignment horizontal="right"/>
    </xf>
    <xf numFmtId="49" fontId="22" fillId="0" borderId="13">
      <alignment horizontal="center"/>
    </xf>
    <xf numFmtId="49" fontId="22" fillId="0" borderId="13">
      <alignment horizontal="center"/>
    </xf>
    <xf numFmtId="4" fontId="22" fillId="0" borderId="14">
      <alignment horizontal="right"/>
    </xf>
    <xf numFmtId="4" fontId="22" fillId="0" borderId="14">
      <alignment horizontal="right"/>
    </xf>
    <xf numFmtId="0" fontId="22" fillId="0" borderId="15">
      <alignment horizontal="left" wrapText="1"/>
    </xf>
    <xf numFmtId="0" fontId="22" fillId="0" borderId="15">
      <alignment horizontal="left" wrapText="1"/>
    </xf>
    <xf numFmtId="0" fontId="23" fillId="0" borderId="16">
      <alignment horizontal="left" wrapText="1"/>
    </xf>
    <xf numFmtId="0" fontId="23" fillId="0" borderId="16">
      <alignment horizontal="left" wrapText="1"/>
    </xf>
    <xf numFmtId="0" fontId="22" fillId="0" borderId="17">
      <alignment horizontal="left" wrapText="1" indent="2"/>
    </xf>
    <xf numFmtId="0" fontId="22" fillId="0" borderId="17">
      <alignment horizontal="left" wrapText="1" indent="2"/>
    </xf>
    <xf numFmtId="0" fontId="21" fillId="0" borderId="18"/>
    <xf numFmtId="0" fontId="21" fillId="0" borderId="18"/>
    <xf numFmtId="0" fontId="22" fillId="0" borderId="11"/>
    <xf numFmtId="0" fontId="22" fillId="0" borderId="11"/>
    <xf numFmtId="0" fontId="21" fillId="0" borderId="11"/>
    <xf numFmtId="0" fontId="21" fillId="0" borderId="11"/>
    <xf numFmtId="0" fontId="23" fillId="0" borderId="0">
      <alignment horizontal="center"/>
    </xf>
    <xf numFmtId="0" fontId="23" fillId="0" borderId="0">
      <alignment horizontal="center"/>
    </xf>
    <xf numFmtId="0" fontId="23" fillId="0" borderId="11"/>
    <xf numFmtId="0" fontId="23" fillId="0" borderId="11"/>
    <xf numFmtId="0" fontId="22" fillId="0" borderId="19">
      <alignment horizontal="left" wrapText="1"/>
    </xf>
    <xf numFmtId="0" fontId="22" fillId="0" borderId="19">
      <alignment horizontal="left" wrapText="1"/>
    </xf>
    <xf numFmtId="0" fontId="22" fillId="0" borderId="20">
      <alignment horizontal="left" wrapText="1" indent="1"/>
    </xf>
    <xf numFmtId="0" fontId="22" fillId="0" borderId="20">
      <alignment horizontal="left" wrapText="1" indent="1"/>
    </xf>
    <xf numFmtId="0" fontId="22" fillId="0" borderId="19">
      <alignment horizontal="left" wrapText="1" indent="2"/>
    </xf>
    <xf numFmtId="0" fontId="22" fillId="0" borderId="19">
      <alignment horizontal="left" wrapText="1" indent="2"/>
    </xf>
    <xf numFmtId="0" fontId="21" fillId="3" borderId="21"/>
    <xf numFmtId="0" fontId="21" fillId="3" borderId="21"/>
    <xf numFmtId="0" fontId="22" fillId="0" borderId="22">
      <alignment horizontal="left" wrapText="1" indent="2"/>
    </xf>
    <xf numFmtId="0" fontId="22" fillId="0" borderId="22">
      <alignment horizontal="left" wrapText="1" indent="2"/>
    </xf>
    <xf numFmtId="0" fontId="22" fillId="0" borderId="0">
      <alignment horizontal="center" wrapText="1"/>
    </xf>
    <xf numFmtId="0" fontId="22" fillId="0" borderId="0">
      <alignment horizontal="center" wrapText="1"/>
    </xf>
    <xf numFmtId="49" fontId="22" fillId="0" borderId="11">
      <alignment horizontal="left"/>
    </xf>
    <xf numFmtId="49" fontId="22" fillId="0" borderId="11">
      <alignment horizontal="left"/>
    </xf>
    <xf numFmtId="49" fontId="22" fillId="0" borderId="23">
      <alignment horizontal="center" wrapText="1"/>
    </xf>
    <xf numFmtId="49" fontId="22" fillId="0" borderId="23">
      <alignment horizontal="center" wrapText="1"/>
    </xf>
    <xf numFmtId="49" fontId="22" fillId="0" borderId="23">
      <alignment horizontal="center" shrinkToFit="1"/>
    </xf>
    <xf numFmtId="49" fontId="22" fillId="0" borderId="23">
      <alignment horizontal="center" shrinkToFit="1"/>
    </xf>
    <xf numFmtId="49" fontId="22" fillId="0" borderId="10">
      <alignment horizontal="center" shrinkToFit="1"/>
    </xf>
    <xf numFmtId="49" fontId="22" fillId="0" borderId="10">
      <alignment horizontal="center" shrinkToFit="1"/>
    </xf>
    <xf numFmtId="0" fontId="22" fillId="0" borderId="24">
      <alignment horizontal="left" wrapText="1"/>
    </xf>
    <xf numFmtId="0" fontId="22" fillId="0" borderId="24">
      <alignment horizontal="left" wrapText="1"/>
    </xf>
    <xf numFmtId="0" fontId="22" fillId="0" borderId="15">
      <alignment horizontal="left" wrapText="1" indent="1"/>
    </xf>
    <xf numFmtId="0" fontId="22" fillId="0" borderId="15">
      <alignment horizontal="left" wrapText="1" indent="1"/>
    </xf>
    <xf numFmtId="0" fontId="22" fillId="0" borderId="24">
      <alignment horizontal="left" wrapText="1" indent="2"/>
    </xf>
    <xf numFmtId="0" fontId="22" fillId="0" borderId="24">
      <alignment horizontal="left" wrapText="1" indent="2"/>
    </xf>
    <xf numFmtId="0" fontId="22" fillId="0" borderId="15">
      <alignment horizontal="left" wrapText="1" indent="2"/>
    </xf>
    <xf numFmtId="0" fontId="22" fillId="0" borderId="15">
      <alignment horizontal="left" wrapText="1" indent="2"/>
    </xf>
    <xf numFmtId="0" fontId="21" fillId="0" borderId="25"/>
    <xf numFmtId="0" fontId="21" fillId="0" borderId="25"/>
    <xf numFmtId="0" fontId="21" fillId="0" borderId="26"/>
    <xf numFmtId="0" fontId="21" fillId="0" borderId="26"/>
    <xf numFmtId="0" fontId="23" fillId="0" borderId="27">
      <alignment horizontal="center" vertical="center" textRotation="90" wrapText="1"/>
    </xf>
    <xf numFmtId="0" fontId="23" fillId="0" borderId="27">
      <alignment horizontal="center" vertical="center" textRotation="90" wrapText="1"/>
    </xf>
    <xf numFmtId="0" fontId="23" fillId="0" borderId="18">
      <alignment horizontal="center" vertical="center" textRotation="90" wrapText="1"/>
    </xf>
    <xf numFmtId="0" fontId="23" fillId="0" borderId="18">
      <alignment horizontal="center" vertical="center" textRotation="90" wrapText="1"/>
    </xf>
    <xf numFmtId="0" fontId="22" fillId="0" borderId="0">
      <alignment vertical="center"/>
    </xf>
    <xf numFmtId="0" fontId="22" fillId="0" borderId="0">
      <alignment vertical="center"/>
    </xf>
    <xf numFmtId="0" fontId="23" fillId="0" borderId="11">
      <alignment horizontal="center" vertical="center" textRotation="90" wrapText="1"/>
    </xf>
    <xf numFmtId="0" fontId="23" fillId="0" borderId="11">
      <alignment horizontal="center" vertical="center" textRotation="90" wrapText="1"/>
    </xf>
    <xf numFmtId="0" fontId="23" fillId="0" borderId="18">
      <alignment horizontal="center" vertical="center" textRotation="90"/>
    </xf>
    <xf numFmtId="0" fontId="23" fillId="0" borderId="18">
      <alignment horizontal="center" vertical="center" textRotation="90"/>
    </xf>
    <xf numFmtId="0" fontId="23" fillId="0" borderId="11">
      <alignment horizontal="center" vertical="center" textRotation="90"/>
    </xf>
    <xf numFmtId="0" fontId="23" fillId="0" borderId="11">
      <alignment horizontal="center" vertical="center" textRotation="90"/>
    </xf>
    <xf numFmtId="0" fontId="23" fillId="0" borderId="27">
      <alignment horizontal="center" vertical="center" textRotation="90"/>
    </xf>
    <xf numFmtId="0" fontId="23" fillId="0" borderId="27">
      <alignment horizontal="center" vertical="center" textRotation="90"/>
    </xf>
    <xf numFmtId="0" fontId="23" fillId="0" borderId="28">
      <alignment horizontal="center" vertical="center" textRotation="90"/>
    </xf>
    <xf numFmtId="0" fontId="23" fillId="0" borderId="28">
      <alignment horizontal="center" vertical="center" textRotation="90"/>
    </xf>
    <xf numFmtId="0" fontId="24" fillId="0" borderId="11">
      <alignment wrapText="1"/>
    </xf>
    <xf numFmtId="0" fontId="24" fillId="0" borderId="11">
      <alignment wrapText="1"/>
    </xf>
    <xf numFmtId="0" fontId="24" fillId="0" borderId="28">
      <alignment wrapText="1"/>
    </xf>
    <xf numFmtId="0" fontId="24" fillId="0" borderId="28">
      <alignment wrapText="1"/>
    </xf>
    <xf numFmtId="0" fontId="24" fillId="0" borderId="18">
      <alignment wrapText="1"/>
    </xf>
    <xf numFmtId="0" fontId="24" fillId="0" borderId="18">
      <alignment wrapText="1"/>
    </xf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0" fontId="23" fillId="0" borderId="29"/>
    <xf numFmtId="0" fontId="23" fillId="0" borderId="29"/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2" fillId="0" borderId="31">
      <alignment horizontal="left" vertical="center" wrapText="1" indent="2"/>
    </xf>
    <xf numFmtId="49" fontId="22" fillId="0" borderId="31">
      <alignment horizontal="left" vertical="center" wrapText="1" indent="2"/>
    </xf>
    <xf numFmtId="49" fontId="22" fillId="0" borderId="22">
      <alignment horizontal="left" vertical="center" wrapText="1" indent="3"/>
    </xf>
    <xf numFmtId="49" fontId="22" fillId="0" borderId="22">
      <alignment horizontal="left" vertical="center" wrapText="1" indent="3"/>
    </xf>
    <xf numFmtId="49" fontId="22" fillId="0" borderId="30">
      <alignment horizontal="left" vertical="center" wrapText="1" indent="3"/>
    </xf>
    <xf numFmtId="49" fontId="22" fillId="0" borderId="30">
      <alignment horizontal="left" vertical="center" wrapText="1" indent="3"/>
    </xf>
    <xf numFmtId="49" fontId="22" fillId="0" borderId="32">
      <alignment horizontal="left" vertical="center" wrapText="1" indent="3"/>
    </xf>
    <xf numFmtId="49" fontId="22" fillId="0" borderId="32">
      <alignment horizontal="left" vertical="center" wrapText="1" indent="3"/>
    </xf>
    <xf numFmtId="0" fontId="25" fillId="0" borderId="29">
      <alignment horizontal="left" vertical="center" wrapText="1"/>
    </xf>
    <xf numFmtId="0" fontId="25" fillId="0" borderId="29">
      <alignment horizontal="left" vertical="center" wrapText="1"/>
    </xf>
    <xf numFmtId="49" fontId="22" fillId="0" borderId="18">
      <alignment horizontal="left" vertical="center" wrapText="1" indent="3"/>
    </xf>
    <xf numFmtId="49" fontId="22" fillId="0" borderId="18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11">
      <alignment horizontal="left" vertical="center" wrapText="1" indent="3"/>
    </xf>
    <xf numFmtId="49" fontId="22" fillId="0" borderId="11">
      <alignment horizontal="left" vertical="center" wrapText="1" indent="3"/>
    </xf>
    <xf numFmtId="49" fontId="25" fillId="0" borderId="29">
      <alignment horizontal="left" vertical="center" wrapText="1"/>
    </xf>
    <xf numFmtId="49" fontId="25" fillId="0" borderId="29">
      <alignment horizontal="left" vertical="center" wrapText="1"/>
    </xf>
    <xf numFmtId="0" fontId="22" fillId="0" borderId="30">
      <alignment horizontal="left" vertical="center" wrapText="1"/>
    </xf>
    <xf numFmtId="0" fontId="22" fillId="0" borderId="30">
      <alignment horizontal="left" vertical="center" wrapText="1"/>
    </xf>
    <xf numFmtId="0" fontId="22" fillId="0" borderId="32">
      <alignment horizontal="left" vertical="center" wrapText="1"/>
    </xf>
    <xf numFmtId="0" fontId="22" fillId="0" borderId="32">
      <alignment horizontal="left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22" fillId="0" borderId="32">
      <alignment horizontal="left" vertical="center" wrapText="1"/>
    </xf>
    <xf numFmtId="49" fontId="22" fillId="0" borderId="32">
      <alignment horizontal="left" vertical="center" wrapText="1"/>
    </xf>
    <xf numFmtId="49" fontId="23" fillId="0" borderId="33">
      <alignment horizontal="center"/>
    </xf>
    <xf numFmtId="49" fontId="23" fillId="0" borderId="33">
      <alignment horizontal="center"/>
    </xf>
    <xf numFmtId="49" fontId="23" fillId="0" borderId="34">
      <alignment horizontal="center" vertical="center" wrapText="1"/>
    </xf>
    <xf numFmtId="49" fontId="23" fillId="0" borderId="34">
      <alignment horizontal="center" vertical="center" wrapText="1"/>
    </xf>
    <xf numFmtId="49" fontId="22" fillId="0" borderId="35">
      <alignment horizontal="center" vertical="center" wrapText="1"/>
    </xf>
    <xf numFmtId="49" fontId="22" fillId="0" borderId="35">
      <alignment horizontal="center" vertical="center" wrapText="1"/>
    </xf>
    <xf numFmtId="49" fontId="22" fillId="0" borderId="23">
      <alignment horizontal="center" vertical="center" wrapText="1"/>
    </xf>
    <xf numFmtId="49" fontId="22" fillId="0" borderId="23">
      <alignment horizontal="center" vertical="center" wrapText="1"/>
    </xf>
    <xf numFmtId="49" fontId="22" fillId="0" borderId="34">
      <alignment horizontal="center" vertical="center" wrapText="1"/>
    </xf>
    <xf numFmtId="49" fontId="22" fillId="0" borderId="34">
      <alignment horizontal="center" vertical="center" wrapText="1"/>
    </xf>
    <xf numFmtId="49" fontId="22" fillId="0" borderId="36">
      <alignment horizontal="center" vertical="center" wrapText="1"/>
    </xf>
    <xf numFmtId="49" fontId="22" fillId="0" borderId="36">
      <alignment horizontal="center" vertical="center" wrapText="1"/>
    </xf>
    <xf numFmtId="49" fontId="22" fillId="0" borderId="37">
      <alignment horizontal="center" vertical="center" wrapText="1"/>
    </xf>
    <xf numFmtId="49" fontId="22" fillId="0" borderId="37">
      <alignment horizontal="center" vertical="center" wrapText="1"/>
    </xf>
    <xf numFmtId="49" fontId="22" fillId="0" borderId="0">
      <alignment horizontal="center" vertical="center" wrapText="1"/>
    </xf>
    <xf numFmtId="49" fontId="22" fillId="0" borderId="0">
      <alignment horizontal="center" vertical="center" wrapText="1"/>
    </xf>
    <xf numFmtId="49" fontId="22" fillId="0" borderId="11">
      <alignment horizontal="center" vertical="center" wrapText="1"/>
    </xf>
    <xf numFmtId="49" fontId="22" fillId="0" borderId="11">
      <alignment horizontal="center" vertical="center" wrapText="1"/>
    </xf>
    <xf numFmtId="49" fontId="23" fillId="0" borderId="33">
      <alignment horizontal="center" vertical="center" wrapText="1"/>
    </xf>
    <xf numFmtId="49" fontId="23" fillId="0" borderId="33">
      <alignment horizontal="center" vertical="center" wrapText="1"/>
    </xf>
    <xf numFmtId="0" fontId="23" fillId="0" borderId="33">
      <alignment horizontal="center" vertical="center"/>
    </xf>
    <xf numFmtId="0" fontId="23" fillId="0" borderId="33">
      <alignment horizontal="center" vertical="center"/>
    </xf>
    <xf numFmtId="0" fontId="22" fillId="0" borderId="35">
      <alignment horizontal="center" vertical="center"/>
    </xf>
    <xf numFmtId="0" fontId="22" fillId="0" borderId="35">
      <alignment horizontal="center" vertical="center"/>
    </xf>
    <xf numFmtId="0" fontId="22" fillId="0" borderId="23">
      <alignment horizontal="center" vertical="center"/>
    </xf>
    <xf numFmtId="0" fontId="22" fillId="0" borderId="23">
      <alignment horizontal="center" vertical="center"/>
    </xf>
    <xf numFmtId="0" fontId="22" fillId="0" borderId="34">
      <alignment horizontal="center" vertical="center"/>
    </xf>
    <xf numFmtId="0" fontId="22" fillId="0" borderId="34">
      <alignment horizontal="center" vertical="center"/>
    </xf>
    <xf numFmtId="0" fontId="23" fillId="0" borderId="34">
      <alignment horizontal="center" vertical="center"/>
    </xf>
    <xf numFmtId="0" fontId="23" fillId="0" borderId="34">
      <alignment horizontal="center" vertical="center"/>
    </xf>
    <xf numFmtId="0" fontId="22" fillId="0" borderId="36">
      <alignment horizontal="center" vertical="center"/>
    </xf>
    <xf numFmtId="0" fontId="22" fillId="0" borderId="36">
      <alignment horizontal="center" vertical="center"/>
    </xf>
    <xf numFmtId="49" fontId="23" fillId="0" borderId="33">
      <alignment horizontal="center" vertical="center"/>
    </xf>
    <xf numFmtId="49" fontId="23" fillId="0" borderId="33">
      <alignment horizontal="center" vertical="center"/>
    </xf>
    <xf numFmtId="49" fontId="22" fillId="0" borderId="35">
      <alignment horizontal="center" vertical="center"/>
    </xf>
    <xf numFmtId="49" fontId="22" fillId="0" borderId="35">
      <alignment horizontal="center" vertical="center"/>
    </xf>
    <xf numFmtId="49" fontId="22" fillId="0" borderId="23">
      <alignment horizontal="center" vertical="center"/>
    </xf>
    <xf numFmtId="49" fontId="22" fillId="0" borderId="23">
      <alignment horizontal="center" vertical="center"/>
    </xf>
    <xf numFmtId="49" fontId="22" fillId="0" borderId="34">
      <alignment horizontal="center" vertical="center"/>
    </xf>
    <xf numFmtId="49" fontId="22" fillId="0" borderId="34">
      <alignment horizontal="center" vertical="center"/>
    </xf>
    <xf numFmtId="49" fontId="22" fillId="0" borderId="36">
      <alignment horizontal="center" vertical="center"/>
    </xf>
    <xf numFmtId="49" fontId="22" fillId="0" borderId="36">
      <alignment horizontal="center" vertical="center"/>
    </xf>
    <xf numFmtId="49" fontId="22" fillId="0" borderId="11">
      <alignment horizontal="center"/>
    </xf>
    <xf numFmtId="49" fontId="22" fillId="0" borderId="11">
      <alignment horizontal="center"/>
    </xf>
    <xf numFmtId="0" fontId="22" fillId="0" borderId="18">
      <alignment horizontal="center"/>
    </xf>
    <xf numFmtId="0" fontId="22" fillId="0" borderId="18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49" fontId="22" fillId="0" borderId="11"/>
    <xf numFmtId="49" fontId="22" fillId="0" borderId="11"/>
    <xf numFmtId="0" fontId="22" fillId="0" borderId="28">
      <alignment horizontal="center" vertical="top"/>
    </xf>
    <xf numFmtId="0" fontId="22" fillId="0" borderId="28">
      <alignment horizontal="center" vertical="top"/>
    </xf>
    <xf numFmtId="49" fontId="22" fillId="0" borderId="28">
      <alignment horizontal="center" vertical="top" wrapText="1"/>
    </xf>
    <xf numFmtId="49" fontId="22" fillId="0" borderId="28">
      <alignment horizontal="center" vertical="top" wrapText="1"/>
    </xf>
    <xf numFmtId="0" fontId="22" fillId="0" borderId="25"/>
    <xf numFmtId="0" fontId="22" fillId="0" borderId="25"/>
    <xf numFmtId="4" fontId="22" fillId="0" borderId="38">
      <alignment horizontal="right"/>
    </xf>
    <xf numFmtId="4" fontId="22" fillId="0" borderId="38">
      <alignment horizontal="right"/>
    </xf>
    <xf numFmtId="4" fontId="22" fillId="0" borderId="37">
      <alignment horizontal="right"/>
    </xf>
    <xf numFmtId="4" fontId="22" fillId="0" borderId="37">
      <alignment horizontal="right"/>
    </xf>
    <xf numFmtId="4" fontId="22" fillId="0" borderId="0">
      <alignment horizontal="right" shrinkToFit="1"/>
    </xf>
    <xf numFmtId="4" fontId="22" fillId="0" borderId="0">
      <alignment horizontal="right" shrinkToFit="1"/>
    </xf>
    <xf numFmtId="4" fontId="22" fillId="0" borderId="11">
      <alignment horizontal="right"/>
    </xf>
    <xf numFmtId="4" fontId="22" fillId="0" borderId="11">
      <alignment horizontal="right"/>
    </xf>
    <xf numFmtId="0" fontId="22" fillId="0" borderId="18"/>
    <xf numFmtId="0" fontId="22" fillId="0" borderId="18"/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0" fontId="22" fillId="0" borderId="11">
      <alignment horizontal="center"/>
    </xf>
    <xf numFmtId="0" fontId="22" fillId="0" borderId="11">
      <alignment horizontal="center"/>
    </xf>
    <xf numFmtId="49" fontId="22" fillId="0" borderId="18">
      <alignment horizontal="center"/>
    </xf>
    <xf numFmtId="49" fontId="22" fillId="0" borderId="18">
      <alignment horizontal="center"/>
    </xf>
    <xf numFmtId="49" fontId="22" fillId="0" borderId="0">
      <alignment horizontal="left"/>
    </xf>
    <xf numFmtId="49" fontId="22" fillId="0" borderId="0">
      <alignment horizontal="left"/>
    </xf>
    <xf numFmtId="4" fontId="22" fillId="0" borderId="25">
      <alignment horizontal="right"/>
    </xf>
    <xf numFmtId="4" fontId="22" fillId="0" borderId="25">
      <alignment horizontal="right"/>
    </xf>
    <xf numFmtId="0" fontId="22" fillId="0" borderId="28">
      <alignment horizontal="center" vertical="top"/>
    </xf>
    <xf numFmtId="0" fontId="22" fillId="0" borderId="28">
      <alignment horizontal="center" vertical="top"/>
    </xf>
    <xf numFmtId="4" fontId="22" fillId="0" borderId="26">
      <alignment horizontal="right"/>
    </xf>
    <xf numFmtId="4" fontId="22" fillId="0" borderId="26">
      <alignment horizontal="right"/>
    </xf>
    <xf numFmtId="4" fontId="22" fillId="0" borderId="39">
      <alignment horizontal="right"/>
    </xf>
    <xf numFmtId="4" fontId="22" fillId="0" borderId="39">
      <alignment horizontal="right"/>
    </xf>
    <xf numFmtId="0" fontId="22" fillId="0" borderId="26"/>
    <xf numFmtId="0" fontId="22" fillId="0" borderId="26"/>
    <xf numFmtId="0" fontId="26" fillId="0" borderId="40"/>
    <xf numFmtId="0" fontId="26" fillId="0" borderId="40"/>
    <xf numFmtId="0" fontId="21" fillId="3" borderId="0"/>
    <xf numFmtId="0" fontId="21" fillId="3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2" fillId="0" borderId="0">
      <alignment horizontal="left"/>
    </xf>
    <xf numFmtId="0" fontId="22" fillId="0" borderId="0">
      <alignment horizontal="left"/>
    </xf>
    <xf numFmtId="0" fontId="22" fillId="0" borderId="0"/>
    <xf numFmtId="0" fontId="22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3" borderId="11"/>
    <xf numFmtId="0" fontId="21" fillId="3" borderId="11"/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0" fontId="21" fillId="3" borderId="41"/>
    <xf numFmtId="0" fontId="21" fillId="3" borderId="41"/>
    <xf numFmtId="0" fontId="22" fillId="0" borderId="42">
      <alignment horizontal="left" wrapText="1"/>
    </xf>
    <xf numFmtId="0" fontId="22" fillId="0" borderId="42">
      <alignment horizontal="left" wrapText="1"/>
    </xf>
    <xf numFmtId="0" fontId="22" fillId="0" borderId="19">
      <alignment horizontal="left" wrapText="1" indent="1"/>
    </xf>
    <xf numFmtId="0" fontId="22" fillId="0" borderId="19">
      <alignment horizontal="left" wrapText="1" indent="1"/>
    </xf>
    <xf numFmtId="0" fontId="22" fillId="0" borderId="13">
      <alignment horizontal="left" wrapText="1" indent="2"/>
    </xf>
    <xf numFmtId="0" fontId="22" fillId="0" borderId="13">
      <alignment horizontal="left" wrapText="1" indent="2"/>
    </xf>
    <xf numFmtId="0" fontId="21" fillId="3" borderId="18"/>
    <xf numFmtId="0" fontId="21" fillId="3" borderId="18"/>
    <xf numFmtId="0" fontId="28" fillId="0" borderId="0">
      <alignment horizontal="center" wrapText="1"/>
    </xf>
    <xf numFmtId="0" fontId="28" fillId="0" borderId="0">
      <alignment horizontal="center" wrapText="1"/>
    </xf>
    <xf numFmtId="0" fontId="29" fillId="0" borderId="0">
      <alignment horizontal="center" vertical="top"/>
    </xf>
    <xf numFmtId="0" fontId="29" fillId="0" borderId="0">
      <alignment horizontal="center" vertical="top"/>
    </xf>
    <xf numFmtId="0" fontId="22" fillId="0" borderId="11">
      <alignment wrapText="1"/>
    </xf>
    <xf numFmtId="0" fontId="22" fillId="0" borderId="11">
      <alignment wrapText="1"/>
    </xf>
    <xf numFmtId="0" fontId="22" fillId="0" borderId="41">
      <alignment wrapText="1"/>
    </xf>
    <xf numFmtId="0" fontId="22" fillId="0" borderId="41">
      <alignment wrapText="1"/>
    </xf>
    <xf numFmtId="0" fontId="22" fillId="0" borderId="18">
      <alignment horizontal="left"/>
    </xf>
    <xf numFmtId="0" fontId="22" fillId="0" borderId="18">
      <alignment horizontal="left"/>
    </xf>
    <xf numFmtId="0" fontId="21" fillId="3" borderId="43"/>
    <xf numFmtId="0" fontId="21" fillId="3" borderId="43"/>
    <xf numFmtId="49" fontId="22" fillId="0" borderId="33">
      <alignment horizontal="center" wrapText="1"/>
    </xf>
    <xf numFmtId="49" fontId="22" fillId="0" borderId="33">
      <alignment horizontal="center" wrapText="1"/>
    </xf>
    <xf numFmtId="49" fontId="22" fillId="0" borderId="35">
      <alignment horizontal="center" wrapText="1"/>
    </xf>
    <xf numFmtId="49" fontId="22" fillId="0" borderId="35">
      <alignment horizontal="center" wrapText="1"/>
    </xf>
    <xf numFmtId="49" fontId="22" fillId="0" borderId="34">
      <alignment horizontal="center"/>
    </xf>
    <xf numFmtId="49" fontId="22" fillId="0" borderId="34">
      <alignment horizontal="center"/>
    </xf>
    <xf numFmtId="0" fontId="21" fillId="3" borderId="44"/>
    <xf numFmtId="0" fontId="21" fillId="3" borderId="44"/>
    <xf numFmtId="0" fontId="22" fillId="0" borderId="37"/>
    <xf numFmtId="0" fontId="22" fillId="0" borderId="37"/>
    <xf numFmtId="0" fontId="22" fillId="0" borderId="0">
      <alignment horizontal="center"/>
    </xf>
    <xf numFmtId="0" fontId="22" fillId="0" borderId="0">
      <alignment horizontal="center"/>
    </xf>
    <xf numFmtId="49" fontId="22" fillId="0" borderId="18"/>
    <xf numFmtId="49" fontId="22" fillId="0" borderId="18"/>
    <xf numFmtId="49" fontId="22" fillId="0" borderId="0"/>
    <xf numFmtId="49" fontId="22" fillId="0" borderId="0"/>
    <xf numFmtId="49" fontId="22" fillId="0" borderId="8">
      <alignment horizontal="center"/>
    </xf>
    <xf numFmtId="49" fontId="22" fillId="0" borderId="8">
      <alignment horizontal="center"/>
    </xf>
    <xf numFmtId="49" fontId="22" fillId="0" borderId="25">
      <alignment horizontal="center"/>
    </xf>
    <xf numFmtId="49" fontId="22" fillId="0" borderId="25">
      <alignment horizontal="center"/>
    </xf>
    <xf numFmtId="49" fontId="22" fillId="0" borderId="28">
      <alignment horizontal="center"/>
    </xf>
    <xf numFmtId="49" fontId="22" fillId="0" borderId="28">
      <alignment horizontal="center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38">
      <alignment horizontal="center" vertical="center" wrapText="1"/>
    </xf>
    <xf numFmtId="49" fontId="22" fillId="0" borderId="38">
      <alignment horizontal="center" vertical="center" wrapText="1"/>
    </xf>
    <xf numFmtId="0" fontId="21" fillId="3" borderId="45"/>
    <xf numFmtId="0" fontId="21" fillId="3" borderId="45"/>
    <xf numFmtId="4" fontId="22" fillId="0" borderId="28">
      <alignment horizontal="right"/>
    </xf>
    <xf numFmtId="4" fontId="22" fillId="0" borderId="28">
      <alignment horizontal="right"/>
    </xf>
    <xf numFmtId="0" fontId="22" fillId="4" borderId="37"/>
    <xf numFmtId="0" fontId="22" fillId="4" borderId="37"/>
    <xf numFmtId="0" fontId="22" fillId="4" borderId="0"/>
    <xf numFmtId="0" fontId="22" fillId="4" borderId="0"/>
    <xf numFmtId="0" fontId="28" fillId="0" borderId="0">
      <alignment horizontal="center" wrapText="1"/>
    </xf>
    <xf numFmtId="0" fontId="28" fillId="0" borderId="0">
      <alignment horizontal="center" wrapText="1"/>
    </xf>
    <xf numFmtId="0" fontId="30" fillId="0" borderId="46"/>
    <xf numFmtId="0" fontId="30" fillId="0" borderId="46"/>
    <xf numFmtId="49" fontId="31" fillId="0" borderId="47">
      <alignment horizontal="right"/>
    </xf>
    <xf numFmtId="49" fontId="31" fillId="0" borderId="47">
      <alignment horizontal="right"/>
    </xf>
    <xf numFmtId="0" fontId="22" fillId="0" borderId="47">
      <alignment horizontal="right"/>
    </xf>
    <xf numFmtId="0" fontId="22" fillId="0" borderId="47">
      <alignment horizontal="right"/>
    </xf>
    <xf numFmtId="0" fontId="30" fillId="0" borderId="11"/>
    <xf numFmtId="0" fontId="30" fillId="0" borderId="11"/>
    <xf numFmtId="0" fontId="22" fillId="0" borderId="38">
      <alignment horizontal="center"/>
    </xf>
    <xf numFmtId="0" fontId="22" fillId="0" borderId="38">
      <alignment horizontal="center"/>
    </xf>
    <xf numFmtId="49" fontId="21" fillId="0" borderId="48">
      <alignment horizontal="center"/>
    </xf>
    <xf numFmtId="49" fontId="21" fillId="0" borderId="48">
      <alignment horizontal="center"/>
    </xf>
    <xf numFmtId="165" fontId="22" fillId="0" borderId="16">
      <alignment horizontal="center"/>
    </xf>
    <xf numFmtId="165" fontId="22" fillId="0" borderId="16">
      <alignment horizontal="center"/>
    </xf>
    <xf numFmtId="0" fontId="22" fillId="0" borderId="49">
      <alignment horizontal="center"/>
    </xf>
    <xf numFmtId="0" fontId="22" fillId="0" borderId="49">
      <alignment horizontal="center"/>
    </xf>
    <xf numFmtId="49" fontId="22" fillId="0" borderId="17">
      <alignment horizontal="center"/>
    </xf>
    <xf numFmtId="49" fontId="22" fillId="0" borderId="17">
      <alignment horizontal="center"/>
    </xf>
    <xf numFmtId="49" fontId="22" fillId="0" borderId="16">
      <alignment horizontal="center"/>
    </xf>
    <xf numFmtId="49" fontId="22" fillId="0" borderId="16">
      <alignment horizontal="center"/>
    </xf>
    <xf numFmtId="0" fontId="22" fillId="0" borderId="16">
      <alignment horizontal="center"/>
    </xf>
    <xf numFmtId="0" fontId="22" fillId="0" borderId="16">
      <alignment horizontal="center"/>
    </xf>
    <xf numFmtId="49" fontId="22" fillId="0" borderId="50">
      <alignment horizontal="center"/>
    </xf>
    <xf numFmtId="49" fontId="22" fillId="0" borderId="50">
      <alignment horizontal="center"/>
    </xf>
    <xf numFmtId="0" fontId="26" fillId="0" borderId="37"/>
    <xf numFmtId="0" fontId="26" fillId="0" borderId="37"/>
    <xf numFmtId="0" fontId="30" fillId="0" borderId="0"/>
    <xf numFmtId="0" fontId="30" fillId="0" borderId="0"/>
    <xf numFmtId="0" fontId="21" fillId="0" borderId="51"/>
    <xf numFmtId="0" fontId="21" fillId="0" borderId="51"/>
    <xf numFmtId="0" fontId="21" fillId="0" borderId="40"/>
    <xf numFmtId="0" fontId="21" fillId="0" borderId="40"/>
    <xf numFmtId="4" fontId="22" fillId="0" borderId="13">
      <alignment horizontal="right"/>
    </xf>
    <xf numFmtId="4" fontId="22" fillId="0" borderId="13">
      <alignment horizontal="right"/>
    </xf>
    <xf numFmtId="49" fontId="22" fillId="0" borderId="26">
      <alignment horizontal="center"/>
    </xf>
    <xf numFmtId="49" fontId="22" fillId="0" borderId="26">
      <alignment horizontal="center"/>
    </xf>
    <xf numFmtId="0" fontId="22" fillId="0" borderId="52">
      <alignment horizontal="left" wrapText="1"/>
    </xf>
    <xf numFmtId="0" fontId="22" fillId="0" borderId="52">
      <alignment horizontal="left" wrapText="1"/>
    </xf>
    <xf numFmtId="0" fontId="22" fillId="0" borderId="24">
      <alignment horizontal="left" wrapText="1" indent="1"/>
    </xf>
    <xf numFmtId="0" fontId="22" fillId="0" borderId="24">
      <alignment horizontal="left" wrapText="1" indent="1"/>
    </xf>
    <xf numFmtId="0" fontId="22" fillId="0" borderId="16">
      <alignment horizontal="left" wrapText="1" indent="2"/>
    </xf>
    <xf numFmtId="0" fontId="22" fillId="0" borderId="16">
      <alignment horizontal="left" wrapText="1" indent="2"/>
    </xf>
    <xf numFmtId="0" fontId="21" fillId="3" borderId="53"/>
    <xf numFmtId="0" fontId="21" fillId="3" borderId="53"/>
    <xf numFmtId="0" fontId="22" fillId="4" borderId="21"/>
    <xf numFmtId="0" fontId="22" fillId="4" borderId="21"/>
    <xf numFmtId="0" fontId="28" fillId="0" borderId="0">
      <alignment horizontal="left" wrapText="1"/>
    </xf>
    <xf numFmtId="0" fontId="28" fillId="0" borderId="0">
      <alignment horizontal="left" wrapText="1"/>
    </xf>
    <xf numFmtId="49" fontId="21" fillId="0" borderId="0"/>
    <xf numFmtId="49" fontId="21" fillId="0" borderId="0"/>
    <xf numFmtId="0" fontId="22" fillId="0" borderId="0">
      <alignment horizontal="right"/>
    </xf>
    <xf numFmtId="0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11">
      <alignment horizontal="left"/>
    </xf>
    <xf numFmtId="0" fontId="22" fillId="0" borderId="11">
      <alignment horizontal="left"/>
    </xf>
    <xf numFmtId="0" fontId="22" fillId="0" borderId="20">
      <alignment horizontal="left" wrapText="1"/>
    </xf>
    <xf numFmtId="0" fontId="22" fillId="0" borderId="20">
      <alignment horizontal="left" wrapText="1"/>
    </xf>
    <xf numFmtId="0" fontId="22" fillId="0" borderId="41"/>
    <xf numFmtId="0" fontId="22" fillId="0" borderId="41"/>
    <xf numFmtId="0" fontId="23" fillId="0" borderId="54">
      <alignment horizontal="left" wrapText="1"/>
    </xf>
    <xf numFmtId="0" fontId="23" fillId="0" borderId="54">
      <alignment horizontal="left" wrapText="1"/>
    </xf>
    <xf numFmtId="0" fontId="22" fillId="0" borderId="12">
      <alignment horizontal="left" wrapText="1" indent="2"/>
    </xf>
    <xf numFmtId="0" fontId="22" fillId="0" borderId="12">
      <alignment horizontal="left" wrapText="1" indent="2"/>
    </xf>
    <xf numFmtId="49" fontId="22" fillId="0" borderId="0">
      <alignment horizontal="center" wrapText="1"/>
    </xf>
    <xf numFmtId="49" fontId="22" fillId="0" borderId="0">
      <alignment horizontal="center" wrapText="1"/>
    </xf>
    <xf numFmtId="49" fontId="22" fillId="0" borderId="34">
      <alignment horizontal="center" wrapText="1"/>
    </xf>
    <xf numFmtId="49" fontId="22" fillId="0" borderId="34">
      <alignment horizontal="center" wrapText="1"/>
    </xf>
    <xf numFmtId="0" fontId="22" fillId="0" borderId="55"/>
    <xf numFmtId="0" fontId="22" fillId="0" borderId="55"/>
    <xf numFmtId="0" fontId="22" fillId="0" borderId="56">
      <alignment horizontal="center" wrapText="1"/>
    </xf>
    <xf numFmtId="0" fontId="22" fillId="0" borderId="56">
      <alignment horizontal="center" wrapText="1"/>
    </xf>
    <xf numFmtId="0" fontId="21" fillId="3" borderId="37"/>
    <xf numFmtId="0" fontId="21" fillId="3" borderId="37"/>
    <xf numFmtId="49" fontId="22" fillId="0" borderId="23">
      <alignment horizontal="center"/>
    </xf>
    <xf numFmtId="49" fontId="22" fillId="0" borderId="23">
      <alignment horizontal="center"/>
    </xf>
    <xf numFmtId="0" fontId="21" fillId="0" borderId="37"/>
    <xf numFmtId="0" fontId="21" fillId="0" borderId="37"/>
    <xf numFmtId="0" fontId="19" fillId="0" borderId="0"/>
    <xf numFmtId="0" fontId="20" fillId="0" borderId="0"/>
    <xf numFmtId="0" fontId="32" fillId="0" borderId="0"/>
  </cellStyleXfs>
  <cellXfs count="108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/>
    </xf>
    <xf numFmtId="0" fontId="4" fillId="2" borderId="7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9" fillId="2" borderId="7" xfId="1" applyNumberFormat="1" applyFont="1" applyFill="1" applyBorder="1" applyAlignment="1">
      <alignment horizontal="center" vertical="top"/>
    </xf>
    <xf numFmtId="164" fontId="9" fillId="2" borderId="7" xfId="0" applyNumberFormat="1" applyFont="1" applyFill="1" applyBorder="1" applyAlignment="1">
      <alignment horizontal="center" vertical="top" shrinkToFit="1"/>
    </xf>
    <xf numFmtId="164" fontId="10" fillId="2" borderId="7" xfId="1" applyNumberFormat="1" applyFont="1" applyFill="1" applyBorder="1" applyAlignment="1">
      <alignment horizontal="center" vertical="top"/>
    </xf>
    <xf numFmtId="164" fontId="10" fillId="2" borderId="7" xfId="0" applyNumberFormat="1" applyFont="1" applyFill="1" applyBorder="1" applyAlignment="1">
      <alignment horizontal="center" vertical="top" shrinkToFit="1"/>
    </xf>
    <xf numFmtId="0" fontId="4" fillId="2" borderId="7" xfId="0" applyFont="1" applyFill="1" applyBorder="1" applyAlignment="1">
      <alignment horizontal="left" vertical="center" wrapText="1" shrinkToFit="1"/>
    </xf>
    <xf numFmtId="164" fontId="5" fillId="2" borderId="7" xfId="1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 shrinkToFit="1"/>
    </xf>
    <xf numFmtId="164" fontId="6" fillId="2" borderId="7" xfId="1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11" fillId="2" borderId="7" xfId="2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shrinkToFit="1"/>
    </xf>
    <xf numFmtId="164" fontId="12" fillId="2" borderId="7" xfId="2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left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164" fontId="11" fillId="2" borderId="7" xfId="2" applyNumberFormat="1" applyFont="1" applyFill="1" applyBorder="1" applyAlignment="1">
      <alignment horizontal="center" vertical="top"/>
    </xf>
    <xf numFmtId="164" fontId="12" fillId="2" borderId="7" xfId="1" applyNumberFormat="1" applyFont="1" applyFill="1" applyBorder="1" applyAlignment="1">
      <alignment horizontal="center" vertical="top"/>
    </xf>
    <xf numFmtId="164" fontId="12" fillId="2" borderId="7" xfId="2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justify" vertical="top" wrapText="1" shrinkToFit="1"/>
    </xf>
    <xf numFmtId="0" fontId="4" fillId="2" borderId="7" xfId="0" applyFont="1" applyFill="1" applyBorder="1" applyAlignment="1">
      <alignment horizontal="justify" vertical="top" wrapText="1" shrinkToFit="1"/>
    </xf>
    <xf numFmtId="0" fontId="13" fillId="2" borderId="7" xfId="0" applyFont="1" applyFill="1" applyBorder="1" applyAlignment="1">
      <alignment horizontal="justify" vertical="top" wrapText="1" shrinkToFit="1"/>
    </xf>
    <xf numFmtId="0" fontId="7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shrinkToFit="1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vertical="center" wrapText="1" shrinkToFi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shrinkToFi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shrinkToFi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shrinkToFit="1"/>
    </xf>
    <xf numFmtId="164" fontId="16" fillId="2" borderId="7" xfId="0" applyNumberFormat="1" applyFont="1" applyFill="1" applyBorder="1" applyAlignment="1">
      <alignment horizontal="center" vertical="center" shrinkToFit="1"/>
    </xf>
    <xf numFmtId="164" fontId="15" fillId="2" borderId="0" xfId="0" applyNumberFormat="1" applyFont="1" applyFill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left" vertical="top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left" vertical="top" wrapText="1" shrinkToFit="1"/>
    </xf>
    <xf numFmtId="0" fontId="6" fillId="2" borderId="7" xfId="0" applyFont="1" applyFill="1" applyBorder="1"/>
    <xf numFmtId="49" fontId="17" fillId="2" borderId="7" xfId="0" applyNumberFormat="1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164" fontId="17" fillId="2" borderId="7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left" vertical="top" wrapText="1" shrinkToFit="1"/>
    </xf>
    <xf numFmtId="164" fontId="6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vertical="top" wrapText="1" shrinkToFit="1"/>
    </xf>
    <xf numFmtId="0" fontId="0" fillId="2" borderId="0" xfId="0" applyFill="1" applyAlignment="1">
      <alignment vertical="top" wrapText="1" shrinkToFit="1"/>
    </xf>
    <xf numFmtId="0" fontId="4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vertical="top" wrapText="1" shrinkToFi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0" fontId="4" fillId="2" borderId="0" xfId="0" applyFont="1" applyFill="1" applyBorder="1" applyAlignment="1">
      <alignment horizontal="center" vertical="top" wrapText="1" shrinkToFit="1"/>
    </xf>
    <xf numFmtId="0" fontId="4" fillId="2" borderId="0" xfId="0" applyFont="1" applyFill="1" applyBorder="1" applyAlignment="1">
      <alignment vertical="top" wrapText="1" shrinkToFit="1"/>
    </xf>
    <xf numFmtId="164" fontId="4" fillId="2" borderId="0" xfId="0" applyNumberFormat="1" applyFont="1" applyFill="1" applyBorder="1" applyAlignment="1">
      <alignment horizontal="center" vertical="top" wrapText="1" shrinkToFit="1"/>
    </xf>
    <xf numFmtId="164" fontId="5" fillId="2" borderId="0" xfId="0" applyNumberFormat="1" applyFont="1" applyFill="1" applyBorder="1" applyAlignment="1">
      <alignment horizontal="center" vertical="top" wrapText="1" shrinkToFit="1"/>
    </xf>
    <xf numFmtId="164" fontId="6" fillId="2" borderId="0" xfId="0" applyNumberFormat="1" applyFont="1" applyFill="1" applyBorder="1" applyAlignment="1">
      <alignment horizontal="center" vertical="top" wrapText="1" shrinkToFit="1"/>
    </xf>
    <xf numFmtId="0" fontId="6" fillId="2" borderId="0" xfId="0" applyFont="1" applyFill="1" applyBorder="1" applyAlignment="1">
      <alignment vertical="top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vertical="top" shrinkToFit="1"/>
    </xf>
    <xf numFmtId="0" fontId="4" fillId="2" borderId="7" xfId="0" applyFont="1" applyFill="1" applyBorder="1" applyAlignment="1">
      <alignment vertical="top" shrinkToFit="1"/>
    </xf>
    <xf numFmtId="4" fontId="6" fillId="2" borderId="7" xfId="0" applyNumberFormat="1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6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164" fontId="6" fillId="2" borderId="6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5" xfId="0" applyNumberFormat="1" applyFont="1" applyFill="1" applyBorder="1" applyAlignment="1">
      <alignment horizontal="center" vertical="center" wrapText="1" shrinkToFit="1"/>
    </xf>
    <xf numFmtId="0" fontId="4" fillId="2" borderId="6" xfId="0" applyNumberFormat="1" applyFont="1" applyFill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2" borderId="4" xfId="0" applyNumberFormat="1" applyFont="1" applyFill="1" applyBorder="1" applyAlignment="1">
      <alignment horizontal="center" vertical="center" wrapText="1" shrinkToFit="1"/>
    </xf>
    <xf numFmtId="0" fontId="6" fillId="2" borderId="5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31" zoomScale="110" zoomScaleNormal="110" workbookViewId="0">
      <selection activeCell="A61" sqref="A61"/>
    </sheetView>
  </sheetViews>
  <sheetFormatPr defaultRowHeight="12.75" x14ac:dyDescent="0.2"/>
  <cols>
    <col min="1" max="1" width="10.7109375" style="1" customWidth="1"/>
    <col min="2" max="2" width="95.5703125" style="1" customWidth="1"/>
    <col min="3" max="3" width="17.28515625" style="1" customWidth="1"/>
    <col min="4" max="4" width="18" style="1" customWidth="1"/>
    <col min="5" max="5" width="13.7109375" style="1" customWidth="1"/>
    <col min="6" max="6" width="17.28515625" style="2" customWidth="1"/>
    <col min="7" max="7" width="15.7109375" style="2" customWidth="1"/>
    <col min="8" max="8" width="13" style="2" customWidth="1"/>
    <col min="9" max="9" width="13.7109375" style="2" customWidth="1"/>
    <col min="10" max="10" width="9.140625" style="2"/>
    <col min="11" max="16384" width="9.140625" style="1"/>
  </cols>
  <sheetData>
    <row r="1" spans="1:10" x14ac:dyDescent="0.2">
      <c r="G1" s="92"/>
      <c r="H1" s="92"/>
      <c r="I1" s="92"/>
      <c r="J1" s="92"/>
    </row>
    <row r="2" spans="1:10" ht="15.75" x14ac:dyDescent="0.2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">
      <c r="A4" s="3"/>
      <c r="B4" s="4"/>
      <c r="C4" s="4"/>
      <c r="D4" s="4"/>
      <c r="E4" s="4"/>
      <c r="F4" s="5"/>
      <c r="G4" s="5"/>
      <c r="H4" s="6"/>
      <c r="I4" s="6"/>
      <c r="J4" s="7" t="s">
        <v>2</v>
      </c>
    </row>
    <row r="5" spans="1:10" x14ac:dyDescent="0.2">
      <c r="A5" s="95" t="s">
        <v>3</v>
      </c>
      <c r="B5" s="95" t="s">
        <v>4</v>
      </c>
      <c r="C5" s="98" t="s">
        <v>5</v>
      </c>
      <c r="D5" s="99"/>
      <c r="E5" s="100"/>
      <c r="F5" s="101" t="s">
        <v>6</v>
      </c>
      <c r="G5" s="102"/>
      <c r="H5" s="103"/>
      <c r="I5" s="88" t="s">
        <v>7</v>
      </c>
      <c r="J5" s="105" t="s">
        <v>8</v>
      </c>
    </row>
    <row r="6" spans="1:10" x14ac:dyDescent="0.2">
      <c r="A6" s="96"/>
      <c r="B6" s="96"/>
      <c r="C6" s="86" t="s">
        <v>9</v>
      </c>
      <c r="D6" s="86" t="s">
        <v>10</v>
      </c>
      <c r="E6" s="86" t="s">
        <v>11</v>
      </c>
      <c r="F6" s="88" t="s">
        <v>9</v>
      </c>
      <c r="G6" s="88" t="s">
        <v>10</v>
      </c>
      <c r="H6" s="90" t="s">
        <v>11</v>
      </c>
      <c r="I6" s="104"/>
      <c r="J6" s="106"/>
    </row>
    <row r="7" spans="1:10" x14ac:dyDescent="0.2">
      <c r="A7" s="97"/>
      <c r="B7" s="97"/>
      <c r="C7" s="87"/>
      <c r="D7" s="87"/>
      <c r="E7" s="87"/>
      <c r="F7" s="89"/>
      <c r="G7" s="89"/>
      <c r="H7" s="91"/>
      <c r="I7" s="89"/>
      <c r="J7" s="107"/>
    </row>
    <row r="8" spans="1:10" x14ac:dyDescent="0.2">
      <c r="A8" s="8"/>
      <c r="B8" s="9" t="s">
        <v>12</v>
      </c>
      <c r="C8" s="10">
        <v>154441819.59999999</v>
      </c>
      <c r="D8" s="10">
        <v>74058479.099999994</v>
      </c>
      <c r="E8" s="11">
        <v>47.952348199347419</v>
      </c>
      <c r="F8" s="12">
        <f>F9+F14</f>
        <v>180710136.48006999</v>
      </c>
      <c r="G8" s="12">
        <f>G9+G14</f>
        <v>79655357.363139987</v>
      </c>
      <c r="H8" s="13">
        <f t="shared" ref="H8:H15" si="0">G8/F8*100</f>
        <v>44.079075426919921</v>
      </c>
      <c r="I8" s="13">
        <f t="shared" ref="I8:I15" si="1">G8-D8</f>
        <v>5596878.263139993</v>
      </c>
      <c r="J8" s="13">
        <f>G8/D8*100</f>
        <v>107.55737672600947</v>
      </c>
    </row>
    <row r="9" spans="1:10" x14ac:dyDescent="0.2">
      <c r="A9" s="8"/>
      <c r="B9" s="14" t="s">
        <v>13</v>
      </c>
      <c r="C9" s="15">
        <v>144496493.40000001</v>
      </c>
      <c r="D9" s="15">
        <v>71101608.799999997</v>
      </c>
      <c r="E9" s="16">
        <v>49.206459704993776</v>
      </c>
      <c r="F9" s="17">
        <v>167583690.93127</v>
      </c>
      <c r="G9" s="17">
        <v>73469359.444559991</v>
      </c>
      <c r="H9" s="18">
        <f t="shared" si="0"/>
        <v>43.840399406581568</v>
      </c>
      <c r="I9" s="18">
        <f t="shared" si="1"/>
        <v>2367750.6445599943</v>
      </c>
      <c r="J9" s="18">
        <f t="shared" ref="J9:J15" si="2">G9/D9*100</f>
        <v>103.33009433193021</v>
      </c>
    </row>
    <row r="10" spans="1:10" x14ac:dyDescent="0.2">
      <c r="A10" s="8"/>
      <c r="B10" s="19" t="s">
        <v>14</v>
      </c>
      <c r="C10" s="20">
        <v>49759381.100000001</v>
      </c>
      <c r="D10" s="21">
        <v>28176770.600000001</v>
      </c>
      <c r="E10" s="16">
        <v>56.626047143500344</v>
      </c>
      <c r="F10" s="22">
        <v>62527931.299999997</v>
      </c>
      <c r="G10" s="23">
        <v>33559416.798210002</v>
      </c>
      <c r="H10" s="18">
        <f t="shared" si="0"/>
        <v>53.67108122799835</v>
      </c>
      <c r="I10" s="18">
        <f t="shared" si="1"/>
        <v>5382646.198210001</v>
      </c>
      <c r="J10" s="18">
        <f t="shared" si="2"/>
        <v>119.10313383539419</v>
      </c>
    </row>
    <row r="11" spans="1:10" x14ac:dyDescent="0.2">
      <c r="A11" s="8"/>
      <c r="B11" s="24" t="s">
        <v>15</v>
      </c>
      <c r="C11" s="25">
        <v>45290362</v>
      </c>
      <c r="D11" s="26">
        <v>17666135.699999999</v>
      </c>
      <c r="E11" s="16">
        <v>39.006391028625472</v>
      </c>
      <c r="F11" s="27">
        <v>49172405.16962</v>
      </c>
      <c r="G11" s="28">
        <v>17116419.406509999</v>
      </c>
      <c r="H11" s="18">
        <f t="shared" si="0"/>
        <v>34.808993677382638</v>
      </c>
      <c r="I11" s="18">
        <f t="shared" si="1"/>
        <v>-549716.29349000007</v>
      </c>
      <c r="J11" s="18">
        <f t="shared" si="2"/>
        <v>96.888304817617808</v>
      </c>
    </row>
    <row r="12" spans="1:10" ht="15" customHeight="1" x14ac:dyDescent="0.2">
      <c r="A12" s="8"/>
      <c r="B12" s="29" t="s">
        <v>16</v>
      </c>
      <c r="C12" s="25">
        <v>27406088.699999999</v>
      </c>
      <c r="D12" s="26">
        <v>12763744.699999999</v>
      </c>
      <c r="E12" s="16">
        <v>46.572660694920685</v>
      </c>
      <c r="F12" s="27">
        <v>30970395.033679999</v>
      </c>
      <c r="G12" s="28">
        <v>11965563.74016</v>
      </c>
      <c r="H12" s="18">
        <f>G12/F12*100</f>
        <v>38.635489560748468</v>
      </c>
      <c r="I12" s="18">
        <f t="shared" si="1"/>
        <v>-798180.95983999968</v>
      </c>
      <c r="J12" s="18">
        <f t="shared" si="2"/>
        <v>93.746498550382313</v>
      </c>
    </row>
    <row r="13" spans="1:10" x14ac:dyDescent="0.2">
      <c r="A13" s="8"/>
      <c r="B13" s="29" t="s">
        <v>17</v>
      </c>
      <c r="C13" s="25">
        <v>8097950.2000000002</v>
      </c>
      <c r="D13" s="26">
        <v>4067948.3</v>
      </c>
      <c r="E13" s="16">
        <v>50.234296328470876</v>
      </c>
      <c r="F13" s="27">
        <v>11382617.368309999</v>
      </c>
      <c r="G13" s="28">
        <v>4348490.5313200001</v>
      </c>
      <c r="H13" s="18">
        <f>G13/F13*100</f>
        <v>38.202905277537496</v>
      </c>
      <c r="I13" s="18">
        <f t="shared" si="1"/>
        <v>280542.23132000025</v>
      </c>
      <c r="J13" s="18">
        <f t="shared" si="2"/>
        <v>106.8964060167628</v>
      </c>
    </row>
    <row r="14" spans="1:10" x14ac:dyDescent="0.2">
      <c r="A14" s="8"/>
      <c r="B14" s="30" t="s">
        <v>18</v>
      </c>
      <c r="C14" s="25">
        <v>9945326.1999999993</v>
      </c>
      <c r="D14" s="26">
        <v>2956870.3</v>
      </c>
      <c r="E14" s="16">
        <v>29.73125506934101</v>
      </c>
      <c r="F14" s="27">
        <v>13126445.548799999</v>
      </c>
      <c r="G14" s="28">
        <v>6185997.9185800003</v>
      </c>
      <c r="H14" s="18">
        <f t="shared" si="0"/>
        <v>47.126222369813703</v>
      </c>
      <c r="I14" s="18">
        <f t="shared" si="1"/>
        <v>3229127.6185800005</v>
      </c>
      <c r="J14" s="18">
        <f t="shared" si="2"/>
        <v>209.20761788503205</v>
      </c>
    </row>
    <row r="15" spans="1:10" x14ac:dyDescent="0.2">
      <c r="A15" s="8"/>
      <c r="B15" s="30" t="s">
        <v>19</v>
      </c>
      <c r="C15" s="25">
        <v>9812833.4000000004</v>
      </c>
      <c r="D15" s="26">
        <v>2839199.7</v>
      </c>
      <c r="E15" s="16">
        <v>28.933536158883527</v>
      </c>
      <c r="F15" s="27">
        <v>11700576.119760001</v>
      </c>
      <c r="G15" s="28">
        <v>5244524.6685200008</v>
      </c>
      <c r="H15" s="18">
        <f t="shared" si="0"/>
        <v>44.822790047603014</v>
      </c>
      <c r="I15" s="18">
        <f t="shared" si="1"/>
        <v>2405324.9685200006</v>
      </c>
      <c r="J15" s="18">
        <f t="shared" si="2"/>
        <v>184.71841443629344</v>
      </c>
    </row>
    <row r="16" spans="1:10" x14ac:dyDescent="0.2">
      <c r="A16" s="8"/>
      <c r="B16" s="31"/>
      <c r="C16" s="15"/>
      <c r="D16" s="15"/>
      <c r="E16" s="16"/>
      <c r="F16" s="17"/>
      <c r="G16" s="17"/>
      <c r="H16" s="18"/>
      <c r="I16" s="18"/>
      <c r="J16" s="18"/>
    </row>
    <row r="17" spans="1:10" x14ac:dyDescent="0.2">
      <c r="A17" s="8"/>
      <c r="B17" s="32" t="s">
        <v>20</v>
      </c>
      <c r="C17" s="33">
        <v>180049820.42160001</v>
      </c>
      <c r="D17" s="33">
        <v>57444349.436630003</v>
      </c>
      <c r="E17" s="34">
        <v>31.904696878963723</v>
      </c>
      <c r="F17" s="35">
        <f>F18+F23+F24+F27+F32+F33+F34+F35+F36+F37+F38+F39+F41+F42</f>
        <v>213397060.76124004</v>
      </c>
      <c r="G17" s="35">
        <f>G18+G23+G24+G27+G32+G33+G34+G35+G36+G37+G38+G39+G41+G42</f>
        <v>67730228.195929989</v>
      </c>
      <c r="H17" s="36">
        <f>G17/F17*100</f>
        <v>31.739063300272051</v>
      </c>
      <c r="I17" s="36">
        <f t="shared" ref="I17:I43" si="3">G17-D17</f>
        <v>10285878.759299986</v>
      </c>
      <c r="J17" s="36">
        <f t="shared" ref="J17:J41" si="4">G17/D17*100</f>
        <v>117.9058146887831</v>
      </c>
    </row>
    <row r="18" spans="1:10" x14ac:dyDescent="0.2">
      <c r="A18" s="37" t="s">
        <v>21</v>
      </c>
      <c r="B18" s="9" t="s">
        <v>22</v>
      </c>
      <c r="C18" s="38">
        <v>17910936.50183</v>
      </c>
      <c r="D18" s="38">
        <v>5027148.0734399995</v>
      </c>
      <c r="E18" s="34">
        <v>28.067477504185025</v>
      </c>
      <c r="F18" s="39">
        <v>18284584</v>
      </c>
      <c r="G18" s="39">
        <v>5156917</v>
      </c>
      <c r="H18" s="36">
        <f t="shared" ref="H18:H42" si="5">G18/F18*100</f>
        <v>28.203633180825989</v>
      </c>
      <c r="I18" s="36">
        <f t="shared" si="3"/>
        <v>129768.92656000052</v>
      </c>
      <c r="J18" s="36">
        <f t="shared" si="4"/>
        <v>102.58136272622664</v>
      </c>
    </row>
    <row r="19" spans="1:10" ht="25.5" x14ac:dyDescent="0.2">
      <c r="A19" s="40" t="s">
        <v>23</v>
      </c>
      <c r="B19" s="19" t="s">
        <v>24</v>
      </c>
      <c r="C19" s="41">
        <v>7888301.3745499989</v>
      </c>
      <c r="D19" s="41">
        <v>2752309.5126499999</v>
      </c>
      <c r="E19" s="42">
        <v>34.89102890426787</v>
      </c>
      <c r="F19" s="43">
        <v>8506368.5</v>
      </c>
      <c r="G19" s="43">
        <v>2838481.1</v>
      </c>
      <c r="H19" s="44">
        <f t="shared" si="5"/>
        <v>33.36889414090161</v>
      </c>
      <c r="I19" s="44">
        <f t="shared" si="3"/>
        <v>86171.587350000162</v>
      </c>
      <c r="J19" s="44">
        <f t="shared" si="4"/>
        <v>103.13088288050247</v>
      </c>
    </row>
    <row r="20" spans="1:10" x14ac:dyDescent="0.2">
      <c r="A20" s="45" t="s">
        <v>25</v>
      </c>
      <c r="B20" s="19" t="s">
        <v>26</v>
      </c>
      <c r="C20" s="41">
        <v>332850.26925999997</v>
      </c>
      <c r="D20" s="41">
        <v>119887.6878</v>
      </c>
      <c r="E20" s="42">
        <v>36.018504075882809</v>
      </c>
      <c r="F20" s="43">
        <v>398820.5</v>
      </c>
      <c r="G20" s="43">
        <v>146976.1</v>
      </c>
      <c r="H20" s="44">
        <f t="shared" si="5"/>
        <v>36.852694382560571</v>
      </c>
      <c r="I20" s="44">
        <f t="shared" si="3"/>
        <v>27088.412200000006</v>
      </c>
      <c r="J20" s="44">
        <f t="shared" si="4"/>
        <v>122.59482412004614</v>
      </c>
    </row>
    <row r="21" spans="1:10" ht="25.5" x14ac:dyDescent="0.2">
      <c r="A21" s="45" t="s">
        <v>27</v>
      </c>
      <c r="B21" s="19" t="s">
        <v>28</v>
      </c>
      <c r="C21" s="41">
        <v>546703.15311000007</v>
      </c>
      <c r="D21" s="41">
        <v>190001.49828</v>
      </c>
      <c r="E21" s="42">
        <v>34.754052029725628</v>
      </c>
      <c r="F21" s="43">
        <v>582460.80000000005</v>
      </c>
      <c r="G21" s="43">
        <v>192682.2</v>
      </c>
      <c r="H21" s="44">
        <f t="shared" si="5"/>
        <v>33.080715474758129</v>
      </c>
      <c r="I21" s="44">
        <f t="shared" si="3"/>
        <v>2680.7017200000118</v>
      </c>
      <c r="J21" s="44">
        <f t="shared" si="4"/>
        <v>101.41088451631552</v>
      </c>
    </row>
    <row r="22" spans="1:10" x14ac:dyDescent="0.2">
      <c r="A22" s="45" t="s">
        <v>29</v>
      </c>
      <c r="B22" s="19" t="s">
        <v>30</v>
      </c>
      <c r="C22" s="41">
        <v>246204.79638999997</v>
      </c>
      <c r="D22" s="41">
        <v>29697.286379999998</v>
      </c>
      <c r="E22" s="42">
        <v>12.062025929404763</v>
      </c>
      <c r="F22" s="43">
        <v>262055.5</v>
      </c>
      <c r="G22" s="43">
        <v>24678.6</v>
      </c>
      <c r="H22" s="44">
        <f t="shared" si="5"/>
        <v>9.4173180871990851</v>
      </c>
      <c r="I22" s="44">
        <f t="shared" si="3"/>
        <v>-5018.6863799999992</v>
      </c>
      <c r="J22" s="44">
        <f t="shared" si="4"/>
        <v>83.100521994562115</v>
      </c>
    </row>
    <row r="23" spans="1:10" x14ac:dyDescent="0.2">
      <c r="A23" s="37" t="s">
        <v>31</v>
      </c>
      <c r="B23" s="9" t="s">
        <v>32</v>
      </c>
      <c r="C23" s="38">
        <v>74243.199999999997</v>
      </c>
      <c r="D23" s="38">
        <v>23788.157239999997</v>
      </c>
      <c r="E23" s="34">
        <v>32.040856590233176</v>
      </c>
      <c r="F23" s="46">
        <v>71376.3</v>
      </c>
      <c r="G23" s="46">
        <v>23478.2</v>
      </c>
      <c r="H23" s="47">
        <f t="shared" si="5"/>
        <v>32.893551500988423</v>
      </c>
      <c r="I23" s="47">
        <f t="shared" si="3"/>
        <v>-309.95723999999609</v>
      </c>
      <c r="J23" s="47">
        <f t="shared" si="4"/>
        <v>98.697010294354371</v>
      </c>
    </row>
    <row r="24" spans="1:10" x14ac:dyDescent="0.2">
      <c r="A24" s="37" t="s">
        <v>33</v>
      </c>
      <c r="B24" s="9" t="s">
        <v>34</v>
      </c>
      <c r="C24" s="48">
        <v>2688750.1117600002</v>
      </c>
      <c r="D24" s="48">
        <v>828848.18348999997</v>
      </c>
      <c r="E24" s="34">
        <v>30.82652344168395</v>
      </c>
      <c r="F24" s="39">
        <v>3279133.6</v>
      </c>
      <c r="G24" s="39">
        <v>1052074</v>
      </c>
      <c r="H24" s="47">
        <f t="shared" si="5"/>
        <v>32.083901674515488</v>
      </c>
      <c r="I24" s="47">
        <f t="shared" si="3"/>
        <v>223225.81651000003</v>
      </c>
      <c r="J24" s="47">
        <f t="shared" si="4"/>
        <v>126.93205112305024</v>
      </c>
    </row>
    <row r="25" spans="1:10" ht="27.75" customHeight="1" x14ac:dyDescent="0.2">
      <c r="A25" s="45" t="s">
        <v>35</v>
      </c>
      <c r="B25" s="19" t="s">
        <v>36</v>
      </c>
      <c r="C25" s="49">
        <v>817509.46924999997</v>
      </c>
      <c r="D25" s="49">
        <v>152407.98928000001</v>
      </c>
      <c r="E25" s="42">
        <v>18.642963172013438</v>
      </c>
      <c r="F25" s="50">
        <v>990430.9</v>
      </c>
      <c r="G25" s="50">
        <v>230160.7</v>
      </c>
      <c r="H25" s="44">
        <f t="shared" si="5"/>
        <v>23.238440965442418</v>
      </c>
      <c r="I25" s="44">
        <f t="shared" si="3"/>
        <v>77752.710720000003</v>
      </c>
      <c r="J25" s="44">
        <f t="shared" si="4"/>
        <v>151.0161646297654</v>
      </c>
    </row>
    <row r="26" spans="1:10" x14ac:dyDescent="0.2">
      <c r="A26" s="45" t="s">
        <v>37</v>
      </c>
      <c r="B26" s="19" t="s">
        <v>38</v>
      </c>
      <c r="C26" s="49">
        <v>1462745.47361</v>
      </c>
      <c r="D26" s="49">
        <v>510693.76162</v>
      </c>
      <c r="E26" s="42">
        <v>34.91337152181557</v>
      </c>
      <c r="F26" s="50">
        <v>1677185.7</v>
      </c>
      <c r="G26" s="50">
        <v>633542.5</v>
      </c>
      <c r="H26" s="44">
        <f t="shared" si="5"/>
        <v>37.774141527679376</v>
      </c>
      <c r="I26" s="44">
        <f t="shared" si="3"/>
        <v>122848.73838</v>
      </c>
      <c r="J26" s="44">
        <f t="shared" si="4"/>
        <v>124.05526513390426</v>
      </c>
    </row>
    <row r="27" spans="1:10" x14ac:dyDescent="0.2">
      <c r="A27" s="37" t="s">
        <v>39</v>
      </c>
      <c r="B27" s="9" t="s">
        <v>40</v>
      </c>
      <c r="C27" s="48">
        <v>27428221.169220001</v>
      </c>
      <c r="D27" s="48">
        <v>7886708.8576800004</v>
      </c>
      <c r="E27" s="34">
        <v>28.753993228443409</v>
      </c>
      <c r="F27" s="39">
        <v>33443135.300000001</v>
      </c>
      <c r="G27" s="39">
        <v>8202592</v>
      </c>
      <c r="H27" s="47">
        <f t="shared" si="5"/>
        <v>24.526982671986495</v>
      </c>
      <c r="I27" s="47">
        <f t="shared" si="3"/>
        <v>315883.14231999964</v>
      </c>
      <c r="J27" s="47">
        <f t="shared" si="4"/>
        <v>104.00525932959216</v>
      </c>
    </row>
    <row r="28" spans="1:10" x14ac:dyDescent="0.2">
      <c r="A28" s="45" t="s">
        <v>41</v>
      </c>
      <c r="B28" s="19" t="s">
        <v>42</v>
      </c>
      <c r="C28" s="41">
        <v>5083197.8440899998</v>
      </c>
      <c r="D28" s="41">
        <v>2700244.2251999998</v>
      </c>
      <c r="E28" s="51">
        <v>53.120974394877216</v>
      </c>
      <c r="F28" s="43">
        <v>6110034.5999999996</v>
      </c>
      <c r="G28" s="43">
        <v>2939784.2</v>
      </c>
      <c r="H28" s="23">
        <f t="shared" si="5"/>
        <v>48.114035229849605</v>
      </c>
      <c r="I28" s="23">
        <f t="shared" si="3"/>
        <v>239539.97480000043</v>
      </c>
      <c r="J28" s="23">
        <f t="shared" si="4"/>
        <v>108.87104849866898</v>
      </c>
    </row>
    <row r="29" spans="1:10" x14ac:dyDescent="0.2">
      <c r="A29" s="45" t="s">
        <v>43</v>
      </c>
      <c r="B29" s="19" t="s">
        <v>44</v>
      </c>
      <c r="C29" s="41">
        <v>1583502.7846600001</v>
      </c>
      <c r="D29" s="41">
        <v>420648.88877999998</v>
      </c>
      <c r="E29" s="51">
        <v>26.564455260514059</v>
      </c>
      <c r="F29" s="43">
        <v>1684647.2</v>
      </c>
      <c r="G29" s="43">
        <v>555684.4</v>
      </c>
      <c r="H29" s="23">
        <f t="shared" si="5"/>
        <v>32.985209009933953</v>
      </c>
      <c r="I29" s="23">
        <f t="shared" si="3"/>
        <v>135035.51122000004</v>
      </c>
      <c r="J29" s="23">
        <f t="shared" si="4"/>
        <v>132.10171590174434</v>
      </c>
    </row>
    <row r="30" spans="1:10" x14ac:dyDescent="0.2">
      <c r="A30" s="45" t="s">
        <v>45</v>
      </c>
      <c r="B30" s="19" t="s">
        <v>46</v>
      </c>
      <c r="C30" s="41">
        <v>14420106.37456</v>
      </c>
      <c r="D30" s="41">
        <v>2734554.7036400004</v>
      </c>
      <c r="E30" s="51">
        <v>18.963484960584694</v>
      </c>
      <c r="F30" s="43">
        <v>19098501.600000001</v>
      </c>
      <c r="G30" s="43">
        <v>3376137</v>
      </c>
      <c r="H30" s="23">
        <f t="shared" si="5"/>
        <v>17.67749675189178</v>
      </c>
      <c r="I30" s="23">
        <f t="shared" si="3"/>
        <v>641582.29635999957</v>
      </c>
      <c r="J30" s="23">
        <f t="shared" si="4"/>
        <v>123.46203919438807</v>
      </c>
    </row>
    <row r="31" spans="1:10" x14ac:dyDescent="0.2">
      <c r="A31" s="45" t="s">
        <v>47</v>
      </c>
      <c r="B31" s="19" t="s">
        <v>48</v>
      </c>
      <c r="C31" s="41">
        <v>1321690.76716</v>
      </c>
      <c r="D31" s="41">
        <v>159991.15986000001</v>
      </c>
      <c r="E31" s="51">
        <v>12.105037262519664</v>
      </c>
      <c r="F31" s="43">
        <v>1522337.4</v>
      </c>
      <c r="G31" s="43">
        <v>236250.6</v>
      </c>
      <c r="H31" s="23">
        <f t="shared" si="5"/>
        <v>15.518938180195798</v>
      </c>
      <c r="I31" s="23">
        <f t="shared" si="3"/>
        <v>76259.440139999992</v>
      </c>
      <c r="J31" s="36">
        <f t="shared" si="4"/>
        <v>147.66478360850104</v>
      </c>
    </row>
    <row r="32" spans="1:10" x14ac:dyDescent="0.2">
      <c r="A32" s="37" t="s">
        <v>49</v>
      </c>
      <c r="B32" s="9" t="s">
        <v>50</v>
      </c>
      <c r="C32" s="38">
        <v>21891174.899999999</v>
      </c>
      <c r="D32" s="38">
        <v>3716570.3578300001</v>
      </c>
      <c r="E32" s="52">
        <v>16.97748236358936</v>
      </c>
      <c r="F32" s="46">
        <v>27087114.699999999</v>
      </c>
      <c r="G32" s="46">
        <v>5180740.5999999996</v>
      </c>
      <c r="H32" s="36">
        <f t="shared" si="5"/>
        <v>19.126217972562429</v>
      </c>
      <c r="I32" s="36">
        <f t="shared" si="3"/>
        <v>1464170.2421699995</v>
      </c>
      <c r="J32" s="36">
        <f t="shared" si="4"/>
        <v>139.39573588551372</v>
      </c>
    </row>
    <row r="33" spans="1:11" x14ac:dyDescent="0.2">
      <c r="A33" s="37" t="s">
        <v>51</v>
      </c>
      <c r="B33" s="9" t="s">
        <v>52</v>
      </c>
      <c r="C33" s="38">
        <v>396540.42369999998</v>
      </c>
      <c r="D33" s="38">
        <v>79679.497209999987</v>
      </c>
      <c r="E33" s="52">
        <v>20.093663205010589</v>
      </c>
      <c r="F33" s="46">
        <v>726726.69328000001</v>
      </c>
      <c r="G33" s="46">
        <v>90160.919640000007</v>
      </c>
      <c r="H33" s="36">
        <f t="shared" si="5"/>
        <v>12.406441166082498</v>
      </c>
      <c r="I33" s="36">
        <f t="shared" si="3"/>
        <v>10481.422430000021</v>
      </c>
      <c r="J33" s="36">
        <f t="shared" si="4"/>
        <v>113.15447862625891</v>
      </c>
    </row>
    <row r="34" spans="1:11" x14ac:dyDescent="0.2">
      <c r="A34" s="37" t="s">
        <v>53</v>
      </c>
      <c r="B34" s="9" t="s">
        <v>54</v>
      </c>
      <c r="C34" s="53">
        <v>48827776.899999999</v>
      </c>
      <c r="D34" s="54">
        <v>17290773.319540001</v>
      </c>
      <c r="E34" s="52">
        <v>35.411756211944194</v>
      </c>
      <c r="F34" s="46">
        <v>57268293.789889999</v>
      </c>
      <c r="G34" s="46">
        <v>19563473.399999999</v>
      </c>
      <c r="H34" s="36">
        <f>G34/F34*100</f>
        <v>34.161090029634664</v>
      </c>
      <c r="I34" s="36">
        <f t="shared" si="3"/>
        <v>2272700.0804599971</v>
      </c>
      <c r="J34" s="36">
        <f t="shared" si="4"/>
        <v>113.14400483112954</v>
      </c>
    </row>
    <row r="35" spans="1:11" x14ac:dyDescent="0.2">
      <c r="A35" s="37" t="s">
        <v>55</v>
      </c>
      <c r="B35" s="9" t="s">
        <v>56</v>
      </c>
      <c r="C35" s="38">
        <v>7430404.42839</v>
      </c>
      <c r="D35" s="38">
        <v>2402222.7649000003</v>
      </c>
      <c r="E35" s="34">
        <v>32.329636805792376</v>
      </c>
      <c r="F35" s="55">
        <v>9324866.6456299983</v>
      </c>
      <c r="G35" s="35">
        <v>2626489.2999999998</v>
      </c>
      <c r="H35" s="47">
        <f>G35/F35*100</f>
        <v>28.166507895647779</v>
      </c>
      <c r="I35" s="47">
        <f t="shared" si="3"/>
        <v>224266.53509999951</v>
      </c>
      <c r="J35" s="47">
        <f t="shared" si="4"/>
        <v>109.33579259912372</v>
      </c>
    </row>
    <row r="36" spans="1:11" x14ac:dyDescent="0.2">
      <c r="A36" s="37" t="s">
        <v>57</v>
      </c>
      <c r="B36" s="9" t="s">
        <v>58</v>
      </c>
      <c r="C36" s="38">
        <v>18562111.296</v>
      </c>
      <c r="D36" s="38">
        <v>6581440.3083199998</v>
      </c>
      <c r="E36" s="34">
        <v>35.456313149777593</v>
      </c>
      <c r="F36" s="46">
        <v>24604713.306200001</v>
      </c>
      <c r="G36" s="46">
        <v>10950386.699999999</v>
      </c>
      <c r="H36" s="47">
        <f>G36/F36*100</f>
        <v>44.505239966525743</v>
      </c>
      <c r="I36" s="47">
        <f t="shared" si="3"/>
        <v>4368946.3916799994</v>
      </c>
      <c r="J36" s="47">
        <f t="shared" si="4"/>
        <v>166.38283091555124</v>
      </c>
    </row>
    <row r="37" spans="1:11" x14ac:dyDescent="0.2">
      <c r="A37" s="37" t="s">
        <v>59</v>
      </c>
      <c r="B37" s="9" t="s">
        <v>60</v>
      </c>
      <c r="C37" s="38">
        <v>28906632.574380003</v>
      </c>
      <c r="D37" s="38">
        <v>12156787.67182</v>
      </c>
      <c r="E37" s="34">
        <v>42.055357505026656</v>
      </c>
      <c r="F37" s="46">
        <v>32565155.197140001</v>
      </c>
      <c r="G37" s="46">
        <v>13077247.276290001</v>
      </c>
      <c r="H37" s="47">
        <f>G37/F37*100</f>
        <v>40.157177808992891</v>
      </c>
      <c r="I37" s="47">
        <f t="shared" si="3"/>
        <v>920459.60447000153</v>
      </c>
      <c r="J37" s="47">
        <f t="shared" si="4"/>
        <v>107.57156931023539</v>
      </c>
    </row>
    <row r="38" spans="1:11" x14ac:dyDescent="0.2">
      <c r="A38" s="37" t="s">
        <v>61</v>
      </c>
      <c r="B38" s="9" t="s">
        <v>62</v>
      </c>
      <c r="C38" s="38">
        <v>4358869.9039700003</v>
      </c>
      <c r="D38" s="38">
        <v>1166757.2476900001</v>
      </c>
      <c r="E38" s="34">
        <v>26.767425350945512</v>
      </c>
      <c r="F38" s="46">
        <v>5031664.0734799998</v>
      </c>
      <c r="G38" s="46">
        <v>1419963.1</v>
      </c>
      <c r="H38" s="47">
        <f t="shared" si="5"/>
        <v>28.220546508342821</v>
      </c>
      <c r="I38" s="47">
        <f t="shared" si="3"/>
        <v>253205.85230999999</v>
      </c>
      <c r="J38" s="47">
        <f t="shared" si="4"/>
        <v>121.70167383243675</v>
      </c>
    </row>
    <row r="39" spans="1:11" x14ac:dyDescent="0.2">
      <c r="A39" s="37" t="s">
        <v>63</v>
      </c>
      <c r="B39" s="9" t="s">
        <v>64</v>
      </c>
      <c r="C39" s="38">
        <v>486556.05526999995</v>
      </c>
      <c r="D39" s="38">
        <v>278372.18849000003</v>
      </c>
      <c r="E39" s="34">
        <v>57.212768287412551</v>
      </c>
      <c r="F39" s="46">
        <v>599408.3652</v>
      </c>
      <c r="G39" s="46">
        <v>384220.8</v>
      </c>
      <c r="H39" s="47">
        <f t="shared" si="5"/>
        <v>64.10000632403586</v>
      </c>
      <c r="I39" s="47">
        <f t="shared" si="3"/>
        <v>105848.61150999996</v>
      </c>
      <c r="J39" s="47">
        <f t="shared" si="4"/>
        <v>138.02413311622988</v>
      </c>
    </row>
    <row r="40" spans="1:11" x14ac:dyDescent="0.2">
      <c r="A40" s="37"/>
      <c r="B40" s="9" t="s">
        <v>65</v>
      </c>
      <c r="C40" s="56">
        <v>108572351.15801001</v>
      </c>
      <c r="D40" s="56">
        <v>39876353.500760004</v>
      </c>
      <c r="E40" s="34">
        <v>36.727908233953812</v>
      </c>
      <c r="F40" s="47">
        <f>F39+F38+F37+F36+F35+F34</f>
        <v>129394101.37753999</v>
      </c>
      <c r="G40" s="47">
        <f>G39+G38+G37+G36+G35+G34</f>
        <v>48021780.576289997</v>
      </c>
      <c r="H40" s="47">
        <f t="shared" si="5"/>
        <v>37.112805039059943</v>
      </c>
      <c r="I40" s="47">
        <f t="shared" si="3"/>
        <v>8145427.0755299926</v>
      </c>
      <c r="J40" s="47">
        <f t="shared" si="4"/>
        <v>120.42670996828922</v>
      </c>
    </row>
    <row r="41" spans="1:11" x14ac:dyDescent="0.2">
      <c r="A41" s="57" t="s">
        <v>66</v>
      </c>
      <c r="B41" s="58" t="s">
        <v>67</v>
      </c>
      <c r="C41" s="48">
        <v>34431.619599999998</v>
      </c>
      <c r="D41" s="48">
        <v>4262.8089800000007</v>
      </c>
      <c r="E41" s="52">
        <v>12.38050672469674</v>
      </c>
      <c r="F41" s="39">
        <v>23928.971960000003</v>
      </c>
      <c r="G41" s="39">
        <v>2484.9</v>
      </c>
      <c r="H41" s="36">
        <f t="shared" si="5"/>
        <v>10.384482894433548</v>
      </c>
      <c r="I41" s="36">
        <f t="shared" si="3"/>
        <v>-1777.9089800000006</v>
      </c>
      <c r="J41" s="36">
        <f t="shared" si="4"/>
        <v>58.292548684646896</v>
      </c>
    </row>
    <row r="42" spans="1:11" x14ac:dyDescent="0.2">
      <c r="A42" s="37" t="s">
        <v>68</v>
      </c>
      <c r="B42" s="9" t="s">
        <v>69</v>
      </c>
      <c r="C42" s="38">
        <v>1053171.33748</v>
      </c>
      <c r="D42" s="38">
        <v>990</v>
      </c>
      <c r="E42" s="34">
        <v>9.4001798640745898E-2</v>
      </c>
      <c r="F42" s="46">
        <v>1086959.81846</v>
      </c>
      <c r="G42" s="46">
        <v>0</v>
      </c>
      <c r="H42" s="47">
        <f t="shared" si="5"/>
        <v>0</v>
      </c>
      <c r="I42" s="47">
        <f t="shared" si="3"/>
        <v>-990</v>
      </c>
      <c r="J42" s="47">
        <v>0</v>
      </c>
    </row>
    <row r="43" spans="1:11" x14ac:dyDescent="0.2">
      <c r="A43" s="59"/>
      <c r="B43" s="60" t="s">
        <v>70</v>
      </c>
      <c r="C43" s="56">
        <v>-21579991.599999998</v>
      </c>
      <c r="D43" s="56">
        <v>16614129.663369991</v>
      </c>
      <c r="E43" s="56"/>
      <c r="F43" s="47">
        <f>-F45</f>
        <v>-23305155.735000003</v>
      </c>
      <c r="G43" s="47">
        <f>G8-G17</f>
        <v>11925129.167209998</v>
      </c>
      <c r="H43" s="47"/>
      <c r="I43" s="47">
        <f t="shared" si="3"/>
        <v>-4689000.4961599931</v>
      </c>
      <c r="J43" s="61"/>
    </row>
    <row r="44" spans="1:11" x14ac:dyDescent="0.2">
      <c r="A44" s="62"/>
      <c r="B44" s="63"/>
      <c r="C44" s="56"/>
      <c r="D44" s="56"/>
      <c r="E44" s="64"/>
      <c r="F44" s="47"/>
      <c r="G44" s="47"/>
      <c r="H44" s="47"/>
      <c r="I44" s="47"/>
      <c r="J44" s="61"/>
    </row>
    <row r="45" spans="1:11" x14ac:dyDescent="0.2">
      <c r="A45" s="45"/>
      <c r="B45" s="9" t="s">
        <v>71</v>
      </c>
      <c r="C45" s="56">
        <v>21579991.599999998</v>
      </c>
      <c r="D45" s="56">
        <v>-16614129.699999999</v>
      </c>
      <c r="E45" s="34"/>
      <c r="F45" s="47">
        <f>SUM(F46:F54)</f>
        <v>23305155.735000003</v>
      </c>
      <c r="G45" s="47">
        <f>SUM(G46:G54)</f>
        <v>-11925129.199999999</v>
      </c>
      <c r="H45" s="47"/>
      <c r="I45" s="47">
        <f t="shared" ref="I45:I53" si="6">G45-D45</f>
        <v>4689000.5</v>
      </c>
      <c r="J45" s="61"/>
    </row>
    <row r="46" spans="1:11" x14ac:dyDescent="0.2">
      <c r="A46" s="40"/>
      <c r="B46" s="65" t="s">
        <v>72</v>
      </c>
      <c r="C46" s="21">
        <v>-27500</v>
      </c>
      <c r="D46" s="21">
        <v>0</v>
      </c>
      <c r="E46" s="51"/>
      <c r="F46" s="66">
        <v>-27500</v>
      </c>
      <c r="G46" s="66">
        <v>0</v>
      </c>
      <c r="H46" s="66"/>
      <c r="I46" s="66">
        <f t="shared" si="6"/>
        <v>0</v>
      </c>
      <c r="J46" s="67"/>
      <c r="K46" s="68"/>
    </row>
    <row r="47" spans="1:11" x14ac:dyDescent="0.2">
      <c r="A47" s="40"/>
      <c r="B47" s="65" t="s">
        <v>73</v>
      </c>
      <c r="C47" s="21">
        <v>500978.8</v>
      </c>
      <c r="D47" s="21">
        <v>-103820</v>
      </c>
      <c r="E47" s="51"/>
      <c r="F47" s="66">
        <v>754317.7</v>
      </c>
      <c r="G47" s="66">
        <v>-22363</v>
      </c>
      <c r="H47" s="66"/>
      <c r="I47" s="66">
        <f t="shared" si="6"/>
        <v>81457</v>
      </c>
      <c r="J47" s="67"/>
      <c r="K47" s="68"/>
    </row>
    <row r="48" spans="1:11" ht="15" customHeight="1" x14ac:dyDescent="0.2">
      <c r="A48" s="40"/>
      <c r="B48" s="65" t="s">
        <v>74</v>
      </c>
      <c r="C48" s="21">
        <v>-167798.39999999999</v>
      </c>
      <c r="D48" s="21">
        <v>0</v>
      </c>
      <c r="E48" s="51"/>
      <c r="F48" s="66">
        <v>-301760.25</v>
      </c>
      <c r="G48" s="66">
        <v>0</v>
      </c>
      <c r="H48" s="66"/>
      <c r="I48" s="66">
        <f t="shared" si="6"/>
        <v>0</v>
      </c>
      <c r="J48" s="67"/>
      <c r="K48" s="68"/>
    </row>
    <row r="49" spans="1:11" x14ac:dyDescent="0.2">
      <c r="A49" s="40"/>
      <c r="B49" s="65" t="s">
        <v>75</v>
      </c>
      <c r="C49" s="21">
        <v>21407339.300000001</v>
      </c>
      <c r="D49" s="21">
        <v>-22252901.899999999</v>
      </c>
      <c r="E49" s="51"/>
      <c r="F49" s="66">
        <v>22858177.800000001</v>
      </c>
      <c r="G49" s="66">
        <v>-18675397.699999999</v>
      </c>
      <c r="H49" s="66"/>
      <c r="I49" s="66">
        <f t="shared" si="6"/>
        <v>3577504.1999999993</v>
      </c>
      <c r="J49" s="67"/>
      <c r="K49" s="68"/>
    </row>
    <row r="50" spans="1:11" ht="15.75" customHeight="1" x14ac:dyDescent="0.2">
      <c r="A50" s="40"/>
      <c r="B50" s="65" t="s">
        <v>76</v>
      </c>
      <c r="C50" s="21">
        <v>10000</v>
      </c>
      <c r="D50" s="21">
        <v>0</v>
      </c>
      <c r="E50" s="51"/>
      <c r="F50" s="66">
        <v>5000</v>
      </c>
      <c r="G50" s="66">
        <v>1652.3</v>
      </c>
      <c r="H50" s="66"/>
      <c r="I50" s="66">
        <f t="shared" si="6"/>
        <v>1652.3</v>
      </c>
      <c r="J50" s="67"/>
      <c r="K50" s="68"/>
    </row>
    <row r="51" spans="1:11" ht="15.75" customHeight="1" x14ac:dyDescent="0.2">
      <c r="A51" s="40"/>
      <c r="B51" s="65" t="s">
        <v>77</v>
      </c>
      <c r="C51" s="49">
        <v>-290530</v>
      </c>
      <c r="D51" s="49">
        <v>-15400</v>
      </c>
      <c r="E51" s="51"/>
      <c r="F51" s="66">
        <v>-87644.9</v>
      </c>
      <c r="G51" s="66">
        <v>0</v>
      </c>
      <c r="H51" s="66"/>
      <c r="I51" s="66">
        <f t="shared" si="6"/>
        <v>15400</v>
      </c>
      <c r="J51" s="67"/>
      <c r="K51" s="68"/>
    </row>
    <row r="52" spans="1:11" ht="15.75" customHeight="1" x14ac:dyDescent="0.2">
      <c r="A52" s="40"/>
      <c r="B52" s="65" t="s">
        <v>78</v>
      </c>
      <c r="C52" s="21">
        <v>51836.9</v>
      </c>
      <c r="D52" s="21">
        <v>69.400000000000006</v>
      </c>
      <c r="E52" s="51"/>
      <c r="F52" s="66">
        <v>43837.084999999999</v>
      </c>
      <c r="G52" s="66">
        <v>0</v>
      </c>
      <c r="H52" s="66"/>
      <c r="I52" s="66">
        <f t="shared" si="6"/>
        <v>-69.400000000000006</v>
      </c>
      <c r="J52" s="67"/>
      <c r="K52" s="68"/>
    </row>
    <row r="53" spans="1:11" ht="15.75" customHeight="1" x14ac:dyDescent="0.2">
      <c r="A53" s="69"/>
      <c r="B53" s="70" t="s">
        <v>79</v>
      </c>
      <c r="C53" s="51">
        <v>95665</v>
      </c>
      <c r="D53" s="51">
        <v>6300</v>
      </c>
      <c r="E53" s="51"/>
      <c r="F53" s="66">
        <v>60728.3</v>
      </c>
      <c r="G53" s="66">
        <v>0</v>
      </c>
      <c r="H53" s="66"/>
      <c r="I53" s="66">
        <f t="shared" si="6"/>
        <v>-6300</v>
      </c>
      <c r="J53" s="67"/>
      <c r="K53" s="68"/>
    </row>
    <row r="54" spans="1:11" ht="15.75" customHeight="1" x14ac:dyDescent="0.2">
      <c r="A54" s="69"/>
      <c r="B54" s="70" t="s">
        <v>80</v>
      </c>
      <c r="C54" s="71">
        <v>0</v>
      </c>
      <c r="D54" s="71">
        <v>5751622.7999999998</v>
      </c>
      <c r="E54" s="72"/>
      <c r="F54" s="66">
        <v>0</v>
      </c>
      <c r="G54" s="66">
        <v>6770979.2000000002</v>
      </c>
      <c r="H54" s="66"/>
      <c r="I54" s="66">
        <f>G54-D54</f>
        <v>1019356.4000000004</v>
      </c>
      <c r="J54" s="67"/>
      <c r="K54" s="68"/>
    </row>
    <row r="55" spans="1:11" ht="15.75" customHeight="1" x14ac:dyDescent="0.2">
      <c r="A55" s="73"/>
      <c r="B55" s="74"/>
      <c r="C55" s="75"/>
      <c r="D55" s="75"/>
      <c r="E55" s="76"/>
      <c r="F55" s="77"/>
      <c r="G55" s="77"/>
      <c r="H55" s="77"/>
      <c r="I55" s="77"/>
      <c r="J55" s="78"/>
      <c r="K55" s="68"/>
    </row>
    <row r="56" spans="1:11" ht="15.75" customHeight="1" x14ac:dyDescent="0.2">
      <c r="A56" s="79"/>
      <c r="B56" s="80" t="s">
        <v>81</v>
      </c>
      <c r="C56" s="51"/>
      <c r="D56" s="42">
        <v>3920754.1</v>
      </c>
      <c r="E56" s="42"/>
      <c r="F56" s="44"/>
      <c r="G56" s="44">
        <v>3412178.9</v>
      </c>
      <c r="H56" s="23"/>
      <c r="I56" s="23"/>
      <c r="J56" s="23"/>
      <c r="K56" s="68"/>
    </row>
    <row r="57" spans="1:11" ht="15.75" customHeight="1" x14ac:dyDescent="0.2">
      <c r="A57" s="79"/>
      <c r="B57" s="81" t="s">
        <v>82</v>
      </c>
      <c r="C57" s="51"/>
      <c r="D57" s="42">
        <v>2.7133904828724376</v>
      </c>
      <c r="E57" s="42"/>
      <c r="F57" s="44"/>
      <c r="G57" s="44">
        <f>G56/F9*100</f>
        <v>2.0361043971751491</v>
      </c>
      <c r="H57" s="23"/>
      <c r="I57" s="23"/>
      <c r="J57" s="23"/>
      <c r="K57" s="68"/>
    </row>
    <row r="58" spans="1:11" ht="15.75" customHeight="1" x14ac:dyDescent="0.2">
      <c r="A58" s="79"/>
      <c r="B58" s="81" t="s">
        <v>83</v>
      </c>
      <c r="C58" s="51"/>
      <c r="D58" s="51">
        <v>104343</v>
      </c>
      <c r="E58" s="51"/>
      <c r="F58" s="23"/>
      <c r="G58" s="23">
        <v>62863</v>
      </c>
      <c r="H58" s="23"/>
      <c r="I58" s="23"/>
      <c r="J58" s="23"/>
      <c r="K58" s="68"/>
    </row>
    <row r="59" spans="1:11" ht="15.75" customHeight="1" x14ac:dyDescent="0.2">
      <c r="A59" s="79"/>
      <c r="B59" s="81" t="s">
        <v>82</v>
      </c>
      <c r="C59" s="51"/>
      <c r="D59" s="51">
        <v>7.2211440945597366E-2</v>
      </c>
      <c r="E59" s="51"/>
      <c r="F59" s="23"/>
      <c r="G59" s="82">
        <f>G58/F9*100</f>
        <v>3.7511406778707117E-2</v>
      </c>
      <c r="H59" s="23"/>
      <c r="I59" s="23"/>
      <c r="J59" s="23"/>
      <c r="K59" s="68"/>
    </row>
    <row r="60" spans="1:11" ht="9.75" customHeight="1" x14ac:dyDescent="0.2">
      <c r="A60" s="73"/>
      <c r="B60" s="74"/>
      <c r="C60" s="75"/>
      <c r="D60" s="75"/>
      <c r="E60" s="76"/>
      <c r="F60" s="77"/>
      <c r="G60" s="77"/>
      <c r="H60" s="77"/>
      <c r="I60" s="77"/>
      <c r="J60" s="78"/>
      <c r="K60" s="68"/>
    </row>
    <row r="61" spans="1:11" x14ac:dyDescent="0.2">
      <c r="A61" s="83"/>
      <c r="B61" s="4"/>
      <c r="C61" s="84"/>
      <c r="D61" s="84"/>
      <c r="E61" s="84"/>
      <c r="F61" s="85"/>
      <c r="G61" s="85"/>
      <c r="H61" s="85"/>
      <c r="I61" s="85"/>
      <c r="J61" s="5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2020-06-17T11:27:39Z</dcterms:created>
  <dcterms:modified xsi:type="dcterms:W3CDTF">2020-06-17T11:56:37Z</dcterms:modified>
</cp:coreProperties>
</file>