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02.2020" sheetId="1" r:id="rId1"/>
  </sheets>
  <calcPr calcId="145621"/>
</workbook>
</file>

<file path=xl/calcChain.xml><?xml version="1.0" encoding="utf-8"?>
<calcChain xmlns="http://schemas.openxmlformats.org/spreadsheetml/2006/main">
  <c r="G59" i="1" l="1"/>
  <c r="G57" i="1"/>
  <c r="I54" i="1"/>
  <c r="I53" i="1"/>
  <c r="I52" i="1"/>
  <c r="I51" i="1"/>
  <c r="I50" i="1"/>
  <c r="I49" i="1"/>
  <c r="I48" i="1"/>
  <c r="I47" i="1"/>
  <c r="I46" i="1"/>
  <c r="G45" i="1"/>
  <c r="I45" i="1" s="1"/>
  <c r="F45" i="1"/>
  <c r="I43" i="1"/>
  <c r="I42" i="1"/>
  <c r="H42" i="1"/>
  <c r="J41" i="1"/>
  <c r="I41" i="1"/>
  <c r="H41" i="1"/>
  <c r="G40" i="1"/>
  <c r="J40" i="1" s="1"/>
  <c r="F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G17" i="1"/>
  <c r="F17" i="1"/>
  <c r="H17" i="1" s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H8" i="1"/>
  <c r="G8" i="1"/>
  <c r="J8" i="1" s="1"/>
  <c r="F8" i="1"/>
  <c r="I8" i="1" l="1"/>
  <c r="H40" i="1"/>
  <c r="I40" i="1"/>
</calcChain>
</file>

<file path=xl/sharedStrings.xml><?xml version="1.0" encoding="utf-8"?>
<sst xmlns="http://schemas.openxmlformats.org/spreadsheetml/2006/main" count="93" uniqueCount="89">
  <si>
    <t>Информация об исполнении консолидированного бюджета Ленинградской области на 01.02.2020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</si>
  <si>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</si>
  <si>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</si>
  <si>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</si>
  <si>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</si>
  <si>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01.02.2019.</t>
  </si>
  <si>
    <t>на 01.02.2020.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</si>
  <si>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</si>
  <si>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</si>
  <si>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</si>
  <si>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</si>
  <si>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</si>
  <si>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</si>
  <si>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</si>
  <si>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</si>
  <si>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</si>
  <si>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</si>
  <si>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</si>
  <si>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</si>
  <si>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</si>
  <si>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</si>
  <si>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</si>
  <si>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</si>
  <si>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</si>
  <si>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</si>
  <si>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</si>
  <si>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</si>
  <si>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</si>
  <si>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</si>
  <si>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</si>
  <si>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</si>
  <si>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</si>
  <si>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</si>
  <si>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</si>
  <si>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</si>
  <si>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</si>
  <si>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</si>
  <si>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</si>
  <si>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</si>
  <si>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</si>
  <si>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</si>
  <si>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</si>
  <si>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</si>
  <si>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</si>
  <si>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</si>
  <si>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</si>
  <si>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</si>
  <si>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</si>
  <si>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</si>
  <si>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</si>
  <si>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</si>
  <si>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</si>
  <si>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</si>
  <si>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</si>
  <si>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</si>
  <si>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</si>
  <si>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</si>
  <si>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</si>
  <si>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</si>
  <si>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</si>
  <si>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</si>
  <si>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</si>
  <si>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</si>
  <si>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</si>
  <si>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</si>
  <si>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</si>
  <si>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</si>
  <si>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</si>
  <si>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</si>
  <si>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</si>
  <si>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</si>
  <si>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</si>
  <si>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</si>
  <si>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</si>
  <si>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</si>
  <si>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</si>
  <si>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</si>
  <si>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</si>
  <si>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</si>
  <si>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</si>
  <si>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</si>
  <si>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</si>
  <si>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</si>
  <si>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</si>
  <si>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</si>
  <si>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</si>
  <si>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</si>
  <si>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</si>
  <si>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Тагарифуллина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</si>
</sst>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26" x14ac:knownFonts="1">
    <font>
      <sz val="10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1"/>
      <name val="Calibri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2" fillId="0" borderId="0"/>
    <xf numFmtId="49" fontId="14" fillId="0" borderId="0">
      <alignment horizontal="center"/>
    </xf>
    <xf numFmtId="49" fontId="14" fillId="0" borderId="0">
      <alignment horizontal="center"/>
    </xf>
    <xf numFmtId="49" fontId="14" fillId="0" borderId="8">
      <alignment horizontal="center" wrapText="1"/>
    </xf>
    <xf numFmtId="49" fontId="14" fillId="0" borderId="8">
      <alignment horizontal="center" wrapText="1"/>
    </xf>
    <xf numFmtId="49" fontId="14" fillId="0" borderId="9">
      <alignment horizontal="center" wrapText="1"/>
    </xf>
    <xf numFmtId="49" fontId="14" fillId="0" borderId="9">
      <alignment horizontal="center" wrapText="1"/>
    </xf>
    <xf numFmtId="49" fontId="14" fillId="0" borderId="10">
      <alignment horizontal="center"/>
    </xf>
    <xf numFmtId="49" fontId="14" fillId="0" borderId="10">
      <alignment horizontal="center"/>
    </xf>
    <xf numFmtId="49" fontId="14" fillId="0" borderId="11"/>
    <xf numFmtId="49" fontId="14" fillId="0" borderId="11"/>
    <xf numFmtId="4" fontId="14" fillId="0" borderId="10">
      <alignment horizontal="right"/>
    </xf>
    <xf numFmtId="4" fontId="14" fillId="0" borderId="10">
      <alignment horizontal="right"/>
    </xf>
    <xf numFmtId="4" fontId="14" fillId="0" borderId="8">
      <alignment horizontal="right"/>
    </xf>
    <xf numFmtId="4" fontId="14" fillId="0" borderId="8">
      <alignment horizontal="right"/>
    </xf>
    <xf numFmtId="49" fontId="14" fillId="0" borderId="0">
      <alignment horizontal="right"/>
    </xf>
    <xf numFmtId="49" fontId="14" fillId="0" borderId="0">
      <alignment horizontal="right"/>
    </xf>
    <xf numFmtId="4" fontId="14" fillId="0" borderId="12">
      <alignment horizontal="right"/>
    </xf>
    <xf numFmtId="4" fontId="14" fillId="0" borderId="12">
      <alignment horizontal="right"/>
    </xf>
    <xf numFmtId="49" fontId="14" fillId="0" borderId="13">
      <alignment horizontal="center"/>
    </xf>
    <xf numFmtId="49" fontId="14" fillId="0" borderId="13">
      <alignment horizontal="center"/>
    </xf>
    <xf numFmtId="4" fontId="14" fillId="0" borderId="14">
      <alignment horizontal="right"/>
    </xf>
    <xf numFmtId="4" fontId="14" fillId="0" borderId="14">
      <alignment horizontal="right"/>
    </xf>
    <xf numFmtId="0" fontId="14" fillId="0" borderId="15">
      <alignment horizontal="left" wrapText="1"/>
    </xf>
    <xf numFmtId="0" fontId="14" fillId="0" borderId="15">
      <alignment horizontal="left" wrapText="1"/>
    </xf>
    <xf numFmtId="0" fontId="15" fillId="0" borderId="16">
      <alignment horizontal="left" wrapText="1"/>
    </xf>
    <xf numFmtId="0" fontId="15" fillId="0" borderId="16">
      <alignment horizontal="left" wrapText="1"/>
    </xf>
    <xf numFmtId="0" fontId="14" fillId="0" borderId="17">
      <alignment horizontal="left" wrapText="1" indent="2"/>
    </xf>
    <xf numFmtId="0" fontId="14" fillId="0" borderId="17">
      <alignment horizontal="left" wrapText="1" indent="2"/>
    </xf>
    <xf numFmtId="0" fontId="13" fillId="0" borderId="18"/>
    <xf numFmtId="0" fontId="13" fillId="0" borderId="18"/>
    <xf numFmtId="0" fontId="14" fillId="0" borderId="11"/>
    <xf numFmtId="0" fontId="14" fillId="0" borderId="11"/>
    <xf numFmtId="0" fontId="13" fillId="0" borderId="11"/>
    <xf numFmtId="0" fontId="13" fillId="0" borderId="11"/>
    <xf numFmtId="0" fontId="15" fillId="0" borderId="0">
      <alignment horizontal="center"/>
    </xf>
    <xf numFmtId="0" fontId="15" fillId="0" borderId="0">
      <alignment horizontal="center"/>
    </xf>
    <xf numFmtId="0" fontId="15" fillId="0" borderId="11"/>
    <xf numFmtId="0" fontId="15" fillId="0" borderId="11"/>
    <xf numFmtId="0" fontId="14" fillId="0" borderId="19">
      <alignment horizontal="left" wrapText="1"/>
    </xf>
    <xf numFmtId="0" fontId="14" fillId="0" borderId="19">
      <alignment horizontal="left" wrapText="1"/>
    </xf>
    <xf numFmtId="0" fontId="14" fillId="0" borderId="20">
      <alignment horizontal="left" wrapText="1" indent="1"/>
    </xf>
    <xf numFmtId="0" fontId="14" fillId="0" borderId="20">
      <alignment horizontal="left" wrapText="1" indent="1"/>
    </xf>
    <xf numFmtId="0" fontId="14" fillId="0" borderId="19">
      <alignment horizontal="left" wrapText="1" indent="2"/>
    </xf>
    <xf numFmtId="0" fontId="14" fillId="0" borderId="19">
      <alignment horizontal="left" wrapText="1" indent="2"/>
    </xf>
    <xf numFmtId="0" fontId="13" fillId="3" borderId="21"/>
    <xf numFmtId="0" fontId="13" fillId="3" borderId="21"/>
    <xf numFmtId="0" fontId="14" fillId="0" borderId="22">
      <alignment horizontal="left" wrapText="1" indent="2"/>
    </xf>
    <xf numFmtId="0" fontId="14" fillId="0" borderId="22">
      <alignment horizontal="left" wrapText="1" indent="2"/>
    </xf>
    <xf numFmtId="0" fontId="14" fillId="0" borderId="0">
      <alignment horizontal="center" wrapText="1"/>
    </xf>
    <xf numFmtId="0" fontId="14" fillId="0" borderId="0">
      <alignment horizontal="center" wrapText="1"/>
    </xf>
    <xf numFmtId="49" fontId="14" fillId="0" borderId="11">
      <alignment horizontal="left"/>
    </xf>
    <xf numFmtId="49" fontId="14" fillId="0" borderId="11">
      <alignment horizontal="left"/>
    </xf>
    <xf numFmtId="49" fontId="14" fillId="0" borderId="23">
      <alignment horizontal="center" wrapText="1"/>
    </xf>
    <xf numFmtId="49" fontId="14" fillId="0" borderId="23">
      <alignment horizontal="center" wrapText="1"/>
    </xf>
    <xf numFmtId="49" fontId="14" fillId="0" borderId="23">
      <alignment horizontal="center" shrinkToFit="1"/>
    </xf>
    <xf numFmtId="49" fontId="14" fillId="0" borderId="23">
      <alignment horizontal="center" shrinkToFit="1"/>
    </xf>
    <xf numFmtId="49" fontId="14" fillId="0" borderId="10">
      <alignment horizontal="center" shrinkToFit="1"/>
    </xf>
    <xf numFmtId="49" fontId="14" fillId="0" borderId="10">
      <alignment horizontal="center" shrinkToFit="1"/>
    </xf>
    <xf numFmtId="0" fontId="14" fillId="0" borderId="24">
      <alignment horizontal="left" wrapText="1"/>
    </xf>
    <xf numFmtId="0" fontId="14" fillId="0" borderId="24">
      <alignment horizontal="left" wrapText="1"/>
    </xf>
    <xf numFmtId="0" fontId="14" fillId="0" borderId="15">
      <alignment horizontal="left" wrapText="1" indent="1"/>
    </xf>
    <xf numFmtId="0" fontId="14" fillId="0" borderId="15">
      <alignment horizontal="left" wrapText="1" indent="1"/>
    </xf>
    <xf numFmtId="0" fontId="14" fillId="0" borderId="24">
      <alignment horizontal="left" wrapText="1" indent="2"/>
    </xf>
    <xf numFmtId="0" fontId="14" fillId="0" borderId="24">
      <alignment horizontal="left" wrapText="1" indent="2"/>
    </xf>
    <xf numFmtId="0" fontId="14" fillId="0" borderId="15">
      <alignment horizontal="left" wrapText="1" indent="2"/>
    </xf>
    <xf numFmtId="0" fontId="14" fillId="0" borderId="15">
      <alignment horizontal="left" wrapText="1" indent="2"/>
    </xf>
    <xf numFmtId="0" fontId="13" fillId="0" borderId="25"/>
    <xf numFmtId="0" fontId="13" fillId="0" borderId="25"/>
    <xf numFmtId="0" fontId="13" fillId="0" borderId="26"/>
    <xf numFmtId="0" fontId="13" fillId="0" borderId="26"/>
    <xf numFmtId="0" fontId="15" fillId="0" borderId="27">
      <alignment horizontal="center" vertical="center" textRotation="90" wrapText="1"/>
    </xf>
    <xf numFmtId="0" fontId="15" fillId="0" borderId="27">
      <alignment horizontal="center" vertical="center" textRotation="90" wrapText="1"/>
    </xf>
    <xf numFmtId="0" fontId="15" fillId="0" borderId="18">
      <alignment horizontal="center" vertical="center" textRotation="90" wrapText="1"/>
    </xf>
    <xf numFmtId="0" fontId="15" fillId="0" borderId="18">
      <alignment horizontal="center" vertical="center" textRotation="90" wrapText="1"/>
    </xf>
    <xf numFmtId="0" fontId="14" fillId="0" borderId="0">
      <alignment vertical="center"/>
    </xf>
    <xf numFmtId="0" fontId="14" fillId="0" borderId="0">
      <alignment vertical="center"/>
    </xf>
    <xf numFmtId="0" fontId="15" fillId="0" borderId="11">
      <alignment horizontal="center" vertical="center" textRotation="90" wrapText="1"/>
    </xf>
    <xf numFmtId="0" fontId="15" fillId="0" borderId="11">
      <alignment horizontal="center" vertical="center" textRotation="90" wrapText="1"/>
    </xf>
    <xf numFmtId="0" fontId="15" fillId="0" borderId="18">
      <alignment horizontal="center" vertical="center" textRotation="90"/>
    </xf>
    <xf numFmtId="0" fontId="15" fillId="0" borderId="18">
      <alignment horizontal="center" vertical="center" textRotation="90"/>
    </xf>
    <xf numFmtId="0" fontId="15" fillId="0" borderId="11">
      <alignment horizontal="center" vertical="center" textRotation="90"/>
    </xf>
    <xf numFmtId="0" fontId="15" fillId="0" borderId="11">
      <alignment horizontal="center" vertical="center" textRotation="90"/>
    </xf>
    <xf numFmtId="0" fontId="15" fillId="0" borderId="27">
      <alignment horizontal="center" vertical="center" textRotation="90"/>
    </xf>
    <xf numFmtId="0" fontId="15" fillId="0" borderId="27">
      <alignment horizontal="center" vertical="center" textRotation="90"/>
    </xf>
    <xf numFmtId="0" fontId="15" fillId="0" borderId="28">
      <alignment horizontal="center" vertical="center" textRotation="90"/>
    </xf>
    <xf numFmtId="0" fontId="15" fillId="0" borderId="28">
      <alignment horizontal="center" vertical="center" textRotation="90"/>
    </xf>
    <xf numFmtId="0" fontId="16" fillId="0" borderId="11">
      <alignment wrapText="1"/>
    </xf>
    <xf numFmtId="0" fontId="16" fillId="0" borderId="11">
      <alignment wrapText="1"/>
    </xf>
    <xf numFmtId="0" fontId="16" fillId="0" borderId="28">
      <alignment wrapText="1"/>
    </xf>
    <xf numFmtId="0" fontId="16" fillId="0" borderId="28">
      <alignment wrapText="1"/>
    </xf>
    <xf numFmtId="0" fontId="16" fillId="0" borderId="18">
      <alignment wrapText="1"/>
    </xf>
    <xf numFmtId="0" fontId="16" fillId="0" borderId="18">
      <alignment wrapText="1"/>
    </xf>
    <xf numFmtId="0" fontId="14" fillId="0" borderId="28">
      <alignment horizontal="center" vertical="top" wrapText="1"/>
    </xf>
    <xf numFmtId="0" fontId="14" fillId="0" borderId="28">
      <alignment horizontal="center" vertical="top" wrapText="1"/>
    </xf>
    <xf numFmtId="0" fontId="15" fillId="0" borderId="29"/>
    <xf numFmtId="0" fontId="15" fillId="0" borderId="29"/>
    <xf numFmtId="49" fontId="17" fillId="0" borderId="30">
      <alignment horizontal="left" vertical="center" wrapText="1"/>
    </xf>
    <xf numFmtId="49" fontId="17" fillId="0" borderId="30">
      <alignment horizontal="left" vertical="center" wrapText="1"/>
    </xf>
    <xf numFmtId="49" fontId="14" fillId="0" borderId="31">
      <alignment horizontal="left" vertical="center" wrapText="1" indent="2"/>
    </xf>
    <xf numFmtId="49" fontId="14" fillId="0" borderId="31">
      <alignment horizontal="left" vertical="center" wrapText="1" indent="2"/>
    </xf>
    <xf numFmtId="49" fontId="14" fillId="0" borderId="22">
      <alignment horizontal="left" vertical="center" wrapText="1" indent="3"/>
    </xf>
    <xf numFmtId="49" fontId="14" fillId="0" borderId="22">
      <alignment horizontal="left" vertical="center" wrapText="1" indent="3"/>
    </xf>
    <xf numFmtId="49" fontId="14" fillId="0" borderId="30">
      <alignment horizontal="left" vertical="center" wrapText="1" indent="3"/>
    </xf>
    <xf numFmtId="49" fontId="14" fillId="0" borderId="30">
      <alignment horizontal="left" vertical="center" wrapText="1" indent="3"/>
    </xf>
    <xf numFmtId="49" fontId="14" fillId="0" borderId="32">
      <alignment horizontal="left" vertical="center" wrapText="1" indent="3"/>
    </xf>
    <xf numFmtId="49" fontId="14" fillId="0" borderId="32">
      <alignment horizontal="left" vertical="center" wrapText="1" indent="3"/>
    </xf>
    <xf numFmtId="0" fontId="17" fillId="0" borderId="29">
      <alignment horizontal="left" vertical="center" wrapText="1"/>
    </xf>
    <xf numFmtId="0" fontId="17" fillId="0" borderId="29">
      <alignment horizontal="left" vertical="center" wrapText="1"/>
    </xf>
    <xf numFmtId="49" fontId="14" fillId="0" borderId="18">
      <alignment horizontal="left" vertical="center" wrapText="1" indent="3"/>
    </xf>
    <xf numFmtId="49" fontId="14" fillId="0" borderId="18">
      <alignment horizontal="left" vertical="center" wrapText="1" indent="3"/>
    </xf>
    <xf numFmtId="49" fontId="14" fillId="0" borderId="0">
      <alignment horizontal="left" vertical="center" wrapText="1" indent="3"/>
    </xf>
    <xf numFmtId="49" fontId="14" fillId="0" borderId="0">
      <alignment horizontal="left" vertical="center" wrapText="1" indent="3"/>
    </xf>
    <xf numFmtId="49" fontId="14" fillId="0" borderId="11">
      <alignment horizontal="left" vertical="center" wrapText="1" indent="3"/>
    </xf>
    <xf numFmtId="49" fontId="14" fillId="0" borderId="11">
      <alignment horizontal="left" vertical="center" wrapText="1" indent="3"/>
    </xf>
    <xf numFmtId="49" fontId="17" fillId="0" borderId="29">
      <alignment horizontal="left" vertical="center" wrapText="1"/>
    </xf>
    <xf numFmtId="49" fontId="17" fillId="0" borderId="29">
      <alignment horizontal="left" vertical="center" wrapText="1"/>
    </xf>
    <xf numFmtId="0" fontId="14" fillId="0" borderId="30">
      <alignment horizontal="left" vertical="center" wrapText="1"/>
    </xf>
    <xf numFmtId="0" fontId="14" fillId="0" borderId="30">
      <alignment horizontal="left" vertical="center" wrapText="1"/>
    </xf>
    <xf numFmtId="0" fontId="14" fillId="0" borderId="32">
      <alignment horizontal="left" vertical="center" wrapText="1"/>
    </xf>
    <xf numFmtId="0" fontId="14" fillId="0" borderId="32">
      <alignment horizontal="left" vertical="center" wrapText="1"/>
    </xf>
    <xf numFmtId="49" fontId="14" fillId="0" borderId="30">
      <alignment horizontal="left" vertical="center" wrapText="1"/>
    </xf>
    <xf numFmtId="49" fontId="14" fillId="0" borderId="30">
      <alignment horizontal="left" vertical="center" wrapText="1"/>
    </xf>
    <xf numFmtId="49" fontId="14" fillId="0" borderId="32">
      <alignment horizontal="left" vertical="center" wrapText="1"/>
    </xf>
    <xf numFmtId="49" fontId="14" fillId="0" borderId="32">
      <alignment horizontal="left" vertical="center" wrapText="1"/>
    </xf>
    <xf numFmtId="49" fontId="15" fillId="0" borderId="33">
      <alignment horizontal="center"/>
    </xf>
    <xf numFmtId="49" fontId="15" fillId="0" borderId="33">
      <alignment horizontal="center"/>
    </xf>
    <xf numFmtId="49" fontId="15" fillId="0" borderId="34">
      <alignment horizontal="center" vertical="center" wrapText="1"/>
    </xf>
    <xf numFmtId="49" fontId="15" fillId="0" borderId="34">
      <alignment horizontal="center" vertical="center" wrapText="1"/>
    </xf>
    <xf numFmtId="49" fontId="14" fillId="0" borderId="35">
      <alignment horizontal="center" vertical="center" wrapText="1"/>
    </xf>
    <xf numFmtId="49" fontId="14" fillId="0" borderId="35">
      <alignment horizontal="center" vertical="center" wrapText="1"/>
    </xf>
    <xf numFmtId="49" fontId="14" fillId="0" borderId="23">
      <alignment horizontal="center" vertical="center" wrapText="1"/>
    </xf>
    <xf numFmtId="49" fontId="14" fillId="0" borderId="23">
      <alignment horizontal="center" vertical="center" wrapText="1"/>
    </xf>
    <xf numFmtId="49" fontId="14" fillId="0" borderId="34">
      <alignment horizontal="center" vertical="center" wrapText="1"/>
    </xf>
    <xf numFmtId="49" fontId="14" fillId="0" borderId="34">
      <alignment horizontal="center" vertical="center" wrapText="1"/>
    </xf>
    <xf numFmtId="49" fontId="14" fillId="0" borderId="36">
      <alignment horizontal="center" vertical="center" wrapText="1"/>
    </xf>
    <xf numFmtId="49" fontId="14" fillId="0" borderId="36">
      <alignment horizontal="center" vertical="center" wrapText="1"/>
    </xf>
    <xf numFmtId="49" fontId="14" fillId="0" borderId="37">
      <alignment horizontal="center" vertical="center" wrapText="1"/>
    </xf>
    <xf numFmtId="49" fontId="14" fillId="0" borderId="37">
      <alignment horizontal="center" vertical="center" wrapText="1"/>
    </xf>
    <xf numFmtId="49" fontId="14" fillId="0" borderId="0">
      <alignment horizontal="center" vertical="center" wrapText="1"/>
    </xf>
    <xf numFmtId="49" fontId="14" fillId="0" borderId="0">
      <alignment horizontal="center" vertical="center" wrapText="1"/>
    </xf>
    <xf numFmtId="49" fontId="14" fillId="0" borderId="11">
      <alignment horizontal="center" vertical="center" wrapText="1"/>
    </xf>
    <xf numFmtId="49" fontId="14" fillId="0" borderId="11">
      <alignment horizontal="center" vertical="center" wrapText="1"/>
    </xf>
    <xf numFmtId="49" fontId="15" fillId="0" borderId="33">
      <alignment horizontal="center" vertical="center" wrapText="1"/>
    </xf>
    <xf numFmtId="49" fontId="15" fillId="0" borderId="33">
      <alignment horizontal="center" vertical="center" wrapText="1"/>
    </xf>
    <xf numFmtId="0" fontId="15" fillId="0" borderId="33">
      <alignment horizontal="center" vertical="center"/>
    </xf>
    <xf numFmtId="0" fontId="15" fillId="0" borderId="33">
      <alignment horizontal="center" vertical="center"/>
    </xf>
    <xf numFmtId="0" fontId="14" fillId="0" borderId="35">
      <alignment horizontal="center" vertical="center"/>
    </xf>
    <xf numFmtId="0" fontId="14" fillId="0" borderId="35">
      <alignment horizontal="center" vertical="center"/>
    </xf>
    <xf numFmtId="0" fontId="14" fillId="0" borderId="23">
      <alignment horizontal="center" vertical="center"/>
    </xf>
    <xf numFmtId="0" fontId="14" fillId="0" borderId="23">
      <alignment horizontal="center" vertical="center"/>
    </xf>
    <xf numFmtId="0" fontId="14" fillId="0" borderId="34">
      <alignment horizontal="center" vertical="center"/>
    </xf>
    <xf numFmtId="0" fontId="14" fillId="0" borderId="34">
      <alignment horizontal="center" vertical="center"/>
    </xf>
    <xf numFmtId="0" fontId="15" fillId="0" borderId="34">
      <alignment horizontal="center" vertical="center"/>
    </xf>
    <xf numFmtId="0" fontId="15" fillId="0" borderId="34">
      <alignment horizontal="center" vertical="center"/>
    </xf>
    <xf numFmtId="0" fontId="14" fillId="0" borderId="36">
      <alignment horizontal="center" vertical="center"/>
    </xf>
    <xf numFmtId="0" fontId="14" fillId="0" borderId="36">
      <alignment horizontal="center" vertical="center"/>
    </xf>
    <xf numFmtId="49" fontId="15" fillId="0" borderId="33">
      <alignment horizontal="center" vertical="center"/>
    </xf>
    <xf numFmtId="49" fontId="15" fillId="0" borderId="33">
      <alignment horizontal="center" vertical="center"/>
    </xf>
    <xf numFmtId="49" fontId="14" fillId="0" borderId="35">
      <alignment horizontal="center" vertical="center"/>
    </xf>
    <xf numFmtId="49" fontId="14" fillId="0" borderId="35">
      <alignment horizontal="center" vertical="center"/>
    </xf>
    <xf numFmtId="49" fontId="14" fillId="0" borderId="23">
      <alignment horizontal="center" vertical="center"/>
    </xf>
    <xf numFmtId="49" fontId="14" fillId="0" borderId="23">
      <alignment horizontal="center" vertical="center"/>
    </xf>
    <xf numFmtId="49" fontId="14" fillId="0" borderId="34">
      <alignment horizontal="center" vertical="center"/>
    </xf>
    <xf numFmtId="49" fontId="14" fillId="0" borderId="34">
      <alignment horizontal="center" vertical="center"/>
    </xf>
    <xf numFmtId="49" fontId="14" fillId="0" borderId="36">
      <alignment horizontal="center" vertical="center"/>
    </xf>
    <xf numFmtId="49" fontId="14" fillId="0" borderId="36">
      <alignment horizontal="center" vertical="center"/>
    </xf>
    <xf numFmtId="49" fontId="14" fillId="0" borderId="11">
      <alignment horizontal="center"/>
    </xf>
    <xf numFmtId="49" fontId="14" fillId="0" borderId="11">
      <alignment horizontal="center"/>
    </xf>
    <xf numFmtId="0" fontId="14" fillId="0" borderId="18">
      <alignment horizontal="center"/>
    </xf>
    <xf numFmtId="0" fontId="14" fillId="0" borderId="18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49" fontId="14" fillId="0" borderId="11"/>
    <xf numFmtId="49" fontId="14" fillId="0" borderId="11"/>
    <xf numFmtId="0" fontId="14" fillId="0" borderId="28">
      <alignment horizontal="center" vertical="top"/>
    </xf>
    <xf numFmtId="0" fontId="14" fillId="0" borderId="28">
      <alignment horizontal="center" vertical="top"/>
    </xf>
    <xf numFmtId="49" fontId="14" fillId="0" borderId="28">
      <alignment horizontal="center" vertical="top" wrapText="1"/>
    </xf>
    <xf numFmtId="49" fontId="14" fillId="0" borderId="28">
      <alignment horizontal="center" vertical="top" wrapText="1"/>
    </xf>
    <xf numFmtId="0" fontId="14" fillId="0" borderId="25"/>
    <xf numFmtId="0" fontId="14" fillId="0" borderId="25"/>
    <xf numFmtId="4" fontId="14" fillId="0" borderId="38">
      <alignment horizontal="right"/>
    </xf>
    <xf numFmtId="4" fontId="14" fillId="0" borderId="38">
      <alignment horizontal="right"/>
    </xf>
    <xf numFmtId="4" fontId="14" fillId="0" borderId="37">
      <alignment horizontal="right"/>
    </xf>
    <xf numFmtId="4" fontId="14" fillId="0" borderId="37">
      <alignment horizontal="right"/>
    </xf>
    <xf numFmtId="4" fontId="14" fillId="0" borderId="0">
      <alignment horizontal="right" shrinkToFit="1"/>
    </xf>
    <xf numFmtId="4" fontId="14" fillId="0" borderId="0">
      <alignment horizontal="right" shrinkToFit="1"/>
    </xf>
    <xf numFmtId="4" fontId="14" fillId="0" borderId="11">
      <alignment horizontal="right"/>
    </xf>
    <xf numFmtId="4" fontId="14" fillId="0" borderId="11">
      <alignment horizontal="right"/>
    </xf>
    <xf numFmtId="0" fontId="14" fillId="0" borderId="18"/>
    <xf numFmtId="0" fontId="14" fillId="0" borderId="18"/>
    <xf numFmtId="0" fontId="14" fillId="0" borderId="28">
      <alignment horizontal="center" vertical="top" wrapText="1"/>
    </xf>
    <xf numFmtId="0" fontId="14" fillId="0" borderId="28">
      <alignment horizontal="center" vertical="top" wrapText="1"/>
    </xf>
    <xf numFmtId="0" fontId="14" fillId="0" borderId="11">
      <alignment horizontal="center"/>
    </xf>
    <xf numFmtId="0" fontId="14" fillId="0" borderId="11">
      <alignment horizontal="center"/>
    </xf>
    <xf numFmtId="49" fontId="14" fillId="0" borderId="18">
      <alignment horizontal="center"/>
    </xf>
    <xf numFmtId="49" fontId="14" fillId="0" borderId="18">
      <alignment horizontal="center"/>
    </xf>
    <xf numFmtId="49" fontId="14" fillId="0" borderId="0">
      <alignment horizontal="left"/>
    </xf>
    <xf numFmtId="49" fontId="14" fillId="0" borderId="0">
      <alignment horizontal="left"/>
    </xf>
    <xf numFmtId="4" fontId="14" fillId="0" borderId="25">
      <alignment horizontal="right"/>
    </xf>
    <xf numFmtId="4" fontId="14" fillId="0" borderId="25">
      <alignment horizontal="right"/>
    </xf>
    <xf numFmtId="0" fontId="14" fillId="0" borderId="28">
      <alignment horizontal="center" vertical="top"/>
    </xf>
    <xf numFmtId="0" fontId="14" fillId="0" borderId="28">
      <alignment horizontal="center" vertical="top"/>
    </xf>
    <xf numFmtId="4" fontId="14" fillId="0" borderId="26">
      <alignment horizontal="right"/>
    </xf>
    <xf numFmtId="4" fontId="14" fillId="0" borderId="26">
      <alignment horizontal="right"/>
    </xf>
    <xf numFmtId="4" fontId="14" fillId="0" borderId="39">
      <alignment horizontal="right"/>
    </xf>
    <xf numFmtId="4" fontId="14" fillId="0" borderId="39">
      <alignment horizontal="right"/>
    </xf>
    <xf numFmtId="0" fontId="14" fillId="0" borderId="26"/>
    <xf numFmtId="0" fontId="14" fillId="0" borderId="26"/>
    <xf numFmtId="0" fontId="18" fillId="0" borderId="40"/>
    <xf numFmtId="0" fontId="18" fillId="0" borderId="40"/>
    <xf numFmtId="0" fontId="13" fillId="3" borderId="0"/>
    <xf numFmtId="0" fontId="13" fillId="3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/>
    <xf numFmtId="0" fontId="14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3" borderId="11"/>
    <xf numFmtId="0" fontId="13" fillId="3" borderId="11"/>
    <xf numFmtId="49" fontId="14" fillId="0" borderId="28">
      <alignment horizontal="center" vertical="center" wrapText="1"/>
    </xf>
    <xf numFmtId="49" fontId="14" fillId="0" borderId="28">
      <alignment horizontal="center" vertical="center" wrapText="1"/>
    </xf>
    <xf numFmtId="49" fontId="14" fillId="0" borderId="28">
      <alignment horizontal="center" vertical="center" wrapText="1"/>
    </xf>
    <xf numFmtId="49" fontId="14" fillId="0" borderId="28">
      <alignment horizontal="center" vertical="center" wrapText="1"/>
    </xf>
    <xf numFmtId="0" fontId="13" fillId="3" borderId="41"/>
    <xf numFmtId="0" fontId="13" fillId="3" borderId="41"/>
    <xf numFmtId="0" fontId="14" fillId="0" borderId="42">
      <alignment horizontal="left" wrapText="1"/>
    </xf>
    <xf numFmtId="0" fontId="14" fillId="0" borderId="42">
      <alignment horizontal="left" wrapText="1"/>
    </xf>
    <xf numFmtId="0" fontId="14" fillId="0" borderId="19">
      <alignment horizontal="left" wrapText="1" indent="1"/>
    </xf>
    <xf numFmtId="0" fontId="14" fillId="0" borderId="19">
      <alignment horizontal="left" wrapText="1" indent="1"/>
    </xf>
    <xf numFmtId="0" fontId="14" fillId="0" borderId="13">
      <alignment horizontal="left" wrapText="1" indent="2"/>
    </xf>
    <xf numFmtId="0" fontId="14" fillId="0" borderId="13">
      <alignment horizontal="left" wrapText="1" indent="2"/>
    </xf>
    <xf numFmtId="0" fontId="13" fillId="3" borderId="18"/>
    <xf numFmtId="0" fontId="13" fillId="3" borderId="18"/>
    <xf numFmtId="0" fontId="20" fillId="0" borderId="0">
      <alignment horizontal="center" wrapText="1"/>
    </xf>
    <xf numFmtId="0" fontId="20" fillId="0" borderId="0">
      <alignment horizontal="center" wrapText="1"/>
    </xf>
    <xf numFmtId="0" fontId="21" fillId="0" borderId="0">
      <alignment horizontal="center" vertical="top"/>
    </xf>
    <xf numFmtId="0" fontId="21" fillId="0" borderId="0">
      <alignment horizontal="center" vertical="top"/>
    </xf>
    <xf numFmtId="0" fontId="14" fillId="0" borderId="11">
      <alignment wrapText="1"/>
    </xf>
    <xf numFmtId="0" fontId="14" fillId="0" borderId="11">
      <alignment wrapText="1"/>
    </xf>
    <xf numFmtId="0" fontId="14" fillId="0" borderId="41">
      <alignment wrapText="1"/>
    </xf>
    <xf numFmtId="0" fontId="14" fillId="0" borderId="41">
      <alignment wrapText="1"/>
    </xf>
    <xf numFmtId="0" fontId="14" fillId="0" borderId="18">
      <alignment horizontal="left"/>
    </xf>
    <xf numFmtId="0" fontId="14" fillId="0" borderId="18">
      <alignment horizontal="left"/>
    </xf>
    <xf numFmtId="0" fontId="13" fillId="3" borderId="43"/>
    <xf numFmtId="0" fontId="13" fillId="3" borderId="43"/>
    <xf numFmtId="49" fontId="14" fillId="0" borderId="33">
      <alignment horizontal="center" wrapText="1"/>
    </xf>
    <xf numFmtId="49" fontId="14" fillId="0" borderId="33">
      <alignment horizontal="center" wrapText="1"/>
    </xf>
    <xf numFmtId="49" fontId="14" fillId="0" borderId="35">
      <alignment horizontal="center" wrapText="1"/>
    </xf>
    <xf numFmtId="49" fontId="14" fillId="0" borderId="35">
      <alignment horizontal="center" wrapText="1"/>
    </xf>
    <xf numFmtId="49" fontId="14" fillId="0" borderId="34">
      <alignment horizontal="center"/>
    </xf>
    <xf numFmtId="49" fontId="14" fillId="0" borderId="34">
      <alignment horizontal="center"/>
    </xf>
    <xf numFmtId="0" fontId="13" fillId="3" borderId="44"/>
    <xf numFmtId="0" fontId="13" fillId="3" borderId="44"/>
    <xf numFmtId="0" fontId="14" fillId="0" borderId="37"/>
    <xf numFmtId="0" fontId="14" fillId="0" borderId="37"/>
    <xf numFmtId="0" fontId="14" fillId="0" borderId="0">
      <alignment horizontal="center"/>
    </xf>
    <xf numFmtId="0" fontId="14" fillId="0" borderId="0">
      <alignment horizontal="center"/>
    </xf>
    <xf numFmtId="49" fontId="14" fillId="0" borderId="18"/>
    <xf numFmtId="49" fontId="14" fillId="0" borderId="18"/>
    <xf numFmtId="49" fontId="14" fillId="0" borderId="0"/>
    <xf numFmtId="49" fontId="14" fillId="0" borderId="0"/>
    <xf numFmtId="49" fontId="14" fillId="0" borderId="8">
      <alignment horizontal="center"/>
    </xf>
    <xf numFmtId="49" fontId="14" fillId="0" borderId="8">
      <alignment horizontal="center"/>
    </xf>
    <xf numFmtId="49" fontId="14" fillId="0" borderId="25">
      <alignment horizontal="center"/>
    </xf>
    <xf numFmtId="49" fontId="14" fillId="0" borderId="25">
      <alignment horizontal="center"/>
    </xf>
    <xf numFmtId="49" fontId="14" fillId="0" borderId="28">
      <alignment horizontal="center"/>
    </xf>
    <xf numFmtId="49" fontId="14" fillId="0" borderId="28">
      <alignment horizontal="center"/>
    </xf>
    <xf numFmtId="49" fontId="14" fillId="0" borderId="28">
      <alignment horizontal="center" vertical="center" wrapText="1"/>
    </xf>
    <xf numFmtId="49" fontId="14" fillId="0" borderId="28">
      <alignment horizontal="center" vertical="center" wrapText="1"/>
    </xf>
    <xf numFmtId="49" fontId="14" fillId="0" borderId="38">
      <alignment horizontal="center" vertical="center" wrapText="1"/>
    </xf>
    <xf numFmtId="49" fontId="14" fillId="0" borderId="38">
      <alignment horizontal="center" vertical="center" wrapText="1"/>
    </xf>
    <xf numFmtId="0" fontId="13" fillId="3" borderId="45"/>
    <xf numFmtId="0" fontId="13" fillId="3" borderId="45"/>
    <xf numFmtId="4" fontId="14" fillId="0" borderId="28">
      <alignment horizontal="right"/>
    </xf>
    <xf numFmtId="4" fontId="14" fillId="0" borderId="28">
      <alignment horizontal="right"/>
    </xf>
    <xf numFmtId="0" fontId="14" fillId="4" borderId="37"/>
    <xf numFmtId="0" fontId="14" fillId="4" borderId="37"/>
    <xf numFmtId="0" fontId="14" fillId="4" borderId="0"/>
    <xf numFmtId="0" fontId="14" fillId="4" borderId="0"/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46"/>
    <xf numFmtId="0" fontId="22" fillId="0" borderId="46"/>
    <xf numFmtId="49" fontId="23" fillId="0" borderId="47">
      <alignment horizontal="right"/>
    </xf>
    <xf numFmtId="49" fontId="23" fillId="0" borderId="47">
      <alignment horizontal="right"/>
    </xf>
    <xf numFmtId="0" fontId="14" fillId="0" borderId="47">
      <alignment horizontal="right"/>
    </xf>
    <xf numFmtId="0" fontId="14" fillId="0" borderId="47">
      <alignment horizontal="right"/>
    </xf>
    <xf numFmtId="0" fontId="22" fillId="0" borderId="11"/>
    <xf numFmtId="0" fontId="22" fillId="0" borderId="11"/>
    <xf numFmtId="0" fontId="14" fillId="0" borderId="38">
      <alignment horizontal="center"/>
    </xf>
    <xf numFmtId="0" fontId="14" fillId="0" borderId="38">
      <alignment horizontal="center"/>
    </xf>
    <xf numFmtId="49" fontId="13" fillId="0" borderId="48">
      <alignment horizontal="center"/>
    </xf>
    <xf numFmtId="49" fontId="13" fillId="0" borderId="48">
      <alignment horizontal="center"/>
    </xf>
    <xf numFmtId="165" fontId="14" fillId="0" borderId="16">
      <alignment horizontal="center"/>
    </xf>
    <xf numFmtId="165" fontId="14" fillId="0" borderId="16">
      <alignment horizontal="center"/>
    </xf>
    <xf numFmtId="0" fontId="14" fillId="0" borderId="49">
      <alignment horizontal="center"/>
    </xf>
    <xf numFmtId="0" fontId="14" fillId="0" borderId="49">
      <alignment horizontal="center"/>
    </xf>
    <xf numFmtId="49" fontId="14" fillId="0" borderId="17">
      <alignment horizontal="center"/>
    </xf>
    <xf numFmtId="49" fontId="14" fillId="0" borderId="17">
      <alignment horizontal="center"/>
    </xf>
    <xf numFmtId="49" fontId="14" fillId="0" borderId="16">
      <alignment horizontal="center"/>
    </xf>
    <xf numFmtId="49" fontId="14" fillId="0" borderId="16">
      <alignment horizontal="center"/>
    </xf>
    <xf numFmtId="0" fontId="14" fillId="0" borderId="16">
      <alignment horizontal="center"/>
    </xf>
    <xf numFmtId="0" fontId="14" fillId="0" borderId="16">
      <alignment horizontal="center"/>
    </xf>
    <xf numFmtId="49" fontId="14" fillId="0" borderId="50">
      <alignment horizontal="center"/>
    </xf>
    <xf numFmtId="49" fontId="14" fillId="0" borderId="50">
      <alignment horizontal="center"/>
    </xf>
    <xf numFmtId="0" fontId="18" fillId="0" borderId="37"/>
    <xf numFmtId="0" fontId="18" fillId="0" borderId="37"/>
    <xf numFmtId="0" fontId="22" fillId="0" borderId="0"/>
    <xf numFmtId="0" fontId="22" fillId="0" borderId="0"/>
    <xf numFmtId="0" fontId="13" fillId="0" borderId="51"/>
    <xf numFmtId="0" fontId="13" fillId="0" borderId="51"/>
    <xf numFmtId="0" fontId="13" fillId="0" borderId="40"/>
    <xf numFmtId="0" fontId="13" fillId="0" borderId="40"/>
    <xf numFmtId="4" fontId="14" fillId="0" borderId="13">
      <alignment horizontal="right"/>
    </xf>
    <xf numFmtId="4" fontId="14" fillId="0" borderId="13">
      <alignment horizontal="right"/>
    </xf>
    <xf numFmtId="49" fontId="14" fillId="0" borderId="26">
      <alignment horizontal="center"/>
    </xf>
    <xf numFmtId="49" fontId="14" fillId="0" borderId="26">
      <alignment horizontal="center"/>
    </xf>
    <xf numFmtId="0" fontId="14" fillId="0" borderId="52">
      <alignment horizontal="left" wrapText="1"/>
    </xf>
    <xf numFmtId="0" fontId="14" fillId="0" borderId="52">
      <alignment horizontal="left" wrapText="1"/>
    </xf>
    <xf numFmtId="0" fontId="14" fillId="0" borderId="24">
      <alignment horizontal="left" wrapText="1" indent="1"/>
    </xf>
    <xf numFmtId="0" fontId="14" fillId="0" borderId="24">
      <alignment horizontal="left" wrapText="1" indent="1"/>
    </xf>
    <xf numFmtId="0" fontId="14" fillId="0" borderId="16">
      <alignment horizontal="left" wrapText="1" indent="2"/>
    </xf>
    <xf numFmtId="0" fontId="14" fillId="0" borderId="16">
      <alignment horizontal="left" wrapText="1" indent="2"/>
    </xf>
    <xf numFmtId="0" fontId="13" fillId="3" borderId="53"/>
    <xf numFmtId="0" fontId="13" fillId="3" borderId="53"/>
    <xf numFmtId="0" fontId="14" fillId="4" borderId="21"/>
    <xf numFmtId="0" fontId="14" fillId="4" borderId="21"/>
    <xf numFmtId="0" fontId="20" fillId="0" borderId="0">
      <alignment horizontal="left" wrapText="1"/>
    </xf>
    <xf numFmtId="0" fontId="20" fillId="0" borderId="0">
      <alignment horizontal="left" wrapText="1"/>
    </xf>
    <xf numFmtId="49" fontId="13" fillId="0" borderId="0"/>
    <xf numFmtId="49" fontId="13" fillId="0" borderId="0"/>
    <xf numFmtId="0" fontId="14" fillId="0" borderId="0">
      <alignment horizontal="right"/>
    </xf>
    <xf numFmtId="0" fontId="14" fillId="0" borderId="0">
      <alignment horizontal="right"/>
    </xf>
    <xf numFmtId="49" fontId="14" fillId="0" borderId="0">
      <alignment horizontal="right"/>
    </xf>
    <xf numFmtId="49" fontId="14" fillId="0" borderId="0">
      <alignment horizontal="right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4" fillId="0" borderId="11">
      <alignment horizontal="left"/>
    </xf>
    <xf numFmtId="0" fontId="14" fillId="0" borderId="11">
      <alignment horizontal="left"/>
    </xf>
    <xf numFmtId="0" fontId="14" fillId="0" borderId="20">
      <alignment horizontal="left" wrapText="1"/>
    </xf>
    <xf numFmtId="0" fontId="14" fillId="0" borderId="20">
      <alignment horizontal="left" wrapText="1"/>
    </xf>
    <xf numFmtId="0" fontId="14" fillId="0" borderId="41"/>
    <xf numFmtId="0" fontId="14" fillId="0" borderId="41"/>
    <xf numFmtId="0" fontId="15" fillId="0" borderId="54">
      <alignment horizontal="left" wrapText="1"/>
    </xf>
    <xf numFmtId="0" fontId="15" fillId="0" borderId="54">
      <alignment horizontal="left" wrapText="1"/>
    </xf>
    <xf numFmtId="0" fontId="14" fillId="0" borderId="12">
      <alignment horizontal="left" wrapText="1" indent="2"/>
    </xf>
    <xf numFmtId="0" fontId="14" fillId="0" borderId="12">
      <alignment horizontal="left" wrapText="1" indent="2"/>
    </xf>
    <xf numFmtId="49" fontId="14" fillId="0" borderId="0">
      <alignment horizontal="center" wrapText="1"/>
    </xf>
    <xf numFmtId="49" fontId="14" fillId="0" borderId="0">
      <alignment horizontal="center" wrapText="1"/>
    </xf>
    <xf numFmtId="49" fontId="14" fillId="0" borderId="34">
      <alignment horizontal="center" wrapText="1"/>
    </xf>
    <xf numFmtId="49" fontId="14" fillId="0" borderId="34">
      <alignment horizontal="center" wrapText="1"/>
    </xf>
    <xf numFmtId="0" fontId="14" fillId="0" borderId="55"/>
    <xf numFmtId="0" fontId="14" fillId="0" borderId="55"/>
    <xf numFmtId="0" fontId="14" fillId="0" borderId="56">
      <alignment horizontal="center" wrapText="1"/>
    </xf>
    <xf numFmtId="0" fontId="14" fillId="0" borderId="56">
      <alignment horizontal="center" wrapText="1"/>
    </xf>
    <xf numFmtId="0" fontId="13" fillId="3" borderId="37"/>
    <xf numFmtId="0" fontId="13" fillId="3" borderId="37"/>
    <xf numFmtId="49" fontId="14" fillId="0" borderId="23">
      <alignment horizontal="center"/>
    </xf>
    <xf numFmtId="49" fontId="14" fillId="0" borderId="23">
      <alignment horizontal="center"/>
    </xf>
    <xf numFmtId="0" fontId="13" fillId="0" borderId="37"/>
    <xf numFmtId="0" fontId="13" fillId="0" borderId="37"/>
    <xf numFmtId="0" fontId="12" fillId="0" borderId="0"/>
    <xf numFmtId="0" fontId="25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top" shrinkToFit="1"/>
    </xf>
    <xf numFmtId="0" fontId="2" fillId="0" borderId="0" xfId="0" applyFont="1"/>
    <xf numFmtId="0" fontId="2" fillId="0" borderId="0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/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vertical="center" wrapText="1" shrinkToFit="1"/>
    </xf>
    <xf numFmtId="164" fontId="3" fillId="2" borderId="2" xfId="0" applyNumberFormat="1" applyFont="1" applyFill="1" applyBorder="1" applyAlignment="1">
      <alignment horizontal="center" vertical="center" wrapText="1" shrinkToFit="1"/>
    </xf>
    <xf numFmtId="164" fontId="3" fillId="2" borderId="3" xfId="0" applyNumberFormat="1" applyFont="1" applyFill="1" applyBorder="1" applyAlignment="1">
      <alignment horizontal="center" vertical="center" wrapText="1" shrinkToFit="1"/>
    </xf>
    <xf numFmtId="164" fontId="3" fillId="2" borderId="4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3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5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164" fontId="3" fillId="0" borderId="6" xfId="0" applyNumberFormat="1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left" vertical="top" wrapText="1" shrinkToFit="1"/>
    </xf>
    <xf numFmtId="164" fontId="7" fillId="0" borderId="7" xfId="1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center" shrinkToFit="1"/>
    </xf>
    <xf numFmtId="164" fontId="7" fillId="0" borderId="7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center" wrapText="1" shrinkToFit="1"/>
    </xf>
    <xf numFmtId="164" fontId="3" fillId="0" borderId="7" xfId="1" applyNumberFormat="1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center" vertical="center" shrinkToFit="1"/>
    </xf>
    <xf numFmtId="164" fontId="3" fillId="0" borderId="7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top" wrapText="1" shrinkToFit="1"/>
    </xf>
    <xf numFmtId="164" fontId="8" fillId="0" borderId="7" xfId="2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top" wrapText="1" shrinkToFit="1"/>
    </xf>
    <xf numFmtId="164" fontId="8" fillId="0" borderId="7" xfId="1" applyNumberFormat="1" applyFont="1" applyBorder="1" applyAlignment="1">
      <alignment horizontal="center" vertical="top"/>
    </xf>
    <xf numFmtId="164" fontId="8" fillId="0" borderId="7" xfId="2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justify" vertical="top" wrapText="1" shrinkToFit="1"/>
    </xf>
    <xf numFmtId="0" fontId="3" fillId="0" borderId="7" xfId="0" applyFont="1" applyBorder="1" applyAlignment="1">
      <alignment horizontal="justify" vertical="top" wrapText="1" shrinkToFit="1"/>
    </xf>
    <xf numFmtId="0" fontId="9" fillId="0" borderId="7" xfId="0" applyFont="1" applyBorder="1" applyAlignment="1">
      <alignment horizontal="justify" vertical="top" wrapText="1" shrinkToFit="1"/>
    </xf>
    <xf numFmtId="0" fontId="4" fillId="0" borderId="7" xfId="0" applyFont="1" applyBorder="1" applyAlignment="1">
      <alignment horizontal="justify" vertical="top" wrapText="1" shrinkToFit="1"/>
    </xf>
    <xf numFmtId="164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164" fontId="4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 shrinkToFit="1"/>
    </xf>
    <xf numFmtId="164" fontId="3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164" fontId="3" fillId="0" borderId="7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left" vertical="top" wrapText="1" shrinkToFit="1"/>
    </xf>
    <xf numFmtId="0" fontId="3" fillId="0" borderId="7" xfId="0" applyNumberFormat="1" applyFont="1" applyBorder="1" applyAlignment="1">
      <alignment horizontal="left" vertical="top" wrapText="1" shrinkToFit="1"/>
    </xf>
    <xf numFmtId="164" fontId="3" fillId="0" borderId="7" xfId="0" applyNumberFormat="1" applyFont="1" applyBorder="1" applyAlignment="1">
      <alignment horizontal="center" vertical="top" wrapText="1" shrinkToFit="1"/>
    </xf>
    <xf numFmtId="0" fontId="2" fillId="0" borderId="0" xfId="0" applyFont="1" applyAlignment="1">
      <alignment vertical="top" wrapText="1" shrinkToFit="1"/>
    </xf>
    <xf numFmtId="0" fontId="3" fillId="0" borderId="7" xfId="0" applyFont="1" applyBorder="1" applyAlignment="1">
      <alignment horizontal="center" vertical="top" wrapText="1" shrinkToFit="1"/>
    </xf>
    <xf numFmtId="0" fontId="3" fillId="0" borderId="7" xfId="0" applyFont="1" applyBorder="1" applyAlignment="1">
      <alignment vertical="top" wrapText="1" shrinkToFit="1"/>
    </xf>
    <xf numFmtId="0" fontId="3" fillId="0" borderId="0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vertical="top" wrapText="1" shrinkToFit="1"/>
    </xf>
    <xf numFmtId="164" fontId="3" fillId="0" borderId="0" xfId="0" applyNumberFormat="1" applyFont="1" applyBorder="1" applyAlignment="1">
      <alignment horizontal="center" vertical="top" wrapText="1" shrinkToFit="1"/>
    </xf>
    <xf numFmtId="0" fontId="3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vertical="top" shrinkToFit="1"/>
    </xf>
    <xf numFmtId="164" fontId="3" fillId="0" borderId="7" xfId="3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vertical="top" shrinkToFi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3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61"/>
  <sheetViews>
    <sheetView tabSelected="1" zoomScale="90" zoomScaleNormal="90" workbookViewId="0">
      <selection activeCell="C43" sqref="C43:G45"/>
    </sheetView>
  </sheetViews>
  <sheetFormatPr defaultRowHeight="12.75" x14ac:dyDescent="0.2"/>
  <cols>
    <col min="1" max="1" width="10.7109375" style="2" customWidth="1"/>
    <col min="2" max="2" width="103.85546875" style="2" customWidth="1"/>
    <col min="3" max="3" width="17.28515625" style="2" customWidth="1"/>
    <col min="4" max="4" width="18" style="2" customWidth="1"/>
    <col min="5" max="5" width="13.7109375" style="2" customWidth="1"/>
    <col min="6" max="6" width="18.28515625" style="2" customWidth="1"/>
    <col min="7" max="7" width="17" style="2" customWidth="1"/>
    <col min="8" max="8" width="13" style="2" customWidth="1"/>
    <col min="9" max="9" width="13.7109375" style="2" customWidth="1"/>
    <col min="10" max="10" width="11.42578125" style="2" customWidth="1"/>
    <col min="11" max="16384" width="9.140625" style="2"/>
  </cols>
  <sheetData>
    <row r="1" spans="1:10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4"/>
      <c r="B3" s="5"/>
      <c r="C3" s="5"/>
      <c r="D3" s="5"/>
      <c r="E3" s="5"/>
      <c r="F3" s="5"/>
      <c r="G3" s="5"/>
      <c r="H3" s="6"/>
      <c r="I3" s="6"/>
      <c r="J3" s="7" t="s">
        <v>2</v>
      </c>
    </row>
    <row r="4" spans="1:10" x14ac:dyDescent="0.2">
      <c r="A4" s="8" t="s">
        <v>3</v>
      </c>
      <c r="B4" s="8" t="s">
        <v>4</v>
      </c>
      <c r="C4" s="9" t="s">
        <v>5</v>
      </c>
      <c r="D4" s="10"/>
      <c r="E4" s="11"/>
      <c r="F4" s="12" t="s">
        <v>6</v>
      </c>
      <c r="G4" s="13"/>
      <c r="H4" s="14"/>
      <c r="I4" s="8" t="s">
        <v>7</v>
      </c>
      <c r="J4" s="15" t="s">
        <v>8</v>
      </c>
    </row>
    <row r="5" spans="1:10" x14ac:dyDescent="0.2">
      <c r="A5" s="16"/>
      <c r="B5" s="16"/>
      <c r="C5" s="17" t="s">
        <v>9</v>
      </c>
      <c r="D5" s="17" t="s">
        <v>10</v>
      </c>
      <c r="E5" s="17" t="s">
        <v>11</v>
      </c>
      <c r="F5" s="8" t="s">
        <v>9</v>
      </c>
      <c r="G5" s="8" t="s">
        <v>10</v>
      </c>
      <c r="H5" s="17" t="s">
        <v>11</v>
      </c>
      <c r="I5" s="16"/>
      <c r="J5" s="18"/>
    </row>
    <row r="6" spans="1:10" x14ac:dyDescent="0.2">
      <c r="A6" s="19"/>
      <c r="B6" s="19"/>
      <c r="C6" s="20"/>
      <c r="D6" s="20"/>
      <c r="E6" s="20"/>
      <c r="F6" s="19"/>
      <c r="G6" s="19"/>
      <c r="H6" s="20"/>
      <c r="I6" s="19"/>
      <c r="J6" s="21"/>
    </row>
    <row r="7" spans="1:10" ht="18" customHeight="1" x14ac:dyDescent="0.2">
      <c r="A7" s="22">
        <v>1</v>
      </c>
      <c r="B7" s="22">
        <v>2</v>
      </c>
      <c r="C7" s="22">
        <v>3</v>
      </c>
      <c r="D7" s="22">
        <v>4</v>
      </c>
      <c r="E7" s="22" t="s">
        <v>12</v>
      </c>
      <c r="F7" s="22">
        <v>6</v>
      </c>
      <c r="G7" s="22">
        <v>7</v>
      </c>
      <c r="H7" s="22" t="s">
        <v>13</v>
      </c>
      <c r="I7" s="22" t="s">
        <v>14</v>
      </c>
      <c r="J7" s="23" t="s">
        <v>15</v>
      </c>
    </row>
    <row r="8" spans="1:10" x14ac:dyDescent="0.2">
      <c r="A8" s="24"/>
      <c r="B8" s="25" t="s">
        <v>16</v>
      </c>
      <c r="C8" s="26">
        <v>151681355.64838001</v>
      </c>
      <c r="D8" s="26">
        <v>8503134.9374900013</v>
      </c>
      <c r="E8" s="27">
        <v>5.6059196604238792</v>
      </c>
      <c r="F8" s="26">
        <f>F9+F14</f>
        <v>180586848.45161</v>
      </c>
      <c r="G8" s="26">
        <f>G9+G14</f>
        <v>8437797.7246799991</v>
      </c>
      <c r="H8" s="28">
        <f t="shared" ref="H8:H15" si="0">G8/F8*100</f>
        <v>4.6724320165213964</v>
      </c>
      <c r="I8" s="28">
        <f>G8-D8</f>
        <v>-65337.212810002267</v>
      </c>
      <c r="J8" s="28">
        <f>G8/D8*100</f>
        <v>99.231610302666923</v>
      </c>
    </row>
    <row r="9" spans="1:10" x14ac:dyDescent="0.2">
      <c r="A9" s="24"/>
      <c r="B9" s="29" t="s">
        <v>17</v>
      </c>
      <c r="C9" s="30">
        <v>142232040.30000001</v>
      </c>
      <c r="D9" s="30">
        <v>8341497.9000000004</v>
      </c>
      <c r="E9" s="31">
        <v>5.8647108502457437</v>
      </c>
      <c r="F9" s="30">
        <v>167695115.04106</v>
      </c>
      <c r="G9" s="30">
        <v>8054443.1422499996</v>
      </c>
      <c r="H9" s="32">
        <f t="shared" si="0"/>
        <v>4.8030278880084705</v>
      </c>
      <c r="I9" s="32">
        <f t="shared" ref="I9:I15" si="1">G9-D9</f>
        <v>-287054.7577500008</v>
      </c>
      <c r="J9" s="32">
        <f t="shared" ref="J9:J15" si="2">G9/D9*100</f>
        <v>96.558714499586458</v>
      </c>
    </row>
    <row r="10" spans="1:10" x14ac:dyDescent="0.2">
      <c r="A10" s="24"/>
      <c r="B10" s="33" t="s">
        <v>18</v>
      </c>
      <c r="C10" s="34">
        <v>49759381.100000001</v>
      </c>
      <c r="D10" s="31">
        <v>3353171.3515100004</v>
      </c>
      <c r="E10" s="31">
        <v>6.7387722222091719</v>
      </c>
      <c r="F10" s="34">
        <v>62527931.299999997</v>
      </c>
      <c r="G10" s="31">
        <v>2458891.1345799998</v>
      </c>
      <c r="H10" s="32">
        <f t="shared" si="0"/>
        <v>3.9324683920576149</v>
      </c>
      <c r="I10" s="32">
        <f t="shared" si="1"/>
        <v>-894280.21693000058</v>
      </c>
      <c r="J10" s="32">
        <f t="shared" si="2"/>
        <v>73.330315597284098</v>
      </c>
    </row>
    <row r="11" spans="1:10" x14ac:dyDescent="0.2">
      <c r="A11" s="24"/>
      <c r="B11" s="35" t="s">
        <v>19</v>
      </c>
      <c r="C11" s="36">
        <v>44611400.018650003</v>
      </c>
      <c r="D11" s="37">
        <v>2536648.2145700003</v>
      </c>
      <c r="E11" s="31">
        <v>5.686098650814686</v>
      </c>
      <c r="F11" s="36">
        <v>49316906.718319997</v>
      </c>
      <c r="G11" s="37">
        <v>3016302.0335599999</v>
      </c>
      <c r="H11" s="32">
        <f t="shared" si="0"/>
        <v>6.1161622540278247</v>
      </c>
      <c r="I11" s="32">
        <f t="shared" si="1"/>
        <v>479653.81898999959</v>
      </c>
      <c r="J11" s="32">
        <f t="shared" si="2"/>
        <v>118.90896089709892</v>
      </c>
    </row>
    <row r="12" spans="1:10" ht="15" customHeight="1" x14ac:dyDescent="0.2">
      <c r="A12" s="24"/>
      <c r="B12" s="38" t="s">
        <v>20</v>
      </c>
      <c r="C12" s="36">
        <v>27226079.286040001</v>
      </c>
      <c r="D12" s="37">
        <v>580002.33277999994</v>
      </c>
      <c r="E12" s="31">
        <v>2.1303189735342922</v>
      </c>
      <c r="F12" s="36">
        <v>30939035.52868</v>
      </c>
      <c r="G12" s="37">
        <v>607366.00384999998</v>
      </c>
      <c r="H12" s="32">
        <f>G12/F12*100</f>
        <v>1.9631058094457445</v>
      </c>
      <c r="I12" s="32">
        <f t="shared" si="1"/>
        <v>27363.67107000004</v>
      </c>
      <c r="J12" s="32">
        <f t="shared" si="2"/>
        <v>104.7178553470369</v>
      </c>
    </row>
    <row r="13" spans="1:10" x14ac:dyDescent="0.2">
      <c r="A13" s="24"/>
      <c r="B13" s="38" t="s">
        <v>21</v>
      </c>
      <c r="C13" s="36">
        <v>8094698.4007299999</v>
      </c>
      <c r="D13" s="37">
        <v>997367.26030999993</v>
      </c>
      <c r="E13" s="31">
        <v>12.321240532198887</v>
      </c>
      <c r="F13" s="36">
        <v>11378524.461409999</v>
      </c>
      <c r="G13" s="37">
        <v>1103803.0344</v>
      </c>
      <c r="H13" s="32">
        <f>G13/F13*100</f>
        <v>9.7007572303730782</v>
      </c>
      <c r="I13" s="32">
        <f t="shared" si="1"/>
        <v>106435.77409000008</v>
      </c>
      <c r="J13" s="32">
        <f t="shared" si="2"/>
        <v>110.67167314645138</v>
      </c>
    </row>
    <row r="14" spans="1:10" x14ac:dyDescent="0.2">
      <c r="A14" s="24"/>
      <c r="B14" s="39" t="s">
        <v>22</v>
      </c>
      <c r="C14" s="36">
        <v>9449315.3483799994</v>
      </c>
      <c r="D14" s="37">
        <v>161637.03749000002</v>
      </c>
      <c r="E14" s="31">
        <v>1.7105687717122409</v>
      </c>
      <c r="F14" s="36">
        <v>12891733.41055</v>
      </c>
      <c r="G14" s="37">
        <v>383354.58243000001</v>
      </c>
      <c r="H14" s="32">
        <f t="shared" si="0"/>
        <v>2.9736465238745962</v>
      </c>
      <c r="I14" s="32">
        <f t="shared" si="1"/>
        <v>221717.54493999999</v>
      </c>
      <c r="J14" s="32">
        <f t="shared" si="2"/>
        <v>237.1700127538634</v>
      </c>
    </row>
    <row r="15" spans="1:10" x14ac:dyDescent="0.2">
      <c r="A15" s="24"/>
      <c r="B15" s="39" t="s">
        <v>23</v>
      </c>
      <c r="C15" s="36">
        <v>9222771.7823799998</v>
      </c>
      <c r="D15" s="37">
        <v>118499.37187999999</v>
      </c>
      <c r="E15" s="31">
        <v>1.2848563823989627</v>
      </c>
      <c r="F15" s="36">
        <v>11559360.572549999</v>
      </c>
      <c r="G15" s="37">
        <v>293459.78829</v>
      </c>
      <c r="H15" s="32">
        <f t="shared" si="0"/>
        <v>2.5387199097057205</v>
      </c>
      <c r="I15" s="32">
        <f t="shared" si="1"/>
        <v>174960.41641000001</v>
      </c>
      <c r="J15" s="32">
        <f t="shared" si="2"/>
        <v>247.64670363584381</v>
      </c>
    </row>
    <row r="16" spans="1:10" x14ac:dyDescent="0.2">
      <c r="A16" s="24"/>
      <c r="B16" s="40"/>
      <c r="C16" s="30"/>
      <c r="D16" s="30"/>
      <c r="E16" s="32"/>
      <c r="F16" s="30"/>
      <c r="G16" s="30"/>
      <c r="H16" s="32"/>
      <c r="I16" s="32"/>
      <c r="J16" s="32"/>
    </row>
    <row r="17" spans="1:10" x14ac:dyDescent="0.2">
      <c r="A17" s="24"/>
      <c r="B17" s="41" t="s">
        <v>24</v>
      </c>
      <c r="C17" s="42">
        <v>161724281.21597996</v>
      </c>
      <c r="D17" s="42">
        <v>7970272.5173099991</v>
      </c>
      <c r="E17" s="27">
        <v>4.9283091304427185</v>
      </c>
      <c r="F17" s="42">
        <f>F18+F23+F24+F27+F32+F33+F34+F35+F36+F37+F38+F39+F41+F42</f>
        <v>196238513.57576999</v>
      </c>
      <c r="G17" s="42">
        <f>G18+G23+G24+G27+G32+G33+G34+G35+G36+G37+G38+G39+G41+G42</f>
        <v>9435443.6812900025</v>
      </c>
      <c r="H17" s="43">
        <f>G17/F17*100</f>
        <v>4.8081508106444497</v>
      </c>
      <c r="I17" s="43">
        <f t="shared" ref="I17:I43" si="3">G17-D17</f>
        <v>1465171.1639800034</v>
      </c>
      <c r="J17" s="43">
        <f t="shared" ref="J17:J41" si="4">G17/D17*100</f>
        <v>118.38294940101378</v>
      </c>
    </row>
    <row r="18" spans="1:10" x14ac:dyDescent="0.2">
      <c r="A18" s="44" t="s">
        <v>25</v>
      </c>
      <c r="B18" s="25" t="s">
        <v>26</v>
      </c>
      <c r="C18" s="45">
        <v>18696614.90007</v>
      </c>
      <c r="D18" s="45">
        <v>314071.22544000001</v>
      </c>
      <c r="E18" s="27">
        <v>1.6798293547717245</v>
      </c>
      <c r="F18" s="46">
        <v>19346527.685660001</v>
      </c>
      <c r="G18" s="46">
        <v>376855.11193999997</v>
      </c>
      <c r="H18" s="43">
        <f t="shared" ref="H18:H42" si="5">G18/F18*100</f>
        <v>1.9479211880451905</v>
      </c>
      <c r="I18" s="43">
        <f t="shared" si="3"/>
        <v>62783.886499999964</v>
      </c>
      <c r="J18" s="43">
        <f t="shared" si="4"/>
        <v>119.99033385247009</v>
      </c>
    </row>
    <row r="19" spans="1:10" ht="25.5" x14ac:dyDescent="0.2">
      <c r="A19" s="47" t="s">
        <v>27</v>
      </c>
      <c r="B19" s="33" t="s">
        <v>28</v>
      </c>
      <c r="C19" s="48">
        <v>7627797.9529800005</v>
      </c>
      <c r="D19" s="48">
        <v>180418.95439</v>
      </c>
      <c r="E19" s="31">
        <v>2.3652822938173732</v>
      </c>
      <c r="F19" s="48">
        <v>8456008.5725900009</v>
      </c>
      <c r="G19" s="48">
        <v>245349.11208000002</v>
      </c>
      <c r="H19" s="49">
        <f t="shared" si="5"/>
        <v>2.9014766242704004</v>
      </c>
      <c r="I19" s="49">
        <f t="shared" si="3"/>
        <v>64930.157690000022</v>
      </c>
      <c r="J19" s="49">
        <f t="shared" si="4"/>
        <v>135.98854561014952</v>
      </c>
    </row>
    <row r="20" spans="1:10" x14ac:dyDescent="0.2">
      <c r="A20" s="50" t="s">
        <v>29</v>
      </c>
      <c r="B20" s="33" t="s">
        <v>30</v>
      </c>
      <c r="C20" s="48">
        <v>322767.70692999999</v>
      </c>
      <c r="D20" s="48">
        <v>7573.9051500000005</v>
      </c>
      <c r="E20" s="31">
        <v>2.3465498522262593</v>
      </c>
      <c r="F20" s="48">
        <v>383444.52341000002</v>
      </c>
      <c r="G20" s="48">
        <v>10428.954</v>
      </c>
      <c r="H20" s="49">
        <f t="shared" si="5"/>
        <v>2.7198077852969584</v>
      </c>
      <c r="I20" s="49">
        <f t="shared" si="3"/>
        <v>2855.0488499999992</v>
      </c>
      <c r="J20" s="49">
        <f t="shared" si="4"/>
        <v>137.69586221976914</v>
      </c>
    </row>
    <row r="21" spans="1:10" ht="25.5" x14ac:dyDescent="0.2">
      <c r="A21" s="50" t="s">
        <v>31</v>
      </c>
      <c r="B21" s="33" t="s">
        <v>32</v>
      </c>
      <c r="C21" s="48">
        <v>548498.21950000001</v>
      </c>
      <c r="D21" s="48">
        <v>15409.49631</v>
      </c>
      <c r="E21" s="31">
        <v>2.8093976903055382</v>
      </c>
      <c r="F21" s="48">
        <v>582037.78891999996</v>
      </c>
      <c r="G21" s="48">
        <v>19285.174139999999</v>
      </c>
      <c r="H21" s="49">
        <f t="shared" si="5"/>
        <v>3.3133886677331721</v>
      </c>
      <c r="I21" s="49">
        <f t="shared" si="3"/>
        <v>3875.6778299999987</v>
      </c>
      <c r="J21" s="49">
        <f t="shared" si="4"/>
        <v>125.15122981329945</v>
      </c>
    </row>
    <row r="22" spans="1:10" ht="15.75" customHeight="1" x14ac:dyDescent="0.2">
      <c r="A22" s="50" t="s">
        <v>33</v>
      </c>
      <c r="B22" s="33" t="s">
        <v>34</v>
      </c>
      <c r="C22" s="48">
        <v>228126.15338999999</v>
      </c>
      <c r="D22" s="48">
        <v>1089.5899999999999</v>
      </c>
      <c r="E22" s="31">
        <v>0.47762607829417009</v>
      </c>
      <c r="F22" s="48">
        <v>261954.5</v>
      </c>
      <c r="G22" s="48">
        <v>875</v>
      </c>
      <c r="H22" s="49">
        <f t="shared" si="5"/>
        <v>0.33402747423693813</v>
      </c>
      <c r="I22" s="49">
        <f t="shared" si="3"/>
        <v>-214.58999999999992</v>
      </c>
      <c r="J22" s="49">
        <f t="shared" si="4"/>
        <v>80.305435989684199</v>
      </c>
    </row>
    <row r="23" spans="1:10" ht="18" customHeight="1" x14ac:dyDescent="0.2">
      <c r="A23" s="44" t="s">
        <v>35</v>
      </c>
      <c r="B23" s="25" t="s">
        <v>36</v>
      </c>
      <c r="C23" s="45">
        <v>74243.199999999997</v>
      </c>
      <c r="D23" s="45">
        <v>783.90268000000003</v>
      </c>
      <c r="E23" s="27">
        <v>1.0558578832808931</v>
      </c>
      <c r="F23" s="45">
        <v>71562.3</v>
      </c>
      <c r="G23" s="45">
        <v>1348.0693700000002</v>
      </c>
      <c r="H23" s="43">
        <f t="shared" si="5"/>
        <v>1.8837703232009035</v>
      </c>
      <c r="I23" s="27">
        <f t="shared" si="3"/>
        <v>564.16669000000013</v>
      </c>
      <c r="J23" s="27">
        <f t="shared" si="4"/>
        <v>171.96897068906566</v>
      </c>
    </row>
    <row r="24" spans="1:10" ht="15.75" customHeight="1" x14ac:dyDescent="0.2">
      <c r="A24" s="44" t="s">
        <v>37</v>
      </c>
      <c r="B24" s="25" t="s">
        <v>38</v>
      </c>
      <c r="C24" s="46">
        <v>2357313.1549899997</v>
      </c>
      <c r="D24" s="46">
        <v>37150.195079999998</v>
      </c>
      <c r="E24" s="27">
        <v>1.5759550232585708</v>
      </c>
      <c r="F24" s="46">
        <v>3196238.2718699998</v>
      </c>
      <c r="G24" s="46">
        <v>42522.19816</v>
      </c>
      <c r="H24" s="43">
        <f t="shared" si="5"/>
        <v>1.330382610528027</v>
      </c>
      <c r="I24" s="27">
        <f t="shared" si="3"/>
        <v>5372.0030800000022</v>
      </c>
      <c r="J24" s="27">
        <f t="shared" si="4"/>
        <v>114.46022845487573</v>
      </c>
    </row>
    <row r="25" spans="1:10" ht="27.75" customHeight="1" x14ac:dyDescent="0.2">
      <c r="A25" s="50" t="s">
        <v>39</v>
      </c>
      <c r="B25" s="33" t="s">
        <v>40</v>
      </c>
      <c r="C25" s="51">
        <v>654977.11773000006</v>
      </c>
      <c r="D25" s="51">
        <v>5319.2254000000003</v>
      </c>
      <c r="E25" s="31">
        <v>0.81212385227062756</v>
      </c>
      <c r="F25" s="51">
        <v>921912.72979000001</v>
      </c>
      <c r="G25" s="51">
        <v>6365.71605</v>
      </c>
      <c r="H25" s="49">
        <f t="shared" si="5"/>
        <v>0.69049009133977679</v>
      </c>
      <c r="I25" s="49">
        <f t="shared" si="3"/>
        <v>1046.4906499999997</v>
      </c>
      <c r="J25" s="49">
        <f t="shared" si="4"/>
        <v>119.67374140603253</v>
      </c>
    </row>
    <row r="26" spans="1:10" x14ac:dyDescent="0.2">
      <c r="A26" s="50" t="s">
        <v>41</v>
      </c>
      <c r="B26" s="33" t="s">
        <v>42</v>
      </c>
      <c r="C26" s="51">
        <v>1357559.5244200001</v>
      </c>
      <c r="D26" s="51">
        <v>29295.68204</v>
      </c>
      <c r="E26" s="31">
        <v>2.1579666683504142</v>
      </c>
      <c r="F26" s="51">
        <v>1670970.3273499999</v>
      </c>
      <c r="G26" s="51">
        <v>31440.310170000001</v>
      </c>
      <c r="H26" s="49">
        <f t="shared" si="5"/>
        <v>1.8815600525870106</v>
      </c>
      <c r="I26" s="49">
        <f t="shared" si="3"/>
        <v>2144.628130000001</v>
      </c>
      <c r="J26" s="49">
        <f t="shared" si="4"/>
        <v>107.32062877755072</v>
      </c>
    </row>
    <row r="27" spans="1:10" x14ac:dyDescent="0.2">
      <c r="A27" s="44" t="s">
        <v>43</v>
      </c>
      <c r="B27" s="25" t="s">
        <v>44</v>
      </c>
      <c r="C27" s="46">
        <v>22044029.64556</v>
      </c>
      <c r="D27" s="46">
        <v>788372.93607000005</v>
      </c>
      <c r="E27" s="27">
        <v>3.5763558149124073</v>
      </c>
      <c r="F27" s="46">
        <v>29344424.726040002</v>
      </c>
      <c r="G27" s="46">
        <v>655287.58788999997</v>
      </c>
      <c r="H27" s="43">
        <f t="shared" si="5"/>
        <v>2.2330905921917874</v>
      </c>
      <c r="I27" s="27">
        <f t="shared" si="3"/>
        <v>-133085.34818000009</v>
      </c>
      <c r="J27" s="27">
        <f t="shared" si="4"/>
        <v>83.118985686720308</v>
      </c>
    </row>
    <row r="28" spans="1:10" x14ac:dyDescent="0.2">
      <c r="A28" s="50" t="s">
        <v>45</v>
      </c>
      <c r="B28" s="33" t="s">
        <v>46</v>
      </c>
      <c r="C28" s="48">
        <v>4234334.5979800001</v>
      </c>
      <c r="D28" s="48">
        <v>28132.114140000001</v>
      </c>
      <c r="E28" s="31">
        <v>0.66438099042575649</v>
      </c>
      <c r="F28" s="48">
        <v>5539342.97322</v>
      </c>
      <c r="G28" s="48">
        <v>35534.700450000004</v>
      </c>
      <c r="H28" s="49">
        <f t="shared" si="5"/>
        <v>0.64149666525060489</v>
      </c>
      <c r="I28" s="31">
        <f t="shared" si="3"/>
        <v>7402.5863100000024</v>
      </c>
      <c r="J28" s="31">
        <f t="shared" si="4"/>
        <v>126.3136509156791</v>
      </c>
    </row>
    <row r="29" spans="1:10" x14ac:dyDescent="0.2">
      <c r="A29" s="50" t="s">
        <v>47</v>
      </c>
      <c r="B29" s="33" t="s">
        <v>48</v>
      </c>
      <c r="C29" s="48">
        <v>1490179.422</v>
      </c>
      <c r="D29" s="48">
        <v>12116.444099999999</v>
      </c>
      <c r="E29" s="31">
        <v>0.81308625801168788</v>
      </c>
      <c r="F29" s="48">
        <v>1589953.888</v>
      </c>
      <c r="G29" s="48">
        <v>11916.640460000001</v>
      </c>
      <c r="H29" s="49">
        <f t="shared" si="5"/>
        <v>0.74949597909345156</v>
      </c>
      <c r="I29" s="31">
        <f t="shared" si="3"/>
        <v>-199.80363999999827</v>
      </c>
      <c r="J29" s="31">
        <f t="shared" si="4"/>
        <v>98.350971305186818</v>
      </c>
    </row>
    <row r="30" spans="1:10" x14ac:dyDescent="0.2">
      <c r="A30" s="50" t="s">
        <v>49</v>
      </c>
      <c r="B30" s="33" t="s">
        <v>50</v>
      </c>
      <c r="C30" s="48">
        <v>11757564.835469998</v>
      </c>
      <c r="D30" s="48">
        <v>668652.92575000005</v>
      </c>
      <c r="E30" s="31">
        <v>5.6870018163354761</v>
      </c>
      <c r="F30" s="48">
        <v>15226273.036740001</v>
      </c>
      <c r="G30" s="48">
        <v>324650.34659999999</v>
      </c>
      <c r="H30" s="49">
        <f t="shared" si="5"/>
        <v>2.1321721068355988</v>
      </c>
      <c r="I30" s="31">
        <f t="shared" si="3"/>
        <v>-344002.57915000006</v>
      </c>
      <c r="J30" s="31">
        <f t="shared" si="4"/>
        <v>48.55289404975732</v>
      </c>
    </row>
    <row r="31" spans="1:10" x14ac:dyDescent="0.2">
      <c r="A31" s="50" t="s">
        <v>51</v>
      </c>
      <c r="B31" s="33" t="s">
        <v>52</v>
      </c>
      <c r="C31" s="48">
        <v>1127022.6071600001</v>
      </c>
      <c r="D31" s="48">
        <v>2250.9027999999998</v>
      </c>
      <c r="E31" s="31">
        <v>0.19972117557358329</v>
      </c>
      <c r="F31" s="48">
        <v>1960709.8345999999</v>
      </c>
      <c r="G31" s="48">
        <v>13238.598400000001</v>
      </c>
      <c r="H31" s="49">
        <f t="shared" si="5"/>
        <v>0.67519416521419029</v>
      </c>
      <c r="I31" s="31">
        <f t="shared" si="3"/>
        <v>10987.695600000001</v>
      </c>
      <c r="J31" s="49">
        <f t="shared" si="4"/>
        <v>588.1461607315963</v>
      </c>
    </row>
    <row r="32" spans="1:10" x14ac:dyDescent="0.2">
      <c r="A32" s="44" t="s">
        <v>53</v>
      </c>
      <c r="B32" s="25" t="s">
        <v>54</v>
      </c>
      <c r="C32" s="45">
        <v>16930547.30274</v>
      </c>
      <c r="D32" s="45">
        <v>210469.17032</v>
      </c>
      <c r="E32" s="27">
        <v>1.2431327030162702</v>
      </c>
      <c r="F32" s="45">
        <v>23084358.802820001</v>
      </c>
      <c r="G32" s="45">
        <v>230299.50222999998</v>
      </c>
      <c r="H32" s="43">
        <f t="shared" si="5"/>
        <v>0.997643054317222</v>
      </c>
      <c r="I32" s="43">
        <f t="shared" si="3"/>
        <v>19830.331909999979</v>
      </c>
      <c r="J32" s="43">
        <f t="shared" si="4"/>
        <v>109.42196516470781</v>
      </c>
    </row>
    <row r="33" spans="1:11" x14ac:dyDescent="0.2">
      <c r="A33" s="44" t="s">
        <v>55</v>
      </c>
      <c r="B33" s="25" t="s">
        <v>56</v>
      </c>
      <c r="C33" s="45">
        <v>493755.42444999999</v>
      </c>
      <c r="D33" s="45">
        <v>4284.75281</v>
      </c>
      <c r="E33" s="27">
        <v>0.86778850374612837</v>
      </c>
      <c r="F33" s="45">
        <v>463640.859</v>
      </c>
      <c r="G33" s="45">
        <v>5768.7784299999994</v>
      </c>
      <c r="H33" s="43">
        <f t="shared" si="5"/>
        <v>1.2442342640901713</v>
      </c>
      <c r="I33" s="43">
        <f t="shared" si="3"/>
        <v>1484.0256199999994</v>
      </c>
      <c r="J33" s="43">
        <f t="shared" si="4"/>
        <v>134.63503464042304</v>
      </c>
    </row>
    <row r="34" spans="1:11" x14ac:dyDescent="0.2">
      <c r="A34" s="44" t="s">
        <v>57</v>
      </c>
      <c r="B34" s="25" t="s">
        <v>58</v>
      </c>
      <c r="C34" s="52">
        <v>45063551.915589996</v>
      </c>
      <c r="D34" s="42">
        <v>2392395.52703</v>
      </c>
      <c r="E34" s="27">
        <v>5.3089368798786074</v>
      </c>
      <c r="F34" s="45">
        <v>54050556.469410002</v>
      </c>
      <c r="G34" s="45">
        <v>2785948.3944200003</v>
      </c>
      <c r="H34" s="43">
        <f>G34/F34*100</f>
        <v>5.1543380427483889</v>
      </c>
      <c r="I34" s="43">
        <f t="shared" si="3"/>
        <v>393552.86739000026</v>
      </c>
      <c r="J34" s="43">
        <f t="shared" si="4"/>
        <v>116.45015897010013</v>
      </c>
    </row>
    <row r="35" spans="1:11" x14ac:dyDescent="0.2">
      <c r="A35" s="44" t="s">
        <v>59</v>
      </c>
      <c r="B35" s="25" t="s">
        <v>60</v>
      </c>
      <c r="C35" s="45">
        <v>7016399.7671600003</v>
      </c>
      <c r="D35" s="45">
        <v>452140.66054000001</v>
      </c>
      <c r="E35" s="27">
        <v>6.4440550074730307</v>
      </c>
      <c r="F35" s="53">
        <v>9275905.5354500003</v>
      </c>
      <c r="G35" s="54">
        <v>529827.37688999996</v>
      </c>
      <c r="H35" s="43">
        <f>G35/F35*100</f>
        <v>5.711866888522561</v>
      </c>
      <c r="I35" s="27">
        <f t="shared" si="3"/>
        <v>77686.716349999944</v>
      </c>
      <c r="J35" s="27">
        <f t="shared" si="4"/>
        <v>117.18197966473912</v>
      </c>
    </row>
    <row r="36" spans="1:11" x14ac:dyDescent="0.2">
      <c r="A36" s="44" t="s">
        <v>61</v>
      </c>
      <c r="B36" s="25" t="s">
        <v>62</v>
      </c>
      <c r="C36" s="45">
        <v>15493600.596000001</v>
      </c>
      <c r="D36" s="45">
        <v>1142621.8482000001</v>
      </c>
      <c r="E36" s="27">
        <v>7.3747986539358195</v>
      </c>
      <c r="F36" s="45">
        <v>19843034.545200001</v>
      </c>
      <c r="G36" s="45">
        <v>1564401.22278</v>
      </c>
      <c r="H36" s="43">
        <f>G36/F36*100</f>
        <v>7.8838809619389894</v>
      </c>
      <c r="I36" s="27">
        <f t="shared" si="3"/>
        <v>421779.37457999983</v>
      </c>
      <c r="J36" s="27">
        <f t="shared" si="4"/>
        <v>136.913295089223</v>
      </c>
    </row>
    <row r="37" spans="1:11" x14ac:dyDescent="0.2">
      <c r="A37" s="44" t="s">
        <v>63</v>
      </c>
      <c r="B37" s="25" t="s">
        <v>64</v>
      </c>
      <c r="C37" s="45">
        <v>27936701.636529997</v>
      </c>
      <c r="D37" s="45">
        <v>2466778.9074499998</v>
      </c>
      <c r="E37" s="27">
        <v>8.8298860028072994</v>
      </c>
      <c r="F37" s="45">
        <v>30975875.32198</v>
      </c>
      <c r="G37" s="45">
        <v>3064262.9530500001</v>
      </c>
      <c r="H37" s="43">
        <f>G37/F37*100</f>
        <v>9.8924176353319933</v>
      </c>
      <c r="I37" s="27">
        <f t="shared" si="3"/>
        <v>597484.0456000003</v>
      </c>
      <c r="J37" s="27">
        <f t="shared" si="4"/>
        <v>124.22122403412479</v>
      </c>
    </row>
    <row r="38" spans="1:11" x14ac:dyDescent="0.2">
      <c r="A38" s="44" t="s">
        <v>65</v>
      </c>
      <c r="B38" s="25" t="s">
        <v>66</v>
      </c>
      <c r="C38" s="45">
        <v>3719743.2586399997</v>
      </c>
      <c r="D38" s="45">
        <v>135981.77956999998</v>
      </c>
      <c r="E38" s="27">
        <v>3.655676483965649</v>
      </c>
      <c r="F38" s="45">
        <v>4601992.88167</v>
      </c>
      <c r="G38" s="45">
        <v>166247.40750999999</v>
      </c>
      <c r="H38" s="43">
        <f t="shared" si="5"/>
        <v>3.6125090104370412</v>
      </c>
      <c r="I38" s="27">
        <f t="shared" si="3"/>
        <v>30265.627940000006</v>
      </c>
      <c r="J38" s="27">
        <f t="shared" si="4"/>
        <v>122.25712006101526</v>
      </c>
    </row>
    <row r="39" spans="1:11" x14ac:dyDescent="0.2">
      <c r="A39" s="44" t="s">
        <v>67</v>
      </c>
      <c r="B39" s="25" t="s">
        <v>68</v>
      </c>
      <c r="C39" s="45">
        <v>373603.83899999998</v>
      </c>
      <c r="D39" s="45">
        <v>14719.09424</v>
      </c>
      <c r="E39" s="27">
        <v>3.9397599016641798</v>
      </c>
      <c r="F39" s="45">
        <v>514422.84619999997</v>
      </c>
      <c r="G39" s="45">
        <v>10302.7453</v>
      </c>
      <c r="H39" s="43">
        <f t="shared" si="5"/>
        <v>2.0027775547111775</v>
      </c>
      <c r="I39" s="27">
        <f t="shared" si="3"/>
        <v>-4416.3489399999999</v>
      </c>
      <c r="J39" s="27">
        <f t="shared" si="4"/>
        <v>69.995783245966919</v>
      </c>
    </row>
    <row r="40" spans="1:11" x14ac:dyDescent="0.2">
      <c r="A40" s="44"/>
      <c r="B40" s="25" t="s">
        <v>69</v>
      </c>
      <c r="C40" s="27">
        <v>99603601.012920007</v>
      </c>
      <c r="D40" s="27">
        <v>6604637.8170299996</v>
      </c>
      <c r="E40" s="27">
        <v>6.6309227275560891</v>
      </c>
      <c r="F40" s="27">
        <f>F34+F35+F36+F37+F38+F39</f>
        <v>119261787.59991001</v>
      </c>
      <c r="G40" s="27">
        <f>G34+G35+G36+G37+G38+G39</f>
        <v>8120990.0999500006</v>
      </c>
      <c r="H40" s="43">
        <f t="shared" si="5"/>
        <v>6.8093814987862284</v>
      </c>
      <c r="I40" s="27">
        <f t="shared" si="3"/>
        <v>1516352.2829200011</v>
      </c>
      <c r="J40" s="27">
        <f t="shared" si="4"/>
        <v>122.95890138002873</v>
      </c>
    </row>
    <row r="41" spans="1:11" x14ac:dyDescent="0.2">
      <c r="A41" s="55" t="s">
        <v>70</v>
      </c>
      <c r="B41" s="56" t="s">
        <v>71</v>
      </c>
      <c r="C41" s="46">
        <v>39120.441250000003</v>
      </c>
      <c r="D41" s="46">
        <v>848.45288000000005</v>
      </c>
      <c r="E41" s="43">
        <v>2.1688223672579356</v>
      </c>
      <c r="F41" s="45">
        <v>26761.15047</v>
      </c>
      <c r="G41" s="45">
        <v>199.07932</v>
      </c>
      <c r="H41" s="43">
        <f t="shared" si="5"/>
        <v>0.74391166487096094</v>
      </c>
      <c r="I41" s="43">
        <f t="shared" si="3"/>
        <v>-649.37356</v>
      </c>
      <c r="J41" s="43">
        <f t="shared" si="4"/>
        <v>23.463803906234602</v>
      </c>
    </row>
    <row r="42" spans="1:11" x14ac:dyDescent="0.2">
      <c r="A42" s="44" t="s">
        <v>72</v>
      </c>
      <c r="B42" s="25" t="s">
        <v>73</v>
      </c>
      <c r="C42" s="45">
        <v>1485056.1340000001</v>
      </c>
      <c r="D42" s="45">
        <v>9654.0650000000005</v>
      </c>
      <c r="E42" s="27">
        <v>0.65008081371286408</v>
      </c>
      <c r="F42" s="45">
        <v>1443212.18</v>
      </c>
      <c r="G42" s="45">
        <v>2173.2539999999999</v>
      </c>
      <c r="H42" s="43">
        <f t="shared" si="5"/>
        <v>0.15058451072662093</v>
      </c>
      <c r="I42" s="27">
        <f t="shared" si="3"/>
        <v>-7480.8110000000006</v>
      </c>
      <c r="J42" s="43"/>
    </row>
    <row r="43" spans="1:11" s="5" customFormat="1" x14ac:dyDescent="0.2">
      <c r="A43" s="44"/>
      <c r="B43" s="25" t="s">
        <v>74</v>
      </c>
      <c r="C43" s="45">
        <v>-8692292.4000000004</v>
      </c>
      <c r="D43" s="45">
        <v>532862.42018000223</v>
      </c>
      <c r="E43" s="27"/>
      <c r="F43" s="45">
        <v>-11178258.1176</v>
      </c>
      <c r="G43" s="45">
        <v>-997645.95660999999</v>
      </c>
      <c r="H43" s="27"/>
      <c r="I43" s="27">
        <f t="shared" si="3"/>
        <v>-1530508.3767900022</v>
      </c>
      <c r="J43" s="27"/>
    </row>
    <row r="44" spans="1:11" x14ac:dyDescent="0.2">
      <c r="A44" s="44"/>
      <c r="B44" s="25"/>
      <c r="C44" s="27"/>
      <c r="D44" s="27"/>
      <c r="E44" s="27"/>
      <c r="F44" s="27"/>
      <c r="G44" s="27"/>
      <c r="H44" s="27"/>
      <c r="I44" s="27"/>
      <c r="J44" s="43"/>
    </row>
    <row r="45" spans="1:11" x14ac:dyDescent="0.2">
      <c r="A45" s="50"/>
      <c r="B45" s="25" t="s">
        <v>75</v>
      </c>
      <c r="C45" s="27">
        <v>8692292.4000000004</v>
      </c>
      <c r="D45" s="27">
        <v>-532862.39999999944</v>
      </c>
      <c r="E45" s="27"/>
      <c r="F45" s="27">
        <f>SUM(F46:F53)</f>
        <v>11178258.1176</v>
      </c>
      <c r="G45" s="27">
        <f>SUM(G46:G54)</f>
        <v>997645.95661000069</v>
      </c>
      <c r="H45" s="27"/>
      <c r="I45" s="27">
        <f t="shared" ref="I45:I54" si="6">G45-D45</f>
        <v>1530508.3566100001</v>
      </c>
      <c r="J45" s="43"/>
    </row>
    <row r="46" spans="1:11" x14ac:dyDescent="0.2">
      <c r="A46" s="47"/>
      <c r="B46" s="57" t="s">
        <v>76</v>
      </c>
      <c r="C46" s="31">
        <v>-27500</v>
      </c>
      <c r="D46" s="31">
        <v>0</v>
      </c>
      <c r="E46" s="31"/>
      <c r="F46" s="58">
        <v>-27500</v>
      </c>
      <c r="G46" s="58">
        <v>0</v>
      </c>
      <c r="H46" s="58"/>
      <c r="I46" s="58">
        <f t="shared" si="6"/>
        <v>0</v>
      </c>
      <c r="J46" s="43"/>
      <c r="K46" s="59"/>
    </row>
    <row r="47" spans="1:11" x14ac:dyDescent="0.2">
      <c r="A47" s="47"/>
      <c r="B47" s="57" t="s">
        <v>77</v>
      </c>
      <c r="C47" s="31">
        <v>706148.6</v>
      </c>
      <c r="D47" s="31">
        <v>-100750</v>
      </c>
      <c r="E47" s="31"/>
      <c r="F47" s="58">
        <v>649615.79220000003</v>
      </c>
      <c r="G47" s="58">
        <v>-7301.8695599999992</v>
      </c>
      <c r="H47" s="58"/>
      <c r="I47" s="58">
        <f t="shared" si="6"/>
        <v>93448.130440000008</v>
      </c>
      <c r="J47" s="43"/>
      <c r="K47" s="59"/>
    </row>
    <row r="48" spans="1:11" ht="15" customHeight="1" x14ac:dyDescent="0.2">
      <c r="A48" s="47"/>
      <c r="B48" s="57" t="s">
        <v>78</v>
      </c>
      <c r="C48" s="31">
        <v>-174798.4</v>
      </c>
      <c r="D48" s="31">
        <v>0</v>
      </c>
      <c r="E48" s="31"/>
      <c r="F48" s="58">
        <v>-296760.22399999999</v>
      </c>
      <c r="G48" s="58">
        <v>0</v>
      </c>
      <c r="H48" s="58"/>
      <c r="I48" s="58">
        <f t="shared" si="6"/>
        <v>0</v>
      </c>
      <c r="J48" s="43"/>
      <c r="K48" s="59"/>
    </row>
    <row r="49" spans="1:11" x14ac:dyDescent="0.2">
      <c r="A49" s="47"/>
      <c r="B49" s="57" t="s">
        <v>79</v>
      </c>
      <c r="C49" s="31">
        <v>8300674.9000000004</v>
      </c>
      <c r="D49" s="31">
        <v>-6339058.2999999998</v>
      </c>
      <c r="E49" s="31"/>
      <c r="F49" s="58">
        <v>10834549.921399999</v>
      </c>
      <c r="G49" s="58">
        <v>-5032171.74658</v>
      </c>
      <c r="H49" s="58"/>
      <c r="I49" s="58">
        <f t="shared" si="6"/>
        <v>1306886.5534199998</v>
      </c>
      <c r="J49" s="43"/>
      <c r="K49" s="59"/>
    </row>
    <row r="50" spans="1:11" ht="17.25" customHeight="1" x14ac:dyDescent="0.2">
      <c r="A50" s="47"/>
      <c r="B50" s="57" t="s">
        <v>80</v>
      </c>
      <c r="C50" s="31">
        <v>10000</v>
      </c>
      <c r="D50" s="31">
        <v>0</v>
      </c>
      <c r="E50" s="31"/>
      <c r="F50" s="58">
        <v>5000</v>
      </c>
      <c r="G50" s="58">
        <v>0</v>
      </c>
      <c r="H50" s="58"/>
      <c r="I50" s="58">
        <f t="shared" si="6"/>
        <v>0</v>
      </c>
      <c r="J50" s="43"/>
      <c r="K50" s="59"/>
    </row>
    <row r="51" spans="1:11" ht="15.75" customHeight="1" x14ac:dyDescent="0.2">
      <c r="A51" s="47"/>
      <c r="B51" s="57" t="s">
        <v>81</v>
      </c>
      <c r="C51" s="51">
        <v>-275371</v>
      </c>
      <c r="D51" s="51">
        <v>0</v>
      </c>
      <c r="E51" s="31"/>
      <c r="F51" s="58">
        <v>-89212.9</v>
      </c>
      <c r="G51" s="58">
        <v>0</v>
      </c>
      <c r="H51" s="58"/>
      <c r="I51" s="58">
        <f t="shared" si="6"/>
        <v>0</v>
      </c>
      <c r="J51" s="43"/>
      <c r="K51" s="59"/>
    </row>
    <row r="52" spans="1:11" ht="15.75" customHeight="1" x14ac:dyDescent="0.2">
      <c r="A52" s="47"/>
      <c r="B52" s="57" t="s">
        <v>82</v>
      </c>
      <c r="C52" s="31">
        <v>58836.9</v>
      </c>
      <c r="D52" s="31">
        <v>6.4</v>
      </c>
      <c r="E52" s="31"/>
      <c r="F52" s="58">
        <v>43837.228000000003</v>
      </c>
      <c r="G52" s="58">
        <v>0</v>
      </c>
      <c r="H52" s="58"/>
      <c r="I52" s="58">
        <f t="shared" si="6"/>
        <v>-6.4</v>
      </c>
      <c r="J52" s="43"/>
      <c r="K52" s="59"/>
    </row>
    <row r="53" spans="1:11" ht="15.75" customHeight="1" x14ac:dyDescent="0.2">
      <c r="A53" s="60"/>
      <c r="B53" s="61" t="s">
        <v>83</v>
      </c>
      <c r="C53" s="31">
        <v>94301.4</v>
      </c>
      <c r="D53" s="31">
        <v>700</v>
      </c>
      <c r="E53" s="31"/>
      <c r="F53" s="58">
        <v>58728.3</v>
      </c>
      <c r="G53" s="58">
        <v>0</v>
      </c>
      <c r="H53" s="58"/>
      <c r="I53" s="58">
        <f t="shared" si="6"/>
        <v>-700</v>
      </c>
      <c r="J53" s="43"/>
      <c r="K53" s="59"/>
    </row>
    <row r="54" spans="1:11" ht="15.75" customHeight="1" x14ac:dyDescent="0.2">
      <c r="A54" s="60"/>
      <c r="B54" s="61" t="s">
        <v>84</v>
      </c>
      <c r="C54" s="58">
        <v>0</v>
      </c>
      <c r="D54" s="58">
        <v>5906239.5</v>
      </c>
      <c r="E54" s="58"/>
      <c r="F54" s="58">
        <v>0</v>
      </c>
      <c r="G54" s="58">
        <v>6037119.5727500003</v>
      </c>
      <c r="H54" s="58"/>
      <c r="I54" s="58">
        <f t="shared" si="6"/>
        <v>130880.07275000028</v>
      </c>
      <c r="J54" s="43"/>
      <c r="K54" s="59"/>
    </row>
    <row r="55" spans="1:11" ht="15.75" customHeight="1" x14ac:dyDescent="0.2">
      <c r="A55" s="62"/>
      <c r="B55" s="63"/>
      <c r="C55" s="64"/>
      <c r="D55" s="64"/>
      <c r="E55" s="64"/>
      <c r="F55" s="64"/>
      <c r="G55" s="64"/>
      <c r="H55" s="64"/>
      <c r="J55" s="43"/>
      <c r="K55" s="59"/>
    </row>
    <row r="56" spans="1:11" ht="15.75" customHeight="1" x14ac:dyDescent="0.2">
      <c r="A56" s="65"/>
      <c r="B56" s="66" t="s">
        <v>85</v>
      </c>
      <c r="C56" s="67"/>
      <c r="D56" s="58">
        <v>4334828.3509999998</v>
      </c>
      <c r="E56" s="43"/>
      <c r="F56" s="43"/>
      <c r="G56" s="49">
        <v>3442725.7</v>
      </c>
      <c r="H56" s="43"/>
      <c r="I56" s="58"/>
      <c r="J56" s="49"/>
      <c r="K56" s="59"/>
    </row>
    <row r="57" spans="1:11" ht="15.75" customHeight="1" x14ac:dyDescent="0.2">
      <c r="A57" s="65"/>
      <c r="B57" s="68" t="s">
        <v>86</v>
      </c>
      <c r="C57" s="67"/>
      <c r="D57" s="49">
        <v>3.0477157902374543</v>
      </c>
      <c r="E57" s="43"/>
      <c r="F57" s="43"/>
      <c r="G57" s="49">
        <f>G56/F9*100</f>
        <v>2.0529671953515476</v>
      </c>
      <c r="H57" s="31"/>
      <c r="I57" s="58"/>
      <c r="J57" s="43"/>
      <c r="K57" s="59"/>
    </row>
    <row r="58" spans="1:11" ht="15.75" customHeight="1" x14ac:dyDescent="0.2">
      <c r="A58" s="65"/>
      <c r="B58" s="68" t="s">
        <v>87</v>
      </c>
      <c r="C58" s="67"/>
      <c r="D58" s="64">
        <v>107413</v>
      </c>
      <c r="E58" s="49"/>
      <c r="F58" s="49"/>
      <c r="G58" s="49">
        <v>77924.100000000006</v>
      </c>
      <c r="H58" s="31"/>
      <c r="I58" s="58"/>
      <c r="J58" s="49"/>
      <c r="K58" s="59"/>
    </row>
    <row r="59" spans="1:11" ht="15.75" customHeight="1" x14ac:dyDescent="0.2">
      <c r="A59" s="65"/>
      <c r="B59" s="68" t="s">
        <v>86</v>
      </c>
      <c r="C59" s="67"/>
      <c r="D59" s="49">
        <v>7.5519552256609224E-2</v>
      </c>
      <c r="E59" s="49"/>
      <c r="F59" s="49"/>
      <c r="G59" s="49">
        <f>G58/F9*100</f>
        <v>4.6467722080586762E-2</v>
      </c>
      <c r="H59" s="31"/>
      <c r="I59" s="58"/>
      <c r="J59" s="67"/>
      <c r="K59" s="59"/>
    </row>
    <row r="60" spans="1:11" ht="9.75" customHeight="1" x14ac:dyDescent="0.2">
      <c r="A60" s="62"/>
      <c r="B60" s="63"/>
      <c r="C60" s="64"/>
      <c r="D60" s="64"/>
      <c r="E60" s="64"/>
      <c r="F60" s="64"/>
      <c r="G60" s="64"/>
      <c r="H60" s="64"/>
      <c r="I60" s="64"/>
      <c r="J60" s="63"/>
      <c r="K60" s="59"/>
    </row>
    <row r="61" spans="1:11" x14ac:dyDescent="0.2">
      <c r="A61" s="69" t="s">
        <v>88</v>
      </c>
      <c r="B61" s="5"/>
      <c r="C61" s="70"/>
      <c r="D61" s="70"/>
      <c r="E61" s="70"/>
      <c r="F61" s="70"/>
      <c r="G61" s="70"/>
      <c r="H61" s="70"/>
      <c r="I61" s="70"/>
      <c r="J61" s="5"/>
    </row>
  </sheetData>
  <mergeCells count="14">
    <mergeCell ref="E5:E6"/>
    <mergeCell ref="F5:F6"/>
    <mergeCell ref="G5:G6"/>
    <mergeCell ref="H5:H6"/>
    <mergeCell ref="A1:J1"/>
    <mergeCell ref="A2:J2"/>
    <mergeCell ref="A4:A6"/>
    <mergeCell ref="B4:B6"/>
    <mergeCell ref="C4:E4"/>
    <mergeCell ref="F4:H4"/>
    <mergeCell ref="I4:I6"/>
    <mergeCell ref="J4:J6"/>
    <mergeCell ref="C5:C6"/>
    <mergeCell ref="D5:D6"/>
  </mergeCells>
  <pageMargins left="0.39370078740157483" right="0.39370078740157483" top="0.59055118110236227" bottom="0.3937007874015748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2020-02-19T12:40:48Z</dcterms:created>
  <dcterms:modified xsi:type="dcterms:W3CDTF">2020-02-19T12:41:21Z</dcterms:modified>
</cp:coreProperties>
</file>