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09.2019 " sheetId="1" r:id="rId1"/>
  </sheets>
  <calcPr calcId="145621"/>
</workbook>
</file>

<file path=xl/calcChain.xml><?xml version="1.0" encoding="utf-8"?>
<calcChain xmlns="http://schemas.openxmlformats.org/spreadsheetml/2006/main">
  <c r="G58" i="1" l="1"/>
  <c r="G56" i="1"/>
  <c r="I53" i="1"/>
  <c r="I52" i="1"/>
  <c r="I51" i="1"/>
  <c r="I50" i="1"/>
  <c r="I49" i="1"/>
  <c r="I48" i="1"/>
  <c r="I47" i="1"/>
  <c r="I46" i="1"/>
  <c r="I45" i="1"/>
  <c r="I44" i="1"/>
  <c r="G44" i="1"/>
  <c r="F44" i="1"/>
  <c r="G42" i="1"/>
  <c r="I42" i="1" s="1"/>
  <c r="F42" i="1"/>
  <c r="I41" i="1"/>
  <c r="H41" i="1"/>
  <c r="J40" i="1"/>
  <c r="I40" i="1"/>
  <c r="H40" i="1"/>
  <c r="I39" i="1"/>
  <c r="H39" i="1"/>
  <c r="G39" i="1"/>
  <c r="J39" i="1" s="1"/>
  <c r="F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G16" i="1"/>
  <c r="J16" i="1" s="1"/>
  <c r="F16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G7" i="1"/>
  <c r="F7" i="1"/>
  <c r="H7" i="1" s="1"/>
  <c r="H16" i="1" l="1"/>
  <c r="I16" i="1"/>
</calcChain>
</file>

<file path=xl/sharedStrings.xml><?xml version="1.0" encoding="utf-8"?>
<sst xmlns="http://schemas.openxmlformats.org/spreadsheetml/2006/main" count="89" uniqueCount="85">
  <si>
    <t>Информация об исполнении консолидированного бюджета Ленинградской области на 01.09.2019.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</si>
  <si>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</si>
  <si>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</si>
  <si>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</si>
  <si>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</si>
  <si>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01.09.2018.</t>
  </si>
  <si>
    <t>на 01.09.2019.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</si>
  <si>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</si>
  <si>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</si>
  <si>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</si>
  <si>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</si>
  <si>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</si>
  <si>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</si>
  <si>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</si>
  <si>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</si>
  <si>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</si>
  <si>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</si>
  <si>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</si>
  <si>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</si>
  <si>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</si>
  <si>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</si>
  <si>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</si>
  <si>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</si>
  <si>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</si>
  <si>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</si>
  <si>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</si>
  <si>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</si>
  <si>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</si>
  <si>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</si>
  <si>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</si>
  <si>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</si>
  <si>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</si>
  <si>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</si>
  <si>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</si>
  <si>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</si>
  <si>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</si>
  <si>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</si>
  <si>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</si>
  <si>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</si>
  <si>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</si>
  <si>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</si>
  <si>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</si>
  <si>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</si>
  <si>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</si>
  <si>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</si>
  <si>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</si>
  <si>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</si>
  <si>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</si>
  <si>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</si>
  <si>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</si>
  <si>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</si>
  <si>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</si>
  <si>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</si>
  <si>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</si>
  <si>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</si>
  <si>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</si>
  <si>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</si>
  <si>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</si>
  <si>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</si>
  <si>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</si>
  <si>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</si>
  <si>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</si>
  <si>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</si>
  <si>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</si>
  <si>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</si>
  <si>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</si>
  <si>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</si>
  <si>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</si>
  <si>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</si>
  <si>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</si>
  <si>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</si>
  <si>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ФИНАНСИРОВАНИЯ ДЕФИЦИТА (всего)</t>
    </r>
    <r>
      <rPr>
        <sz val="10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</si>
  <si>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</si>
  <si>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</si>
  <si>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</si>
  <si>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</si>
  <si>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</si>
  <si>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</si>
  <si>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</si>
  <si>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</si>
  <si>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</si>
  <si>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</si>
  <si>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</si>
  <si>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</si>
  <si>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Тагарифуллина Е.Р., тел.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</si>
</sst>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i/>
      <sz val="10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49" fontId="17" fillId="0" borderId="0">
      <alignment horizontal="center"/>
    </xf>
    <xf numFmtId="49" fontId="17" fillId="0" borderId="0">
      <alignment horizontal="center"/>
    </xf>
    <xf numFmtId="49" fontId="17" fillId="0" borderId="8">
      <alignment horizontal="center" wrapText="1"/>
    </xf>
    <xf numFmtId="49" fontId="17" fillId="0" borderId="8">
      <alignment horizontal="center" wrapText="1"/>
    </xf>
    <xf numFmtId="49" fontId="17" fillId="0" borderId="9">
      <alignment horizontal="center" wrapText="1"/>
    </xf>
    <xf numFmtId="49" fontId="17" fillId="0" borderId="9">
      <alignment horizontal="center" wrapText="1"/>
    </xf>
    <xf numFmtId="49" fontId="17" fillId="0" borderId="10">
      <alignment horizontal="center"/>
    </xf>
    <xf numFmtId="49" fontId="17" fillId="0" borderId="10">
      <alignment horizontal="center"/>
    </xf>
    <xf numFmtId="49" fontId="17" fillId="0" borderId="11"/>
    <xf numFmtId="49" fontId="17" fillId="0" borderId="11"/>
    <xf numFmtId="4" fontId="17" fillId="0" borderId="10">
      <alignment horizontal="right"/>
    </xf>
    <xf numFmtId="4" fontId="17" fillId="0" borderId="10">
      <alignment horizontal="right"/>
    </xf>
    <xf numFmtId="4" fontId="17" fillId="0" borderId="8">
      <alignment horizontal="right"/>
    </xf>
    <xf numFmtId="4" fontId="17" fillId="0" borderId="8">
      <alignment horizontal="right"/>
    </xf>
    <xf numFmtId="49" fontId="17" fillId="0" borderId="0">
      <alignment horizontal="right"/>
    </xf>
    <xf numFmtId="49" fontId="17" fillId="0" borderId="0">
      <alignment horizontal="right"/>
    </xf>
    <xf numFmtId="4" fontId="17" fillId="0" borderId="12">
      <alignment horizontal="right"/>
    </xf>
    <xf numFmtId="4" fontId="17" fillId="0" borderId="12">
      <alignment horizontal="right"/>
    </xf>
    <xf numFmtId="49" fontId="17" fillId="0" borderId="13">
      <alignment horizontal="center"/>
    </xf>
    <xf numFmtId="49" fontId="17" fillId="0" borderId="13">
      <alignment horizontal="center"/>
    </xf>
    <xf numFmtId="4" fontId="17" fillId="0" borderId="14">
      <alignment horizontal="right"/>
    </xf>
    <xf numFmtId="4" fontId="17" fillId="0" borderId="14">
      <alignment horizontal="right"/>
    </xf>
    <xf numFmtId="0" fontId="17" fillId="0" borderId="15">
      <alignment horizontal="left" wrapText="1"/>
    </xf>
    <xf numFmtId="0" fontId="17" fillId="0" borderId="15">
      <alignment horizontal="left" wrapText="1"/>
    </xf>
    <xf numFmtId="0" fontId="18" fillId="0" borderId="16">
      <alignment horizontal="left" wrapText="1"/>
    </xf>
    <xf numFmtId="0" fontId="18" fillId="0" borderId="16">
      <alignment horizontal="left" wrapText="1"/>
    </xf>
    <xf numFmtId="0" fontId="17" fillId="0" borderId="17">
      <alignment horizontal="left" wrapText="1" indent="2"/>
    </xf>
    <xf numFmtId="0" fontId="17" fillId="0" borderId="17">
      <alignment horizontal="left" wrapText="1" indent="2"/>
    </xf>
    <xf numFmtId="0" fontId="16" fillId="0" borderId="18"/>
    <xf numFmtId="0" fontId="16" fillId="0" borderId="18"/>
    <xf numFmtId="0" fontId="17" fillId="0" borderId="11"/>
    <xf numFmtId="0" fontId="17" fillId="0" borderId="11"/>
    <xf numFmtId="0" fontId="16" fillId="0" borderId="11"/>
    <xf numFmtId="0" fontId="16" fillId="0" borderId="11"/>
    <xf numFmtId="0" fontId="18" fillId="0" borderId="0">
      <alignment horizontal="center"/>
    </xf>
    <xf numFmtId="0" fontId="18" fillId="0" borderId="0">
      <alignment horizontal="center"/>
    </xf>
    <xf numFmtId="0" fontId="18" fillId="0" borderId="11"/>
    <xf numFmtId="0" fontId="18" fillId="0" borderId="11"/>
    <xf numFmtId="0" fontId="17" fillId="0" borderId="19">
      <alignment horizontal="left" wrapText="1"/>
    </xf>
    <xf numFmtId="0" fontId="17" fillId="0" borderId="19">
      <alignment horizontal="left" wrapText="1"/>
    </xf>
    <xf numFmtId="0" fontId="17" fillId="0" borderId="20">
      <alignment horizontal="left" wrapText="1" indent="1"/>
    </xf>
    <xf numFmtId="0" fontId="17" fillId="0" borderId="20">
      <alignment horizontal="left" wrapText="1" indent="1"/>
    </xf>
    <xf numFmtId="0" fontId="17" fillId="0" borderId="19">
      <alignment horizontal="left" wrapText="1" indent="2"/>
    </xf>
    <xf numFmtId="0" fontId="17" fillId="0" borderId="19">
      <alignment horizontal="left" wrapText="1" indent="2"/>
    </xf>
    <xf numFmtId="0" fontId="16" fillId="3" borderId="21"/>
    <xf numFmtId="0" fontId="16" fillId="3" borderId="21"/>
    <xf numFmtId="0" fontId="17" fillId="0" borderId="22">
      <alignment horizontal="left" wrapText="1" indent="2"/>
    </xf>
    <xf numFmtId="0" fontId="17" fillId="0" borderId="22">
      <alignment horizontal="left" wrapText="1" indent="2"/>
    </xf>
    <xf numFmtId="0" fontId="17" fillId="0" borderId="0">
      <alignment horizontal="center" wrapText="1"/>
    </xf>
    <xf numFmtId="0" fontId="17" fillId="0" borderId="0">
      <alignment horizontal="center" wrapText="1"/>
    </xf>
    <xf numFmtId="49" fontId="17" fillId="0" borderId="11">
      <alignment horizontal="left"/>
    </xf>
    <xf numFmtId="49" fontId="17" fillId="0" borderId="11">
      <alignment horizontal="left"/>
    </xf>
    <xf numFmtId="49" fontId="17" fillId="0" borderId="23">
      <alignment horizontal="center" wrapText="1"/>
    </xf>
    <xf numFmtId="49" fontId="17" fillId="0" borderId="23">
      <alignment horizontal="center" wrapText="1"/>
    </xf>
    <xf numFmtId="49" fontId="17" fillId="0" borderId="23">
      <alignment horizontal="center" shrinkToFit="1"/>
    </xf>
    <xf numFmtId="49" fontId="17" fillId="0" borderId="23">
      <alignment horizontal="center" shrinkToFit="1"/>
    </xf>
    <xf numFmtId="49" fontId="17" fillId="0" borderId="10">
      <alignment horizontal="center" shrinkToFit="1"/>
    </xf>
    <xf numFmtId="49" fontId="17" fillId="0" borderId="10">
      <alignment horizontal="center" shrinkToFit="1"/>
    </xf>
    <xf numFmtId="0" fontId="17" fillId="0" borderId="24">
      <alignment horizontal="left" wrapText="1"/>
    </xf>
    <xf numFmtId="0" fontId="17" fillId="0" borderId="24">
      <alignment horizontal="left" wrapText="1"/>
    </xf>
    <xf numFmtId="0" fontId="17" fillId="0" borderId="15">
      <alignment horizontal="left" wrapText="1" indent="1"/>
    </xf>
    <xf numFmtId="0" fontId="17" fillId="0" borderId="15">
      <alignment horizontal="left" wrapText="1" indent="1"/>
    </xf>
    <xf numFmtId="0" fontId="17" fillId="0" borderId="24">
      <alignment horizontal="left" wrapText="1" indent="2"/>
    </xf>
    <xf numFmtId="0" fontId="17" fillId="0" borderId="24">
      <alignment horizontal="left" wrapText="1" indent="2"/>
    </xf>
    <xf numFmtId="0" fontId="17" fillId="0" borderId="15">
      <alignment horizontal="left" wrapText="1" indent="2"/>
    </xf>
    <xf numFmtId="0" fontId="17" fillId="0" borderId="15">
      <alignment horizontal="left" wrapText="1" indent="2"/>
    </xf>
    <xf numFmtId="0" fontId="16" fillId="0" borderId="25"/>
    <xf numFmtId="0" fontId="16" fillId="0" borderId="25"/>
    <xf numFmtId="0" fontId="16" fillId="0" borderId="26"/>
    <xf numFmtId="0" fontId="16" fillId="0" borderId="26"/>
    <xf numFmtId="0" fontId="18" fillId="0" borderId="27">
      <alignment horizontal="center" vertical="center" textRotation="90" wrapText="1"/>
    </xf>
    <xf numFmtId="0" fontId="18" fillId="0" borderId="27">
      <alignment horizontal="center" vertical="center" textRotation="90" wrapText="1"/>
    </xf>
    <xf numFmtId="0" fontId="18" fillId="0" borderId="18">
      <alignment horizontal="center" vertical="center" textRotation="90" wrapText="1"/>
    </xf>
    <xf numFmtId="0" fontId="18" fillId="0" borderId="18">
      <alignment horizontal="center" vertical="center" textRotation="90" wrapText="1"/>
    </xf>
    <xf numFmtId="0" fontId="17" fillId="0" borderId="0">
      <alignment vertical="center"/>
    </xf>
    <xf numFmtId="0" fontId="17" fillId="0" borderId="0">
      <alignment vertical="center"/>
    </xf>
    <xf numFmtId="0" fontId="18" fillId="0" borderId="11">
      <alignment horizontal="center" vertical="center" textRotation="90" wrapText="1"/>
    </xf>
    <xf numFmtId="0" fontId="18" fillId="0" borderId="11">
      <alignment horizontal="center" vertical="center" textRotation="90" wrapText="1"/>
    </xf>
    <xf numFmtId="0" fontId="18" fillId="0" borderId="18">
      <alignment horizontal="center" vertical="center" textRotation="90"/>
    </xf>
    <xf numFmtId="0" fontId="18" fillId="0" borderId="18">
      <alignment horizontal="center" vertical="center" textRotation="90"/>
    </xf>
    <xf numFmtId="0" fontId="18" fillId="0" borderId="11">
      <alignment horizontal="center" vertical="center" textRotation="90"/>
    </xf>
    <xf numFmtId="0" fontId="18" fillId="0" borderId="11">
      <alignment horizontal="center" vertical="center" textRotation="90"/>
    </xf>
    <xf numFmtId="0" fontId="18" fillId="0" borderId="27">
      <alignment horizontal="center" vertical="center" textRotation="90"/>
    </xf>
    <xf numFmtId="0" fontId="18" fillId="0" borderId="27">
      <alignment horizontal="center" vertical="center" textRotation="90"/>
    </xf>
    <xf numFmtId="0" fontId="18" fillId="0" borderId="28">
      <alignment horizontal="center" vertical="center" textRotation="90"/>
    </xf>
    <xf numFmtId="0" fontId="18" fillId="0" borderId="28">
      <alignment horizontal="center" vertical="center" textRotation="90"/>
    </xf>
    <xf numFmtId="0" fontId="19" fillId="0" borderId="11">
      <alignment wrapText="1"/>
    </xf>
    <xf numFmtId="0" fontId="19" fillId="0" borderId="11">
      <alignment wrapText="1"/>
    </xf>
    <xf numFmtId="0" fontId="19" fillId="0" borderId="28">
      <alignment wrapText="1"/>
    </xf>
    <xf numFmtId="0" fontId="19" fillId="0" borderId="28">
      <alignment wrapText="1"/>
    </xf>
    <xf numFmtId="0" fontId="19" fillId="0" borderId="18">
      <alignment wrapText="1"/>
    </xf>
    <xf numFmtId="0" fontId="19" fillId="0" borderId="18">
      <alignment wrapText="1"/>
    </xf>
    <xf numFmtId="0" fontId="17" fillId="0" borderId="28">
      <alignment horizontal="center" vertical="top" wrapText="1"/>
    </xf>
    <xf numFmtId="0" fontId="17" fillId="0" borderId="28">
      <alignment horizontal="center" vertical="top" wrapText="1"/>
    </xf>
    <xf numFmtId="0" fontId="18" fillId="0" borderId="29"/>
    <xf numFmtId="0" fontId="18" fillId="0" borderId="29"/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17" fillId="0" borderId="31">
      <alignment horizontal="left" vertical="center" wrapText="1" indent="2"/>
    </xf>
    <xf numFmtId="49" fontId="17" fillId="0" borderId="31">
      <alignment horizontal="left" vertical="center" wrapText="1" indent="2"/>
    </xf>
    <xf numFmtId="49" fontId="17" fillId="0" borderId="22">
      <alignment horizontal="left" vertical="center" wrapText="1" indent="3"/>
    </xf>
    <xf numFmtId="49" fontId="17" fillId="0" borderId="22">
      <alignment horizontal="left" vertical="center" wrapText="1" indent="3"/>
    </xf>
    <xf numFmtId="49" fontId="17" fillId="0" borderId="30">
      <alignment horizontal="left" vertical="center" wrapText="1" indent="3"/>
    </xf>
    <xf numFmtId="49" fontId="17" fillId="0" borderId="30">
      <alignment horizontal="left" vertical="center" wrapText="1" indent="3"/>
    </xf>
    <xf numFmtId="49" fontId="17" fillId="0" borderId="32">
      <alignment horizontal="left" vertical="center" wrapText="1" indent="3"/>
    </xf>
    <xf numFmtId="49" fontId="17" fillId="0" borderId="32">
      <alignment horizontal="left" vertical="center" wrapText="1" indent="3"/>
    </xf>
    <xf numFmtId="0" fontId="20" fillId="0" borderId="29">
      <alignment horizontal="left" vertical="center" wrapText="1"/>
    </xf>
    <xf numFmtId="0" fontId="20" fillId="0" borderId="29">
      <alignment horizontal="left" vertical="center" wrapText="1"/>
    </xf>
    <xf numFmtId="49" fontId="17" fillId="0" borderId="18">
      <alignment horizontal="left" vertical="center" wrapText="1" indent="3"/>
    </xf>
    <xf numFmtId="49" fontId="17" fillId="0" borderId="18">
      <alignment horizontal="left" vertical="center" wrapText="1" indent="3"/>
    </xf>
    <xf numFmtId="49" fontId="17" fillId="0" borderId="0">
      <alignment horizontal="left" vertical="center" wrapText="1" indent="3"/>
    </xf>
    <xf numFmtId="49" fontId="17" fillId="0" borderId="0">
      <alignment horizontal="left" vertical="center" wrapText="1" indent="3"/>
    </xf>
    <xf numFmtId="49" fontId="17" fillId="0" borderId="11">
      <alignment horizontal="left" vertical="center" wrapText="1" indent="3"/>
    </xf>
    <xf numFmtId="49" fontId="17" fillId="0" borderId="11">
      <alignment horizontal="left" vertical="center" wrapText="1" indent="3"/>
    </xf>
    <xf numFmtId="49" fontId="20" fillId="0" borderId="29">
      <alignment horizontal="left" vertical="center" wrapText="1"/>
    </xf>
    <xf numFmtId="49" fontId="20" fillId="0" borderId="29">
      <alignment horizontal="left" vertical="center" wrapText="1"/>
    </xf>
    <xf numFmtId="0" fontId="17" fillId="0" borderId="30">
      <alignment horizontal="left" vertical="center" wrapText="1"/>
    </xf>
    <xf numFmtId="0" fontId="17" fillId="0" borderId="30">
      <alignment horizontal="left" vertical="center" wrapText="1"/>
    </xf>
    <xf numFmtId="0" fontId="17" fillId="0" borderId="32">
      <alignment horizontal="left" vertical="center" wrapText="1"/>
    </xf>
    <xf numFmtId="0" fontId="17" fillId="0" borderId="32">
      <alignment horizontal="left" vertical="center" wrapText="1"/>
    </xf>
    <xf numFmtId="49" fontId="17" fillId="0" borderId="30">
      <alignment horizontal="left" vertical="center" wrapText="1"/>
    </xf>
    <xf numFmtId="49" fontId="17" fillId="0" borderId="30">
      <alignment horizontal="left" vertical="center" wrapText="1"/>
    </xf>
    <xf numFmtId="49" fontId="17" fillId="0" borderId="32">
      <alignment horizontal="left" vertical="center" wrapText="1"/>
    </xf>
    <xf numFmtId="49" fontId="17" fillId="0" borderId="32">
      <alignment horizontal="left" vertical="center" wrapText="1"/>
    </xf>
    <xf numFmtId="49" fontId="18" fillId="0" borderId="33">
      <alignment horizontal="center"/>
    </xf>
    <xf numFmtId="49" fontId="18" fillId="0" borderId="33">
      <alignment horizontal="center"/>
    </xf>
    <xf numFmtId="49" fontId="18" fillId="0" borderId="34">
      <alignment horizontal="center" vertical="center" wrapText="1"/>
    </xf>
    <xf numFmtId="49" fontId="18" fillId="0" borderId="34">
      <alignment horizontal="center" vertical="center" wrapText="1"/>
    </xf>
    <xf numFmtId="49" fontId="17" fillId="0" borderId="35">
      <alignment horizontal="center" vertical="center" wrapText="1"/>
    </xf>
    <xf numFmtId="49" fontId="17" fillId="0" borderId="35">
      <alignment horizontal="center" vertical="center" wrapText="1"/>
    </xf>
    <xf numFmtId="49" fontId="17" fillId="0" borderId="23">
      <alignment horizontal="center" vertical="center" wrapText="1"/>
    </xf>
    <xf numFmtId="49" fontId="17" fillId="0" borderId="23">
      <alignment horizontal="center" vertical="center" wrapText="1"/>
    </xf>
    <xf numFmtId="49" fontId="17" fillId="0" borderId="34">
      <alignment horizontal="center" vertical="center" wrapText="1"/>
    </xf>
    <xf numFmtId="49" fontId="17" fillId="0" borderId="34">
      <alignment horizontal="center" vertical="center" wrapText="1"/>
    </xf>
    <xf numFmtId="49" fontId="17" fillId="0" borderId="36">
      <alignment horizontal="center" vertical="center" wrapText="1"/>
    </xf>
    <xf numFmtId="49" fontId="17" fillId="0" borderId="36">
      <alignment horizontal="center" vertical="center" wrapText="1"/>
    </xf>
    <xf numFmtId="49" fontId="17" fillId="0" borderId="37">
      <alignment horizontal="center" vertical="center" wrapText="1"/>
    </xf>
    <xf numFmtId="49" fontId="17" fillId="0" borderId="37">
      <alignment horizontal="center" vertical="center" wrapText="1"/>
    </xf>
    <xf numFmtId="49" fontId="17" fillId="0" borderId="0">
      <alignment horizontal="center" vertical="center" wrapText="1"/>
    </xf>
    <xf numFmtId="49" fontId="17" fillId="0" borderId="0">
      <alignment horizontal="center" vertical="center" wrapText="1"/>
    </xf>
    <xf numFmtId="49" fontId="17" fillId="0" borderId="11">
      <alignment horizontal="center" vertical="center" wrapText="1"/>
    </xf>
    <xf numFmtId="49" fontId="17" fillId="0" borderId="11">
      <alignment horizontal="center" vertical="center" wrapText="1"/>
    </xf>
    <xf numFmtId="49" fontId="18" fillId="0" borderId="33">
      <alignment horizontal="center" vertical="center" wrapText="1"/>
    </xf>
    <xf numFmtId="49" fontId="18" fillId="0" borderId="33">
      <alignment horizontal="center" vertical="center" wrapText="1"/>
    </xf>
    <xf numFmtId="0" fontId="18" fillId="0" borderId="33">
      <alignment horizontal="center" vertical="center"/>
    </xf>
    <xf numFmtId="0" fontId="18" fillId="0" borderId="33">
      <alignment horizontal="center" vertical="center"/>
    </xf>
    <xf numFmtId="0" fontId="17" fillId="0" borderId="35">
      <alignment horizontal="center" vertical="center"/>
    </xf>
    <xf numFmtId="0" fontId="17" fillId="0" borderId="35">
      <alignment horizontal="center" vertical="center"/>
    </xf>
    <xf numFmtId="0" fontId="17" fillId="0" borderId="23">
      <alignment horizontal="center" vertical="center"/>
    </xf>
    <xf numFmtId="0" fontId="17" fillId="0" borderId="23">
      <alignment horizontal="center" vertical="center"/>
    </xf>
    <xf numFmtId="0" fontId="17" fillId="0" borderId="34">
      <alignment horizontal="center" vertical="center"/>
    </xf>
    <xf numFmtId="0" fontId="17" fillId="0" borderId="34">
      <alignment horizontal="center" vertical="center"/>
    </xf>
    <xf numFmtId="0" fontId="18" fillId="0" borderId="34">
      <alignment horizontal="center" vertical="center"/>
    </xf>
    <xf numFmtId="0" fontId="18" fillId="0" borderId="34">
      <alignment horizontal="center" vertical="center"/>
    </xf>
    <xf numFmtId="0" fontId="17" fillId="0" borderId="36">
      <alignment horizontal="center" vertical="center"/>
    </xf>
    <xf numFmtId="0" fontId="17" fillId="0" borderId="36">
      <alignment horizontal="center" vertical="center"/>
    </xf>
    <xf numFmtId="49" fontId="18" fillId="0" borderId="33">
      <alignment horizontal="center" vertical="center"/>
    </xf>
    <xf numFmtId="49" fontId="18" fillId="0" borderId="33">
      <alignment horizontal="center" vertical="center"/>
    </xf>
    <xf numFmtId="49" fontId="17" fillId="0" borderId="35">
      <alignment horizontal="center" vertical="center"/>
    </xf>
    <xf numFmtId="49" fontId="17" fillId="0" borderId="35">
      <alignment horizontal="center" vertical="center"/>
    </xf>
    <xf numFmtId="49" fontId="17" fillId="0" borderId="23">
      <alignment horizontal="center" vertical="center"/>
    </xf>
    <xf numFmtId="49" fontId="17" fillId="0" borderId="23">
      <alignment horizontal="center" vertical="center"/>
    </xf>
    <xf numFmtId="49" fontId="17" fillId="0" borderId="34">
      <alignment horizontal="center" vertical="center"/>
    </xf>
    <xf numFmtId="49" fontId="17" fillId="0" borderId="34">
      <alignment horizontal="center" vertical="center"/>
    </xf>
    <xf numFmtId="49" fontId="17" fillId="0" borderId="36">
      <alignment horizontal="center" vertical="center"/>
    </xf>
    <xf numFmtId="49" fontId="17" fillId="0" borderId="36">
      <alignment horizontal="center" vertical="center"/>
    </xf>
    <xf numFmtId="49" fontId="17" fillId="0" borderId="11">
      <alignment horizontal="center"/>
    </xf>
    <xf numFmtId="49" fontId="17" fillId="0" borderId="11">
      <alignment horizontal="center"/>
    </xf>
    <xf numFmtId="0" fontId="17" fillId="0" borderId="18">
      <alignment horizontal="center"/>
    </xf>
    <xf numFmtId="0" fontId="17" fillId="0" borderId="18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49" fontId="17" fillId="0" borderId="11"/>
    <xf numFmtId="49" fontId="17" fillId="0" borderId="11"/>
    <xf numFmtId="0" fontId="17" fillId="0" borderId="28">
      <alignment horizontal="center" vertical="top"/>
    </xf>
    <xf numFmtId="0" fontId="17" fillId="0" borderId="28">
      <alignment horizontal="center" vertical="top"/>
    </xf>
    <xf numFmtId="49" fontId="17" fillId="0" borderId="28">
      <alignment horizontal="center" vertical="top" wrapText="1"/>
    </xf>
    <xf numFmtId="49" fontId="17" fillId="0" borderId="28">
      <alignment horizontal="center" vertical="top" wrapText="1"/>
    </xf>
    <xf numFmtId="0" fontId="17" fillId="0" borderId="25"/>
    <xf numFmtId="0" fontId="17" fillId="0" borderId="25"/>
    <xf numFmtId="4" fontId="17" fillId="0" borderId="38">
      <alignment horizontal="right"/>
    </xf>
    <xf numFmtId="4" fontId="17" fillId="0" borderId="38">
      <alignment horizontal="right"/>
    </xf>
    <xf numFmtId="4" fontId="17" fillId="0" borderId="37">
      <alignment horizontal="right"/>
    </xf>
    <xf numFmtId="4" fontId="17" fillId="0" borderId="37">
      <alignment horizontal="right"/>
    </xf>
    <xf numFmtId="4" fontId="17" fillId="0" borderId="0">
      <alignment horizontal="right" shrinkToFit="1"/>
    </xf>
    <xf numFmtId="4" fontId="17" fillId="0" borderId="0">
      <alignment horizontal="right" shrinkToFit="1"/>
    </xf>
    <xf numFmtId="4" fontId="17" fillId="0" borderId="11">
      <alignment horizontal="right"/>
    </xf>
    <xf numFmtId="4" fontId="17" fillId="0" borderId="11">
      <alignment horizontal="right"/>
    </xf>
    <xf numFmtId="0" fontId="17" fillId="0" borderId="18"/>
    <xf numFmtId="0" fontId="17" fillId="0" borderId="18"/>
    <xf numFmtId="0" fontId="17" fillId="0" borderId="28">
      <alignment horizontal="center" vertical="top" wrapText="1"/>
    </xf>
    <xf numFmtId="0" fontId="17" fillId="0" borderId="28">
      <alignment horizontal="center" vertical="top" wrapText="1"/>
    </xf>
    <xf numFmtId="0" fontId="17" fillId="0" borderId="11">
      <alignment horizontal="center"/>
    </xf>
    <xf numFmtId="0" fontId="17" fillId="0" borderId="11">
      <alignment horizontal="center"/>
    </xf>
    <xf numFmtId="49" fontId="17" fillId="0" borderId="18">
      <alignment horizontal="center"/>
    </xf>
    <xf numFmtId="49" fontId="17" fillId="0" borderId="18">
      <alignment horizontal="center"/>
    </xf>
    <xf numFmtId="49" fontId="17" fillId="0" borderId="0">
      <alignment horizontal="left"/>
    </xf>
    <xf numFmtId="49" fontId="17" fillId="0" borderId="0">
      <alignment horizontal="left"/>
    </xf>
    <xf numFmtId="4" fontId="17" fillId="0" borderId="25">
      <alignment horizontal="right"/>
    </xf>
    <xf numFmtId="4" fontId="17" fillId="0" borderId="25">
      <alignment horizontal="right"/>
    </xf>
    <xf numFmtId="0" fontId="17" fillId="0" borderId="28">
      <alignment horizontal="center" vertical="top"/>
    </xf>
    <xf numFmtId="0" fontId="17" fillId="0" borderId="28">
      <alignment horizontal="center" vertical="top"/>
    </xf>
    <xf numFmtId="4" fontId="17" fillId="0" borderId="26">
      <alignment horizontal="right"/>
    </xf>
    <xf numFmtId="4" fontId="17" fillId="0" borderId="26">
      <alignment horizontal="right"/>
    </xf>
    <xf numFmtId="4" fontId="17" fillId="0" borderId="39">
      <alignment horizontal="right"/>
    </xf>
    <xf numFmtId="4" fontId="17" fillId="0" borderId="39">
      <alignment horizontal="right"/>
    </xf>
    <xf numFmtId="0" fontId="17" fillId="0" borderId="26"/>
    <xf numFmtId="0" fontId="17" fillId="0" borderId="26"/>
    <xf numFmtId="0" fontId="21" fillId="0" borderId="40"/>
    <xf numFmtId="0" fontId="21" fillId="0" borderId="40"/>
    <xf numFmtId="0" fontId="16" fillId="3" borderId="0"/>
    <xf numFmtId="0" fontId="16" fillId="3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7" fillId="0" borderId="0">
      <alignment horizontal="left"/>
    </xf>
    <xf numFmtId="0" fontId="17" fillId="0" borderId="0">
      <alignment horizontal="left"/>
    </xf>
    <xf numFmtId="0" fontId="17" fillId="0" borderId="0"/>
    <xf numFmtId="0" fontId="17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3" borderId="11"/>
    <xf numFmtId="0" fontId="16" fillId="3" borderId="11"/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0" fontId="16" fillId="3" borderId="41"/>
    <xf numFmtId="0" fontId="16" fillId="3" borderId="41"/>
    <xf numFmtId="0" fontId="17" fillId="0" borderId="42">
      <alignment horizontal="left" wrapText="1"/>
    </xf>
    <xf numFmtId="0" fontId="17" fillId="0" borderId="42">
      <alignment horizontal="left" wrapText="1"/>
    </xf>
    <xf numFmtId="0" fontId="17" fillId="0" borderId="19">
      <alignment horizontal="left" wrapText="1" indent="1"/>
    </xf>
    <xf numFmtId="0" fontId="17" fillId="0" borderId="19">
      <alignment horizontal="left" wrapText="1" indent="1"/>
    </xf>
    <xf numFmtId="0" fontId="17" fillId="0" borderId="13">
      <alignment horizontal="left" wrapText="1" indent="2"/>
    </xf>
    <xf numFmtId="0" fontId="17" fillId="0" borderId="13">
      <alignment horizontal="left" wrapText="1" indent="2"/>
    </xf>
    <xf numFmtId="0" fontId="16" fillId="3" borderId="18"/>
    <xf numFmtId="0" fontId="16" fillId="3" borderId="18"/>
    <xf numFmtId="0" fontId="23" fillId="0" borderId="0">
      <alignment horizontal="center" wrapText="1"/>
    </xf>
    <xf numFmtId="0" fontId="23" fillId="0" borderId="0">
      <alignment horizontal="center" wrapText="1"/>
    </xf>
    <xf numFmtId="0" fontId="24" fillId="0" borderId="0">
      <alignment horizontal="center" vertical="top"/>
    </xf>
    <xf numFmtId="0" fontId="24" fillId="0" borderId="0">
      <alignment horizontal="center" vertical="top"/>
    </xf>
    <xf numFmtId="0" fontId="17" fillId="0" borderId="11">
      <alignment wrapText="1"/>
    </xf>
    <xf numFmtId="0" fontId="17" fillId="0" borderId="11">
      <alignment wrapText="1"/>
    </xf>
    <xf numFmtId="0" fontId="17" fillId="0" borderId="41">
      <alignment wrapText="1"/>
    </xf>
    <xf numFmtId="0" fontId="17" fillId="0" borderId="41">
      <alignment wrapText="1"/>
    </xf>
    <xf numFmtId="0" fontId="17" fillId="0" borderId="18">
      <alignment horizontal="left"/>
    </xf>
    <xf numFmtId="0" fontId="17" fillId="0" borderId="18">
      <alignment horizontal="left"/>
    </xf>
    <xf numFmtId="0" fontId="16" fillId="3" borderId="43"/>
    <xf numFmtId="0" fontId="16" fillId="3" borderId="43"/>
    <xf numFmtId="49" fontId="17" fillId="0" borderId="33">
      <alignment horizontal="center" wrapText="1"/>
    </xf>
    <xf numFmtId="49" fontId="17" fillId="0" borderId="33">
      <alignment horizontal="center" wrapText="1"/>
    </xf>
    <xf numFmtId="49" fontId="17" fillId="0" borderId="35">
      <alignment horizontal="center" wrapText="1"/>
    </xf>
    <xf numFmtId="49" fontId="17" fillId="0" borderId="35">
      <alignment horizontal="center" wrapText="1"/>
    </xf>
    <xf numFmtId="49" fontId="17" fillId="0" borderId="34">
      <alignment horizontal="center"/>
    </xf>
    <xf numFmtId="49" fontId="17" fillId="0" borderId="34">
      <alignment horizontal="center"/>
    </xf>
    <xf numFmtId="0" fontId="16" fillId="3" borderId="44"/>
    <xf numFmtId="0" fontId="16" fillId="3" borderId="44"/>
    <xf numFmtId="0" fontId="17" fillId="0" borderId="37"/>
    <xf numFmtId="0" fontId="17" fillId="0" borderId="37"/>
    <xf numFmtId="0" fontId="17" fillId="0" borderId="0">
      <alignment horizontal="center"/>
    </xf>
    <xf numFmtId="0" fontId="17" fillId="0" borderId="0">
      <alignment horizontal="center"/>
    </xf>
    <xf numFmtId="49" fontId="17" fillId="0" borderId="18"/>
    <xf numFmtId="49" fontId="17" fillId="0" borderId="18"/>
    <xf numFmtId="49" fontId="17" fillId="0" borderId="0"/>
    <xf numFmtId="49" fontId="17" fillId="0" borderId="0"/>
    <xf numFmtId="49" fontId="17" fillId="0" borderId="8">
      <alignment horizontal="center"/>
    </xf>
    <xf numFmtId="49" fontId="17" fillId="0" borderId="8">
      <alignment horizontal="center"/>
    </xf>
    <xf numFmtId="49" fontId="17" fillId="0" borderId="25">
      <alignment horizontal="center"/>
    </xf>
    <xf numFmtId="49" fontId="17" fillId="0" borderId="25">
      <alignment horizontal="center"/>
    </xf>
    <xf numFmtId="49" fontId="17" fillId="0" borderId="28">
      <alignment horizontal="center"/>
    </xf>
    <xf numFmtId="49" fontId="17" fillId="0" borderId="28">
      <alignment horizontal="center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49" fontId="17" fillId="0" borderId="38">
      <alignment horizontal="center" vertical="center" wrapText="1"/>
    </xf>
    <xf numFmtId="49" fontId="17" fillId="0" borderId="38">
      <alignment horizontal="center" vertical="center" wrapText="1"/>
    </xf>
    <xf numFmtId="0" fontId="16" fillId="3" borderId="45"/>
    <xf numFmtId="0" fontId="16" fillId="3" borderId="45"/>
    <xf numFmtId="4" fontId="17" fillId="0" borderId="28">
      <alignment horizontal="right"/>
    </xf>
    <xf numFmtId="4" fontId="17" fillId="0" borderId="28">
      <alignment horizontal="right"/>
    </xf>
    <xf numFmtId="0" fontId="17" fillId="4" borderId="37"/>
    <xf numFmtId="0" fontId="17" fillId="4" borderId="37"/>
    <xf numFmtId="0" fontId="17" fillId="4" borderId="0"/>
    <xf numFmtId="0" fontId="17" fillId="4" borderId="0"/>
    <xf numFmtId="0" fontId="23" fillId="0" borderId="0">
      <alignment horizontal="center" wrapText="1"/>
    </xf>
    <xf numFmtId="0" fontId="23" fillId="0" borderId="0">
      <alignment horizontal="center" wrapText="1"/>
    </xf>
    <xf numFmtId="0" fontId="25" fillId="0" borderId="46"/>
    <xf numFmtId="0" fontId="25" fillId="0" borderId="46"/>
    <xf numFmtId="49" fontId="26" fillId="0" borderId="47">
      <alignment horizontal="right"/>
    </xf>
    <xf numFmtId="49" fontId="26" fillId="0" borderId="47">
      <alignment horizontal="right"/>
    </xf>
    <xf numFmtId="0" fontId="17" fillId="0" borderId="47">
      <alignment horizontal="right"/>
    </xf>
    <xf numFmtId="0" fontId="17" fillId="0" borderId="47">
      <alignment horizontal="right"/>
    </xf>
    <xf numFmtId="0" fontId="25" fillId="0" borderId="11"/>
    <xf numFmtId="0" fontId="25" fillId="0" borderId="11"/>
    <xf numFmtId="0" fontId="17" fillId="0" borderId="38">
      <alignment horizontal="center"/>
    </xf>
    <xf numFmtId="0" fontId="17" fillId="0" borderId="38">
      <alignment horizontal="center"/>
    </xf>
    <xf numFmtId="49" fontId="16" fillId="0" borderId="48">
      <alignment horizontal="center"/>
    </xf>
    <xf numFmtId="49" fontId="16" fillId="0" borderId="48">
      <alignment horizontal="center"/>
    </xf>
    <xf numFmtId="165" fontId="17" fillId="0" borderId="16">
      <alignment horizontal="center"/>
    </xf>
    <xf numFmtId="165" fontId="17" fillId="0" borderId="16">
      <alignment horizontal="center"/>
    </xf>
    <xf numFmtId="0" fontId="17" fillId="0" borderId="49">
      <alignment horizontal="center"/>
    </xf>
    <xf numFmtId="0" fontId="17" fillId="0" borderId="49">
      <alignment horizontal="center"/>
    </xf>
    <xf numFmtId="49" fontId="17" fillId="0" borderId="17">
      <alignment horizontal="center"/>
    </xf>
    <xf numFmtId="49" fontId="17" fillId="0" borderId="17">
      <alignment horizontal="center"/>
    </xf>
    <xf numFmtId="49" fontId="17" fillId="0" borderId="16">
      <alignment horizontal="center"/>
    </xf>
    <xf numFmtId="49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49" fontId="17" fillId="0" borderId="50">
      <alignment horizontal="center"/>
    </xf>
    <xf numFmtId="49" fontId="17" fillId="0" borderId="50">
      <alignment horizontal="center"/>
    </xf>
    <xf numFmtId="0" fontId="21" fillId="0" borderId="37"/>
    <xf numFmtId="0" fontId="21" fillId="0" borderId="37"/>
    <xf numFmtId="0" fontId="25" fillId="0" borderId="0"/>
    <xf numFmtId="0" fontId="25" fillId="0" borderId="0"/>
    <xf numFmtId="0" fontId="16" fillId="0" borderId="51"/>
    <xf numFmtId="0" fontId="16" fillId="0" borderId="51"/>
    <xf numFmtId="0" fontId="16" fillId="0" borderId="40"/>
    <xf numFmtId="0" fontId="16" fillId="0" borderId="40"/>
    <xf numFmtId="4" fontId="17" fillId="0" borderId="13">
      <alignment horizontal="right"/>
    </xf>
    <xf numFmtId="4" fontId="17" fillId="0" borderId="13">
      <alignment horizontal="right"/>
    </xf>
    <xf numFmtId="49" fontId="17" fillId="0" borderId="26">
      <alignment horizontal="center"/>
    </xf>
    <xf numFmtId="49" fontId="17" fillId="0" borderId="26">
      <alignment horizontal="center"/>
    </xf>
    <xf numFmtId="0" fontId="17" fillId="0" borderId="52">
      <alignment horizontal="left" wrapText="1"/>
    </xf>
    <xf numFmtId="0" fontId="17" fillId="0" borderId="52">
      <alignment horizontal="left" wrapText="1"/>
    </xf>
    <xf numFmtId="0" fontId="17" fillId="0" borderId="24">
      <alignment horizontal="left" wrapText="1" indent="1"/>
    </xf>
    <xf numFmtId="0" fontId="17" fillId="0" borderId="24">
      <alignment horizontal="left" wrapText="1" indent="1"/>
    </xf>
    <xf numFmtId="0" fontId="17" fillId="0" borderId="16">
      <alignment horizontal="left" wrapText="1" indent="2"/>
    </xf>
    <xf numFmtId="0" fontId="17" fillId="0" borderId="16">
      <alignment horizontal="left" wrapText="1" indent="2"/>
    </xf>
    <xf numFmtId="0" fontId="16" fillId="3" borderId="53"/>
    <xf numFmtId="0" fontId="16" fillId="3" borderId="53"/>
    <xf numFmtId="0" fontId="17" fillId="4" borderId="21"/>
    <xf numFmtId="0" fontId="17" fillId="4" borderId="21"/>
    <xf numFmtId="0" fontId="23" fillId="0" borderId="0">
      <alignment horizontal="left" wrapText="1"/>
    </xf>
    <xf numFmtId="0" fontId="23" fillId="0" borderId="0">
      <alignment horizontal="left" wrapText="1"/>
    </xf>
    <xf numFmtId="49" fontId="16" fillId="0" borderId="0"/>
    <xf numFmtId="49" fontId="16" fillId="0" borderId="0"/>
    <xf numFmtId="0" fontId="17" fillId="0" borderId="0">
      <alignment horizontal="right"/>
    </xf>
    <xf numFmtId="0" fontId="17" fillId="0" borderId="0">
      <alignment horizontal="right"/>
    </xf>
    <xf numFmtId="49" fontId="17" fillId="0" borderId="0">
      <alignment horizontal="right"/>
    </xf>
    <xf numFmtId="49" fontId="17" fillId="0" borderId="0">
      <alignment horizontal="right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11">
      <alignment horizontal="left"/>
    </xf>
    <xf numFmtId="0" fontId="17" fillId="0" borderId="11">
      <alignment horizontal="left"/>
    </xf>
    <xf numFmtId="0" fontId="17" fillId="0" borderId="20">
      <alignment horizontal="left" wrapText="1"/>
    </xf>
    <xf numFmtId="0" fontId="17" fillId="0" borderId="20">
      <alignment horizontal="left" wrapText="1"/>
    </xf>
    <xf numFmtId="0" fontId="17" fillId="0" borderId="41"/>
    <xf numFmtId="0" fontId="17" fillId="0" borderId="41"/>
    <xf numFmtId="0" fontId="18" fillId="0" borderId="54">
      <alignment horizontal="left" wrapText="1"/>
    </xf>
    <xf numFmtId="0" fontId="18" fillId="0" borderId="54">
      <alignment horizontal="left" wrapText="1"/>
    </xf>
    <xf numFmtId="0" fontId="17" fillId="0" borderId="12">
      <alignment horizontal="left" wrapText="1" indent="2"/>
    </xf>
    <xf numFmtId="0" fontId="17" fillId="0" borderId="12">
      <alignment horizontal="left" wrapText="1" indent="2"/>
    </xf>
    <xf numFmtId="49" fontId="17" fillId="0" borderId="0">
      <alignment horizontal="center" wrapText="1"/>
    </xf>
    <xf numFmtId="49" fontId="17" fillId="0" borderId="0">
      <alignment horizontal="center" wrapText="1"/>
    </xf>
    <xf numFmtId="49" fontId="17" fillId="0" borderId="34">
      <alignment horizontal="center" wrapText="1"/>
    </xf>
    <xf numFmtId="49" fontId="17" fillId="0" borderId="34">
      <alignment horizontal="center" wrapText="1"/>
    </xf>
    <xf numFmtId="0" fontId="17" fillId="0" borderId="55"/>
    <xf numFmtId="0" fontId="17" fillId="0" borderId="55"/>
    <xf numFmtId="0" fontId="17" fillId="0" borderId="56">
      <alignment horizontal="center" wrapText="1"/>
    </xf>
    <xf numFmtId="0" fontId="17" fillId="0" borderId="56">
      <alignment horizontal="center" wrapText="1"/>
    </xf>
    <xf numFmtId="0" fontId="16" fillId="3" borderId="37"/>
    <xf numFmtId="0" fontId="16" fillId="3" borderId="37"/>
    <xf numFmtId="49" fontId="17" fillId="0" borderId="23">
      <alignment horizontal="center"/>
    </xf>
    <xf numFmtId="49" fontId="17" fillId="0" borderId="23">
      <alignment horizontal="center"/>
    </xf>
    <xf numFmtId="0" fontId="16" fillId="0" borderId="37"/>
    <xf numFmtId="0" fontId="16" fillId="0" borderId="37"/>
    <xf numFmtId="0" fontId="14" fillId="0" borderId="0"/>
    <xf numFmtId="0" fontId="15" fillId="0" borderId="0"/>
    <xf numFmtId="0" fontId="27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 shrinkToFit="1"/>
    </xf>
    <xf numFmtId="164" fontId="3" fillId="2" borderId="2" xfId="0" applyNumberFormat="1" applyFont="1" applyFill="1" applyBorder="1" applyAlignment="1">
      <alignment horizontal="center" vertical="center" wrapText="1" shrinkToFit="1"/>
    </xf>
    <xf numFmtId="164" fontId="3" fillId="2" borderId="3" xfId="0" applyNumberFormat="1" applyFont="1" applyFill="1" applyBorder="1" applyAlignment="1">
      <alignment horizontal="center" vertical="center" wrapText="1" shrinkToFit="1"/>
    </xf>
    <xf numFmtId="164" fontId="3" fillId="2" borderId="4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164" fontId="3" fillId="0" borderId="6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left" vertical="top" wrapText="1" shrinkToFit="1"/>
    </xf>
    <xf numFmtId="164" fontId="6" fillId="0" borderId="7" xfId="1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center" wrapText="1" shrinkToFit="1"/>
    </xf>
    <xf numFmtId="164" fontId="3" fillId="0" borderId="7" xfId="1" applyNumberFormat="1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 wrapText="1" shrinkToFit="1"/>
    </xf>
    <xf numFmtId="164" fontId="7" fillId="0" borderId="7" xfId="2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left" vertical="top" wrapText="1" shrinkToFit="1"/>
    </xf>
    <xf numFmtId="164" fontId="7" fillId="0" borderId="7" xfId="1" applyNumberFormat="1" applyFont="1" applyBorder="1" applyAlignment="1">
      <alignment horizontal="center" vertical="top"/>
    </xf>
    <xf numFmtId="164" fontId="7" fillId="0" borderId="7" xfId="2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justify" vertical="top" wrapText="1" shrinkToFit="1"/>
    </xf>
    <xf numFmtId="0" fontId="3" fillId="0" borderId="7" xfId="0" applyFont="1" applyBorder="1" applyAlignment="1">
      <alignment horizontal="justify" vertical="top" wrapText="1" shrinkToFit="1"/>
    </xf>
    <xf numFmtId="0" fontId="8" fillId="0" borderId="7" xfId="0" applyFont="1" applyBorder="1" applyAlignment="1">
      <alignment horizontal="justify" vertical="top" wrapText="1" shrinkToFit="1"/>
    </xf>
    <xf numFmtId="0" fontId="4" fillId="0" borderId="7" xfId="0" applyFont="1" applyBorder="1" applyAlignment="1">
      <alignment horizontal="justify" vertical="top" wrapText="1" shrinkToFit="1"/>
    </xf>
    <xf numFmtId="164" fontId="6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64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 shrinkToFit="1"/>
    </xf>
    <xf numFmtId="164" fontId="3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shrinkToFit="1"/>
    </xf>
    <xf numFmtId="164" fontId="3" fillId="0" borderId="7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left" vertical="top" wrapText="1" shrinkToFit="1"/>
    </xf>
    <xf numFmtId="4" fontId="4" fillId="0" borderId="7" xfId="0" applyNumberFormat="1" applyFont="1" applyBorder="1" applyAlignment="1">
      <alignment horizontal="center" vertical="center" shrinkToFit="1"/>
    </xf>
    <xf numFmtId="164" fontId="9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/>
    <xf numFmtId="0" fontId="3" fillId="0" borderId="7" xfId="0" applyNumberFormat="1" applyFont="1" applyBorder="1" applyAlignment="1">
      <alignment horizontal="left" vertical="top" wrapText="1" shrinkToFit="1"/>
    </xf>
    <xf numFmtId="164" fontId="3" fillId="0" borderId="7" xfId="0" applyNumberFormat="1" applyFont="1" applyBorder="1" applyAlignment="1">
      <alignment horizontal="center" vertical="top" wrapText="1" shrinkToFit="1"/>
    </xf>
    <xf numFmtId="164" fontId="10" fillId="0" borderId="7" xfId="0" applyNumberFormat="1" applyFont="1" applyBorder="1" applyAlignment="1">
      <alignment horizontal="center" vertical="top" wrapText="1" shrinkToFit="1"/>
    </xf>
    <xf numFmtId="0" fontId="3" fillId="0" borderId="7" xfId="0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vertical="top" wrapText="1" shrinkToFit="1"/>
    </xf>
    <xf numFmtId="164" fontId="3" fillId="0" borderId="0" xfId="0" applyNumberFormat="1" applyFont="1" applyBorder="1" applyAlignment="1">
      <alignment horizontal="center" vertical="top" wrapText="1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top" shrinkToFit="1"/>
    </xf>
    <xf numFmtId="0" fontId="3" fillId="0" borderId="7" xfId="0" applyFont="1" applyBorder="1" applyAlignment="1">
      <alignment vertical="top" shrinkToFit="1"/>
    </xf>
    <xf numFmtId="0" fontId="11" fillId="0" borderId="0" xfId="0" applyFont="1" applyBorder="1" applyAlignment="1">
      <alignment horizontal="center" vertical="top" wrapText="1" shrinkToFit="1"/>
    </xf>
    <xf numFmtId="0" fontId="11" fillId="0" borderId="0" xfId="0" applyFont="1" applyBorder="1" applyAlignment="1">
      <alignment vertical="top" wrapText="1" shrinkToFit="1"/>
    </xf>
    <xf numFmtId="0" fontId="3" fillId="0" borderId="0" xfId="0" applyFont="1" applyAlignment="1">
      <alignment horizontal="center" vertical="center"/>
    </xf>
    <xf numFmtId="164" fontId="10" fillId="0" borderId="0" xfId="0" applyNumberFormat="1" applyFont="1" applyBorder="1" applyAlignment="1">
      <alignment horizontal="center" vertical="top" wrapText="1" shrinkToFit="1"/>
    </xf>
    <xf numFmtId="0" fontId="10" fillId="0" borderId="0" xfId="0" applyFont="1" applyBorder="1" applyAlignment="1">
      <alignment vertical="top" wrapText="1" shrinkToFi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3" fillId="0" borderId="0" xfId="0" applyFont="1"/>
  </cellXfs>
  <cellStyles count="384">
    <cellStyle name="br" xfId="3"/>
    <cellStyle name="br 2" xfId="4"/>
    <cellStyle name="col" xfId="5"/>
    <cellStyle name="col 2" xfId="6"/>
    <cellStyle name="style0" xfId="7"/>
    <cellStyle name="style0 2" xfId="8"/>
    <cellStyle name="td" xfId="9"/>
    <cellStyle name="td 2" xfId="10"/>
    <cellStyle name="tr" xfId="11"/>
    <cellStyle name="tr 2" xfId="12"/>
    <cellStyle name="xl100" xfId="13"/>
    <cellStyle name="xl100 2" xfId="14"/>
    <cellStyle name="xl101" xfId="15"/>
    <cellStyle name="xl101 2" xfId="16"/>
    <cellStyle name="xl102" xfId="17"/>
    <cellStyle name="xl102 2" xfId="18"/>
    <cellStyle name="xl103" xfId="19"/>
    <cellStyle name="xl103 2" xfId="20"/>
    <cellStyle name="xl104" xfId="21"/>
    <cellStyle name="xl104 2" xfId="22"/>
    <cellStyle name="xl105" xfId="23"/>
    <cellStyle name="xl105 2" xfId="24"/>
    <cellStyle name="xl106" xfId="25"/>
    <cellStyle name="xl106 2" xfId="26"/>
    <cellStyle name="xl107" xfId="27"/>
    <cellStyle name="xl107 2" xfId="28"/>
    <cellStyle name="xl108" xfId="29"/>
    <cellStyle name="xl108 2" xfId="30"/>
    <cellStyle name="xl109" xfId="31"/>
    <cellStyle name="xl109 2" xfId="32"/>
    <cellStyle name="xl110" xfId="33"/>
    <cellStyle name="xl110 2" xfId="34"/>
    <cellStyle name="xl111" xfId="35"/>
    <cellStyle name="xl111 2" xfId="36"/>
    <cellStyle name="xl112" xfId="37"/>
    <cellStyle name="xl112 2" xfId="38"/>
    <cellStyle name="xl113" xfId="39"/>
    <cellStyle name="xl113 2" xfId="40"/>
    <cellStyle name="xl114" xfId="41"/>
    <cellStyle name="xl114 2" xfId="42"/>
    <cellStyle name="xl115" xfId="43"/>
    <cellStyle name="xl115 2" xfId="44"/>
    <cellStyle name="xl116" xfId="45"/>
    <cellStyle name="xl116 2" xfId="46"/>
    <cellStyle name="xl117" xfId="47"/>
    <cellStyle name="xl117 2" xfId="48"/>
    <cellStyle name="xl118" xfId="49"/>
    <cellStyle name="xl118 2" xfId="50"/>
    <cellStyle name="xl119" xfId="51"/>
    <cellStyle name="xl119 2" xfId="52"/>
    <cellStyle name="xl120" xfId="53"/>
    <cellStyle name="xl120 2" xfId="54"/>
    <cellStyle name="xl121" xfId="55"/>
    <cellStyle name="xl121 2" xfId="56"/>
    <cellStyle name="xl122" xfId="57"/>
    <cellStyle name="xl122 2" xfId="58"/>
    <cellStyle name="xl123" xfId="59"/>
    <cellStyle name="xl123 2" xfId="60"/>
    <cellStyle name="xl124" xfId="61"/>
    <cellStyle name="xl124 2" xfId="62"/>
    <cellStyle name="xl125" xfId="63"/>
    <cellStyle name="xl125 2" xfId="64"/>
    <cellStyle name="xl126" xfId="65"/>
    <cellStyle name="xl126 2" xfId="66"/>
    <cellStyle name="xl127" xfId="67"/>
    <cellStyle name="xl127 2" xfId="68"/>
    <cellStyle name="xl128" xfId="69"/>
    <cellStyle name="xl128 2" xfId="70"/>
    <cellStyle name="xl129" xfId="71"/>
    <cellStyle name="xl129 2" xfId="72"/>
    <cellStyle name="xl130" xfId="73"/>
    <cellStyle name="xl130 2" xfId="74"/>
    <cellStyle name="xl131" xfId="75"/>
    <cellStyle name="xl131 2" xfId="76"/>
    <cellStyle name="xl132" xfId="77"/>
    <cellStyle name="xl132 2" xfId="78"/>
    <cellStyle name="xl133" xfId="79"/>
    <cellStyle name="xl133 2" xfId="80"/>
    <cellStyle name="xl134" xfId="81"/>
    <cellStyle name="xl134 2" xfId="82"/>
    <cellStyle name="xl135" xfId="83"/>
    <cellStyle name="xl135 2" xfId="84"/>
    <cellStyle name="xl136" xfId="85"/>
    <cellStyle name="xl136 2" xfId="86"/>
    <cellStyle name="xl137" xfId="87"/>
    <cellStyle name="xl137 2" xfId="88"/>
    <cellStyle name="xl138" xfId="89"/>
    <cellStyle name="xl138 2" xfId="90"/>
    <cellStyle name="xl139" xfId="91"/>
    <cellStyle name="xl139 2" xfId="92"/>
    <cellStyle name="xl140" xfId="93"/>
    <cellStyle name="xl140 2" xfId="94"/>
    <cellStyle name="xl141" xfId="95"/>
    <cellStyle name="xl141 2" xfId="96"/>
    <cellStyle name="xl142" xfId="97"/>
    <cellStyle name="xl142 2" xfId="98"/>
    <cellStyle name="xl143" xfId="99"/>
    <cellStyle name="xl143 2" xfId="100"/>
    <cellStyle name="xl144" xfId="101"/>
    <cellStyle name="xl144 2" xfId="102"/>
    <cellStyle name="xl145" xfId="103"/>
    <cellStyle name="xl145 2" xfId="104"/>
    <cellStyle name="xl146" xfId="105"/>
    <cellStyle name="xl146 2" xfId="106"/>
    <cellStyle name="xl147" xfId="107"/>
    <cellStyle name="xl147 2" xfId="108"/>
    <cellStyle name="xl148" xfId="109"/>
    <cellStyle name="xl148 2" xfId="110"/>
    <cellStyle name="xl149" xfId="111"/>
    <cellStyle name="xl149 2" xfId="112"/>
    <cellStyle name="xl150" xfId="113"/>
    <cellStyle name="xl150 2" xfId="114"/>
    <cellStyle name="xl151" xfId="115"/>
    <cellStyle name="xl151 2" xfId="116"/>
    <cellStyle name="xl152" xfId="117"/>
    <cellStyle name="xl152 2" xfId="118"/>
    <cellStyle name="xl153" xfId="119"/>
    <cellStyle name="xl153 2" xfId="120"/>
    <cellStyle name="xl154" xfId="121"/>
    <cellStyle name="xl154 2" xfId="122"/>
    <cellStyle name="xl155" xfId="123"/>
    <cellStyle name="xl155 2" xfId="124"/>
    <cellStyle name="xl156" xfId="125"/>
    <cellStyle name="xl156 2" xfId="126"/>
    <cellStyle name="xl157" xfId="127"/>
    <cellStyle name="xl157 2" xfId="128"/>
    <cellStyle name="xl158" xfId="129"/>
    <cellStyle name="xl158 2" xfId="130"/>
    <cellStyle name="xl159" xfId="131"/>
    <cellStyle name="xl159 2" xfId="132"/>
    <cellStyle name="xl160" xfId="133"/>
    <cellStyle name="xl160 2" xfId="134"/>
    <cellStyle name="xl161" xfId="135"/>
    <cellStyle name="xl161 2" xfId="136"/>
    <cellStyle name="xl162" xfId="137"/>
    <cellStyle name="xl162 2" xfId="138"/>
    <cellStyle name="xl163" xfId="139"/>
    <cellStyle name="xl163 2" xfId="140"/>
    <cellStyle name="xl164" xfId="141"/>
    <cellStyle name="xl164 2" xfId="142"/>
    <cellStyle name="xl165" xfId="143"/>
    <cellStyle name="xl165 2" xfId="144"/>
    <cellStyle name="xl166" xfId="145"/>
    <cellStyle name="xl166 2" xfId="146"/>
    <cellStyle name="xl167" xfId="147"/>
    <cellStyle name="xl167 2" xfId="148"/>
    <cellStyle name="xl168" xfId="149"/>
    <cellStyle name="xl168 2" xfId="150"/>
    <cellStyle name="xl169" xfId="151"/>
    <cellStyle name="xl169 2" xfId="152"/>
    <cellStyle name="xl170" xfId="153"/>
    <cellStyle name="xl170 2" xfId="154"/>
    <cellStyle name="xl171" xfId="155"/>
    <cellStyle name="xl171 2" xfId="156"/>
    <cellStyle name="xl172" xfId="157"/>
    <cellStyle name="xl172 2" xfId="158"/>
    <cellStyle name="xl173" xfId="159"/>
    <cellStyle name="xl173 2" xfId="160"/>
    <cellStyle name="xl174" xfId="161"/>
    <cellStyle name="xl174 2" xfId="162"/>
    <cellStyle name="xl175" xfId="163"/>
    <cellStyle name="xl175 2" xfId="164"/>
    <cellStyle name="xl176" xfId="165"/>
    <cellStyle name="xl176 2" xfId="166"/>
    <cellStyle name="xl177" xfId="167"/>
    <cellStyle name="xl177 2" xfId="168"/>
    <cellStyle name="xl178" xfId="169"/>
    <cellStyle name="xl178 2" xfId="170"/>
    <cellStyle name="xl179" xfId="171"/>
    <cellStyle name="xl179 2" xfId="172"/>
    <cellStyle name="xl180" xfId="173"/>
    <cellStyle name="xl180 2" xfId="174"/>
    <cellStyle name="xl181" xfId="175"/>
    <cellStyle name="xl181 2" xfId="176"/>
    <cellStyle name="xl182" xfId="177"/>
    <cellStyle name="xl182 2" xfId="178"/>
    <cellStyle name="xl183" xfId="179"/>
    <cellStyle name="xl183 2" xfId="180"/>
    <cellStyle name="xl184" xfId="181"/>
    <cellStyle name="xl184 2" xfId="182"/>
    <cellStyle name="xl185" xfId="183"/>
    <cellStyle name="xl185 2" xfId="184"/>
    <cellStyle name="xl186" xfId="185"/>
    <cellStyle name="xl186 2" xfId="186"/>
    <cellStyle name="xl187" xfId="187"/>
    <cellStyle name="xl187 2" xfId="188"/>
    <cellStyle name="xl188" xfId="189"/>
    <cellStyle name="xl188 2" xfId="190"/>
    <cellStyle name="xl189" xfId="191"/>
    <cellStyle name="xl189 2" xfId="192"/>
    <cellStyle name="xl190" xfId="193"/>
    <cellStyle name="xl190 2" xfId="194"/>
    <cellStyle name="xl191" xfId="195"/>
    <cellStyle name="xl191 2" xfId="196"/>
    <cellStyle name="xl192" xfId="197"/>
    <cellStyle name="xl192 2" xfId="198"/>
    <cellStyle name="xl193" xfId="199"/>
    <cellStyle name="xl193 2" xfId="200"/>
    <cellStyle name="xl194" xfId="201"/>
    <cellStyle name="xl194 2" xfId="202"/>
    <cellStyle name="xl195" xfId="203"/>
    <cellStyle name="xl195 2" xfId="204"/>
    <cellStyle name="xl196" xfId="205"/>
    <cellStyle name="xl196 2" xfId="206"/>
    <cellStyle name="xl197" xfId="207"/>
    <cellStyle name="xl197 2" xfId="208"/>
    <cellStyle name="xl198" xfId="209"/>
    <cellStyle name="xl198 2" xfId="210"/>
    <cellStyle name="xl199" xfId="211"/>
    <cellStyle name="xl199 2" xfId="212"/>
    <cellStyle name="xl200" xfId="213"/>
    <cellStyle name="xl200 2" xfId="214"/>
    <cellStyle name="xl201" xfId="215"/>
    <cellStyle name="xl201 2" xfId="216"/>
    <cellStyle name="xl202" xfId="217"/>
    <cellStyle name="xl202 2" xfId="218"/>
    <cellStyle name="xl203" xfId="219"/>
    <cellStyle name="xl203 2" xfId="220"/>
    <cellStyle name="xl204" xfId="221"/>
    <cellStyle name="xl204 2" xfId="222"/>
    <cellStyle name="xl21" xfId="223"/>
    <cellStyle name="xl21 2" xfId="224"/>
    <cellStyle name="xl22" xfId="225"/>
    <cellStyle name="xl22 2" xfId="226"/>
    <cellStyle name="xl23" xfId="227"/>
    <cellStyle name="xl23 2" xfId="228"/>
    <cellStyle name="xl24" xfId="229"/>
    <cellStyle name="xl24 2" xfId="230"/>
    <cellStyle name="xl25" xfId="231"/>
    <cellStyle name="xl25 2" xfId="232"/>
    <cellStyle name="xl26" xfId="233"/>
    <cellStyle name="xl26 2" xfId="234"/>
    <cellStyle name="xl27" xfId="235"/>
    <cellStyle name="xl27 2" xfId="236"/>
    <cellStyle name="xl28" xfId="237"/>
    <cellStyle name="xl28 2" xfId="238"/>
    <cellStyle name="xl29" xfId="239"/>
    <cellStyle name="xl29 2" xfId="240"/>
    <cellStyle name="xl30" xfId="241"/>
    <cellStyle name="xl30 2" xfId="242"/>
    <cellStyle name="xl31" xfId="243"/>
    <cellStyle name="xl31 2" xfId="244"/>
    <cellStyle name="xl32" xfId="245"/>
    <cellStyle name="xl32 2" xfId="246"/>
    <cellStyle name="xl33" xfId="247"/>
    <cellStyle name="xl33 2" xfId="248"/>
    <cellStyle name="xl34" xfId="249"/>
    <cellStyle name="xl34 2" xfId="250"/>
    <cellStyle name="xl35" xfId="251"/>
    <cellStyle name="xl35 2" xfId="252"/>
    <cellStyle name="xl36" xfId="253"/>
    <cellStyle name="xl36 2" xfId="254"/>
    <cellStyle name="xl37" xfId="255"/>
    <cellStyle name="xl37 2" xfId="256"/>
    <cellStyle name="xl38" xfId="257"/>
    <cellStyle name="xl38 2" xfId="258"/>
    <cellStyle name="xl39" xfId="259"/>
    <cellStyle name="xl39 2" xfId="260"/>
    <cellStyle name="xl40" xfId="261"/>
    <cellStyle name="xl40 2" xfId="262"/>
    <cellStyle name="xl41" xfId="263"/>
    <cellStyle name="xl41 2" xfId="264"/>
    <cellStyle name="xl42" xfId="265"/>
    <cellStyle name="xl42 2" xfId="266"/>
    <cellStyle name="xl43" xfId="267"/>
    <cellStyle name="xl43 2" xfId="268"/>
    <cellStyle name="xl44" xfId="269"/>
    <cellStyle name="xl44 2" xfId="270"/>
    <cellStyle name="xl45" xfId="271"/>
    <cellStyle name="xl45 2" xfId="272"/>
    <cellStyle name="xl46" xfId="273"/>
    <cellStyle name="xl46 2" xfId="274"/>
    <cellStyle name="xl47" xfId="275"/>
    <cellStyle name="xl47 2" xfId="276"/>
    <cellStyle name="xl48" xfId="277"/>
    <cellStyle name="xl48 2" xfId="278"/>
    <cellStyle name="xl49" xfId="279"/>
    <cellStyle name="xl49 2" xfId="280"/>
    <cellStyle name="xl50" xfId="281"/>
    <cellStyle name="xl50 2" xfId="282"/>
    <cellStyle name="xl51" xfId="283"/>
    <cellStyle name="xl51 2" xfId="284"/>
    <cellStyle name="xl52" xfId="285"/>
    <cellStyle name="xl52 2" xfId="286"/>
    <cellStyle name="xl53" xfId="287"/>
    <cellStyle name="xl53 2" xfId="288"/>
    <cellStyle name="xl54" xfId="289"/>
    <cellStyle name="xl54 2" xfId="290"/>
    <cellStyle name="xl55" xfId="291"/>
    <cellStyle name="xl55 2" xfId="292"/>
    <cellStyle name="xl56" xfId="293"/>
    <cellStyle name="xl56 2" xfId="294"/>
    <cellStyle name="xl57" xfId="295"/>
    <cellStyle name="xl57 2" xfId="296"/>
    <cellStyle name="xl58" xfId="297"/>
    <cellStyle name="xl58 2" xfId="298"/>
    <cellStyle name="xl59" xfId="299"/>
    <cellStyle name="xl59 2" xfId="300"/>
    <cellStyle name="xl60" xfId="301"/>
    <cellStyle name="xl60 2" xfId="302"/>
    <cellStyle name="xl61" xfId="303"/>
    <cellStyle name="xl61 2" xfId="304"/>
    <cellStyle name="xl62" xfId="305"/>
    <cellStyle name="xl62 2" xfId="306"/>
    <cellStyle name="xl63" xfId="307"/>
    <cellStyle name="xl63 2" xfId="308"/>
    <cellStyle name="xl64" xfId="309"/>
    <cellStyle name="xl64 2" xfId="310"/>
    <cellStyle name="xl65" xfId="311"/>
    <cellStyle name="xl65 2" xfId="312"/>
    <cellStyle name="xl66" xfId="313"/>
    <cellStyle name="xl66 2" xfId="314"/>
    <cellStyle name="xl67" xfId="315"/>
    <cellStyle name="xl67 2" xfId="316"/>
    <cellStyle name="xl68" xfId="317"/>
    <cellStyle name="xl68 2" xfId="318"/>
    <cellStyle name="xl69" xfId="319"/>
    <cellStyle name="xl69 2" xfId="320"/>
    <cellStyle name="xl70" xfId="321"/>
    <cellStyle name="xl70 2" xfId="322"/>
    <cellStyle name="xl71" xfId="323"/>
    <cellStyle name="xl71 2" xfId="324"/>
    <cellStyle name="xl72" xfId="325"/>
    <cellStyle name="xl72 2" xfId="326"/>
    <cellStyle name="xl73" xfId="327"/>
    <cellStyle name="xl73 2" xfId="328"/>
    <cellStyle name="xl74" xfId="329"/>
    <cellStyle name="xl74 2" xfId="330"/>
    <cellStyle name="xl75" xfId="331"/>
    <cellStyle name="xl75 2" xfId="332"/>
    <cellStyle name="xl76" xfId="333"/>
    <cellStyle name="xl76 2" xfId="334"/>
    <cellStyle name="xl77" xfId="335"/>
    <cellStyle name="xl77 2" xfId="336"/>
    <cellStyle name="xl78" xfId="337"/>
    <cellStyle name="xl78 2" xfId="338"/>
    <cellStyle name="xl79" xfId="339"/>
    <cellStyle name="xl79 2" xfId="340"/>
    <cellStyle name="xl80" xfId="341"/>
    <cellStyle name="xl80 2" xfId="342"/>
    <cellStyle name="xl81" xfId="343"/>
    <cellStyle name="xl81 2" xfId="344"/>
    <cellStyle name="xl82" xfId="345"/>
    <cellStyle name="xl82 2" xfId="346"/>
    <cellStyle name="xl83" xfId="347"/>
    <cellStyle name="xl83 2" xfId="348"/>
    <cellStyle name="xl84" xfId="349"/>
    <cellStyle name="xl84 2" xfId="350"/>
    <cellStyle name="xl85" xfId="351"/>
    <cellStyle name="xl85 2" xfId="352"/>
    <cellStyle name="xl86" xfId="353"/>
    <cellStyle name="xl86 2" xfId="354"/>
    <cellStyle name="xl87" xfId="355"/>
    <cellStyle name="xl87 2" xfId="356"/>
    <cellStyle name="xl88" xfId="357"/>
    <cellStyle name="xl88 2" xfId="358"/>
    <cellStyle name="xl89" xfId="359"/>
    <cellStyle name="xl89 2" xfId="360"/>
    <cellStyle name="xl90" xfId="361"/>
    <cellStyle name="xl90 2" xfId="362"/>
    <cellStyle name="xl91" xfId="363"/>
    <cellStyle name="xl91 2" xfId="364"/>
    <cellStyle name="xl92" xfId="365"/>
    <cellStyle name="xl92 2" xfId="366"/>
    <cellStyle name="xl93" xfId="367"/>
    <cellStyle name="xl93 2" xfId="368"/>
    <cellStyle name="xl94" xfId="369"/>
    <cellStyle name="xl94 2" xfId="370"/>
    <cellStyle name="xl95" xfId="371"/>
    <cellStyle name="xl95 2" xfId="372"/>
    <cellStyle name="xl96" xfId="373"/>
    <cellStyle name="xl96 2" xfId="374"/>
    <cellStyle name="xl97" xfId="375"/>
    <cellStyle name="xl97 2" xfId="376"/>
    <cellStyle name="xl98" xfId="377"/>
    <cellStyle name="xl98 2" xfId="378"/>
    <cellStyle name="xl99" xfId="379"/>
    <cellStyle name="xl99 2" xfId="380"/>
    <cellStyle name="Обычный" xfId="0" builtinId="0"/>
    <cellStyle name="Обычный 2" xfId="381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90" zoomScaleNormal="90" workbookViewId="0">
      <selection activeCell="G16" sqref="G16"/>
    </sheetView>
  </sheetViews>
  <sheetFormatPr defaultRowHeight="12.75" x14ac:dyDescent="0.2"/>
  <cols>
    <col min="1" max="1" width="10.7109375" customWidth="1"/>
    <col min="2" max="2" width="98.7109375" customWidth="1"/>
    <col min="3" max="3" width="17.28515625" customWidth="1"/>
    <col min="4" max="4" width="18" customWidth="1"/>
    <col min="5" max="5" width="13.7109375" customWidth="1"/>
    <col min="6" max="6" width="17.28515625" style="75" customWidth="1"/>
    <col min="7" max="7" width="15.7109375" style="75" customWidth="1"/>
    <col min="8" max="8" width="13" style="75" customWidth="1"/>
    <col min="9" max="9" width="13.7109375" style="75" customWidth="1"/>
    <col min="10" max="10" width="9.140625" style="75"/>
  </cols>
  <sheetData>
    <row r="1" spans="1:10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4"/>
      <c r="C3" s="4"/>
      <c r="D3" s="4"/>
      <c r="E3" s="4"/>
      <c r="F3" s="4"/>
      <c r="G3" s="4"/>
      <c r="H3" s="5"/>
      <c r="I3" s="5"/>
      <c r="J3" s="6" t="s">
        <v>2</v>
      </c>
    </row>
    <row r="4" spans="1:10" x14ac:dyDescent="0.2">
      <c r="A4" s="7" t="s">
        <v>3</v>
      </c>
      <c r="B4" s="7" t="s">
        <v>4</v>
      </c>
      <c r="C4" s="8" t="s">
        <v>5</v>
      </c>
      <c r="D4" s="9"/>
      <c r="E4" s="10"/>
      <c r="F4" s="11" t="s">
        <v>6</v>
      </c>
      <c r="G4" s="12"/>
      <c r="H4" s="13"/>
      <c r="I4" s="7" t="s">
        <v>7</v>
      </c>
      <c r="J4" s="14" t="s">
        <v>8</v>
      </c>
    </row>
    <row r="5" spans="1:10" x14ac:dyDescent="0.2">
      <c r="A5" s="15"/>
      <c r="B5" s="15"/>
      <c r="C5" s="16" t="s">
        <v>9</v>
      </c>
      <c r="D5" s="16" t="s">
        <v>10</v>
      </c>
      <c r="E5" s="16" t="s">
        <v>11</v>
      </c>
      <c r="F5" s="7" t="s">
        <v>9</v>
      </c>
      <c r="G5" s="7" t="s">
        <v>10</v>
      </c>
      <c r="H5" s="16" t="s">
        <v>11</v>
      </c>
      <c r="I5" s="15"/>
      <c r="J5" s="17"/>
    </row>
    <row r="6" spans="1:10" x14ac:dyDescent="0.2">
      <c r="A6" s="18"/>
      <c r="B6" s="18"/>
      <c r="C6" s="19"/>
      <c r="D6" s="19"/>
      <c r="E6" s="19"/>
      <c r="F6" s="18"/>
      <c r="G6" s="18"/>
      <c r="H6" s="19"/>
      <c r="I6" s="18"/>
      <c r="J6" s="20"/>
    </row>
    <row r="7" spans="1:10" x14ac:dyDescent="0.2">
      <c r="A7" s="21"/>
      <c r="B7" s="22" t="s">
        <v>12</v>
      </c>
      <c r="C7" s="23">
        <v>135238363.59999999</v>
      </c>
      <c r="D7" s="23">
        <v>106438414.8</v>
      </c>
      <c r="E7" s="24">
        <v>78.704305469723977</v>
      </c>
      <c r="F7" s="23">
        <f>F8+F13</f>
        <v>155998977.14804</v>
      </c>
      <c r="G7" s="23">
        <f>G8+G13</f>
        <v>114014254.82513002</v>
      </c>
      <c r="H7" s="24">
        <f t="shared" ref="H7:H14" si="0">G7/F7*100</f>
        <v>73.086539995023628</v>
      </c>
      <c r="I7" s="24">
        <f>G7-D7</f>
        <v>7575840.0251300186</v>
      </c>
      <c r="J7" s="24">
        <f>G7/D7*100</f>
        <v>107.11758065860448</v>
      </c>
    </row>
    <row r="8" spans="1:10" ht="12.75" customHeight="1" x14ac:dyDescent="0.2">
      <c r="A8" s="21"/>
      <c r="B8" s="25" t="s">
        <v>13</v>
      </c>
      <c r="C8" s="26">
        <v>126520791.59999999</v>
      </c>
      <c r="D8" s="26">
        <v>102338969.5</v>
      </c>
      <c r="E8" s="27">
        <v>80.887076507984801</v>
      </c>
      <c r="F8" s="26">
        <v>145476462.15572</v>
      </c>
      <c r="G8" s="26">
        <v>108156896.29007001</v>
      </c>
      <c r="H8" s="27">
        <f t="shared" si="0"/>
        <v>74.346663843321537</v>
      </c>
      <c r="I8" s="27">
        <f t="shared" ref="I8:I14" si="1">G8-D8</f>
        <v>5817926.7900700122</v>
      </c>
      <c r="J8" s="27">
        <f t="shared" ref="J8:J14" si="2">G8/D8*100</f>
        <v>105.68495737107261</v>
      </c>
    </row>
    <row r="9" spans="1:10" x14ac:dyDescent="0.2">
      <c r="A9" s="21"/>
      <c r="B9" s="28" t="s">
        <v>14</v>
      </c>
      <c r="C9" s="29">
        <v>42634115.200000003</v>
      </c>
      <c r="D9" s="30">
        <v>41812278.200000003</v>
      </c>
      <c r="E9" s="27">
        <v>98.072348878017763</v>
      </c>
      <c r="F9" s="26">
        <v>49759381.100000001</v>
      </c>
      <c r="G9" s="26">
        <v>40736360.802269995</v>
      </c>
      <c r="H9" s="27">
        <f t="shared" si="0"/>
        <v>81.866695086908933</v>
      </c>
      <c r="I9" s="27">
        <f t="shared" si="1"/>
        <v>-1075917.3977300078</v>
      </c>
      <c r="J9" s="27">
        <f t="shared" si="2"/>
        <v>97.42679078001062</v>
      </c>
    </row>
    <row r="10" spans="1:10" x14ac:dyDescent="0.2">
      <c r="A10" s="21"/>
      <c r="B10" s="31" t="s">
        <v>15</v>
      </c>
      <c r="C10" s="32">
        <v>39314005.799999997</v>
      </c>
      <c r="D10" s="33">
        <v>27416870.5</v>
      </c>
      <c r="E10" s="27">
        <v>69.738175853858181</v>
      </c>
      <c r="F10" s="26">
        <v>45613779.289650001</v>
      </c>
      <c r="G10" s="26">
        <v>28873885.575819999</v>
      </c>
      <c r="H10" s="27">
        <f t="shared" si="0"/>
        <v>63.300796438000106</v>
      </c>
      <c r="I10" s="27">
        <f t="shared" si="1"/>
        <v>1457015.075819999</v>
      </c>
      <c r="J10" s="27">
        <f t="shared" si="2"/>
        <v>105.31430119210725</v>
      </c>
    </row>
    <row r="11" spans="1:10" ht="15" customHeight="1" x14ac:dyDescent="0.2">
      <c r="A11" s="21"/>
      <c r="B11" s="34" t="s">
        <v>16</v>
      </c>
      <c r="C11" s="32">
        <v>24566255.399999999</v>
      </c>
      <c r="D11" s="33">
        <v>17960550</v>
      </c>
      <c r="E11" s="27">
        <v>73.110654055969803</v>
      </c>
      <c r="F11" s="26">
        <v>27409149.496339999</v>
      </c>
      <c r="G11" s="26">
        <v>19096447.645369999</v>
      </c>
      <c r="H11" s="27">
        <f>G11/F11*100</f>
        <v>69.671799367287875</v>
      </c>
      <c r="I11" s="27">
        <f t="shared" si="1"/>
        <v>1135897.6453699991</v>
      </c>
      <c r="J11" s="27">
        <f t="shared" si="2"/>
        <v>106.32440345852436</v>
      </c>
    </row>
    <row r="12" spans="1:10" x14ac:dyDescent="0.2">
      <c r="A12" s="21"/>
      <c r="B12" s="34" t="s">
        <v>17</v>
      </c>
      <c r="C12" s="32">
        <v>7975856.2000000002</v>
      </c>
      <c r="D12" s="33">
        <v>5242167.9000000004</v>
      </c>
      <c r="E12" s="27">
        <v>65.725456534685264</v>
      </c>
      <c r="F12" s="26">
        <v>8101313.6668400001</v>
      </c>
      <c r="G12" s="26">
        <v>6475451.74034</v>
      </c>
      <c r="H12" s="27">
        <f>G12/F12*100</f>
        <v>79.930885367950651</v>
      </c>
      <c r="I12" s="27">
        <f t="shared" si="1"/>
        <v>1233283.8403399996</v>
      </c>
      <c r="J12" s="27">
        <f t="shared" si="2"/>
        <v>123.52621785235074</v>
      </c>
    </row>
    <row r="13" spans="1:10" ht="15.75" customHeight="1" x14ac:dyDescent="0.2">
      <c r="A13" s="21"/>
      <c r="B13" s="35" t="s">
        <v>18</v>
      </c>
      <c r="C13" s="32">
        <v>8717572</v>
      </c>
      <c r="D13" s="33">
        <v>4099445.3</v>
      </c>
      <c r="E13" s="27">
        <v>47.025081066150072</v>
      </c>
      <c r="F13" s="26">
        <v>10522514.992319999</v>
      </c>
      <c r="G13" s="26">
        <v>5857358.5350600006</v>
      </c>
      <c r="H13" s="27">
        <f t="shared" si="0"/>
        <v>55.665005365495546</v>
      </c>
      <c r="I13" s="27">
        <f t="shared" si="1"/>
        <v>1757913.2350600008</v>
      </c>
      <c r="J13" s="27">
        <f t="shared" si="2"/>
        <v>142.88173414730039</v>
      </c>
    </row>
    <row r="14" spans="1:10" ht="16.5" customHeight="1" x14ac:dyDescent="0.2">
      <c r="A14" s="21"/>
      <c r="B14" s="35" t="s">
        <v>19</v>
      </c>
      <c r="C14" s="32">
        <v>8288143.2999999998</v>
      </c>
      <c r="D14" s="33">
        <v>4028666.5</v>
      </c>
      <c r="E14" s="27">
        <v>48.607587419488759</v>
      </c>
      <c r="F14" s="26">
        <v>10404668.56669</v>
      </c>
      <c r="G14" s="26">
        <v>5474376.4754999997</v>
      </c>
      <c r="H14" s="27">
        <f t="shared" si="0"/>
        <v>52.61461660610631</v>
      </c>
      <c r="I14" s="27">
        <f t="shared" si="1"/>
        <v>1445709.9754999997</v>
      </c>
      <c r="J14" s="27">
        <f t="shared" si="2"/>
        <v>135.88557095753643</v>
      </c>
    </row>
    <row r="15" spans="1:10" x14ac:dyDescent="0.2">
      <c r="A15" s="21"/>
      <c r="B15" s="36"/>
      <c r="C15" s="26"/>
      <c r="D15" s="26"/>
      <c r="E15" s="27"/>
      <c r="F15" s="26"/>
      <c r="G15" s="26"/>
      <c r="H15" s="27"/>
      <c r="I15" s="27"/>
      <c r="J15" s="27"/>
    </row>
    <row r="16" spans="1:10" x14ac:dyDescent="0.2">
      <c r="A16" s="21"/>
      <c r="B16" s="37" t="s">
        <v>20</v>
      </c>
      <c r="C16" s="38">
        <v>153206459.51231</v>
      </c>
      <c r="D16" s="38">
        <v>86593858.429290012</v>
      </c>
      <c r="E16" s="39">
        <v>56.521023137625782</v>
      </c>
      <c r="F16" s="38">
        <f>F17+F22+F23+F26+F31+F32+F33+F34+F35+F36+F37+F38+F40+F41</f>
        <v>180536815.80700999</v>
      </c>
      <c r="G16" s="38">
        <f>G17+G22+G23+G26+G31+G32+G33+G34+G35+G36+G37+G38+G40+G41</f>
        <v>98770214.607240006</v>
      </c>
      <c r="H16" s="39">
        <f>G16/F16*100</f>
        <v>54.709181706640521</v>
      </c>
      <c r="I16" s="39">
        <f t="shared" ref="I16:I42" si="3">G16-D16</f>
        <v>12176356.177949995</v>
      </c>
      <c r="J16" s="39">
        <f t="shared" ref="J16:J40" si="4">G16/D16*100</f>
        <v>114.06145470223254</v>
      </c>
    </row>
    <row r="17" spans="1:10" x14ac:dyDescent="0.2">
      <c r="A17" s="40" t="s">
        <v>21</v>
      </c>
      <c r="B17" s="22" t="s">
        <v>22</v>
      </c>
      <c r="C17" s="41">
        <v>14546257.01</v>
      </c>
      <c r="D17" s="41">
        <v>8214866.3585100006</v>
      </c>
      <c r="E17" s="39">
        <v>56.474090570946132</v>
      </c>
      <c r="F17" s="41">
        <v>16890526.728020001</v>
      </c>
      <c r="G17" s="41">
        <v>8999798.2873600014</v>
      </c>
      <c r="H17" s="39">
        <f t="shared" ref="H17:H41" si="5">G17/F17*100</f>
        <v>53.283112079803132</v>
      </c>
      <c r="I17" s="39">
        <f t="shared" si="3"/>
        <v>784931.92885000072</v>
      </c>
      <c r="J17" s="39">
        <f t="shared" si="4"/>
        <v>109.5550176301635</v>
      </c>
    </row>
    <row r="18" spans="1:10" ht="25.5" x14ac:dyDescent="0.2">
      <c r="A18" s="42" t="s">
        <v>23</v>
      </c>
      <c r="B18" s="28" t="s">
        <v>24</v>
      </c>
      <c r="C18" s="43">
        <v>7623852.4859999996</v>
      </c>
      <c r="D18" s="43">
        <v>4467521.2882700004</v>
      </c>
      <c r="E18" s="44">
        <v>58.599261941044865</v>
      </c>
      <c r="F18" s="43">
        <v>8158265.5484699998</v>
      </c>
      <c r="G18" s="43">
        <v>4845642.8204800002</v>
      </c>
      <c r="H18" s="44">
        <f t="shared" si="5"/>
        <v>59.395502532872953</v>
      </c>
      <c r="I18" s="44">
        <f t="shared" si="3"/>
        <v>378121.53220999986</v>
      </c>
      <c r="J18" s="44">
        <f t="shared" si="4"/>
        <v>108.46378803393286</v>
      </c>
    </row>
    <row r="19" spans="1:10" x14ac:dyDescent="0.2">
      <c r="A19" s="45" t="s">
        <v>25</v>
      </c>
      <c r="B19" s="28" t="s">
        <v>26</v>
      </c>
      <c r="C19" s="43">
        <v>286743.75272000005</v>
      </c>
      <c r="D19" s="43">
        <v>185557.82196</v>
      </c>
      <c r="E19" s="44">
        <v>64.712071387722176</v>
      </c>
      <c r="F19" s="43">
        <v>378468.62058999995</v>
      </c>
      <c r="G19" s="43">
        <v>209968.33777000001</v>
      </c>
      <c r="H19" s="44">
        <f t="shared" si="5"/>
        <v>55.478400677624862</v>
      </c>
      <c r="I19" s="44">
        <f t="shared" si="3"/>
        <v>24410.515810000012</v>
      </c>
      <c r="J19" s="44">
        <f t="shared" si="4"/>
        <v>113.15520712204852</v>
      </c>
    </row>
    <row r="20" spans="1:10" ht="25.5" x14ac:dyDescent="0.2">
      <c r="A20" s="45" t="s">
        <v>27</v>
      </c>
      <c r="B20" s="28" t="s">
        <v>28</v>
      </c>
      <c r="C20" s="43">
        <v>512127.77636999998</v>
      </c>
      <c r="D20" s="43">
        <v>302108.26272000006</v>
      </c>
      <c r="E20" s="44">
        <v>58.990798128811925</v>
      </c>
      <c r="F20" s="43">
        <v>554257.18524000002</v>
      </c>
      <c r="G20" s="43">
        <v>328869.91105</v>
      </c>
      <c r="H20" s="44">
        <f t="shared" si="5"/>
        <v>59.335254428428449</v>
      </c>
      <c r="I20" s="44">
        <f t="shared" si="3"/>
        <v>26761.648329999938</v>
      </c>
      <c r="J20" s="44">
        <f t="shared" si="4"/>
        <v>108.85829738288328</v>
      </c>
    </row>
    <row r="21" spans="1:10" x14ac:dyDescent="0.2">
      <c r="A21" s="45" t="s">
        <v>29</v>
      </c>
      <c r="B21" s="28" t="s">
        <v>30</v>
      </c>
      <c r="C21" s="43">
        <v>89076.640980000011</v>
      </c>
      <c r="D21" s="43">
        <v>59020.625770000006</v>
      </c>
      <c r="E21" s="44">
        <v>66.258252579654027</v>
      </c>
      <c r="F21" s="43">
        <v>255909.14196000001</v>
      </c>
      <c r="G21" s="43">
        <v>188554.96367</v>
      </c>
      <c r="H21" s="44">
        <f t="shared" si="5"/>
        <v>73.680432916879596</v>
      </c>
      <c r="I21" s="44">
        <f t="shared" si="3"/>
        <v>129534.33789999998</v>
      </c>
      <c r="J21" s="44">
        <f t="shared" si="4"/>
        <v>319.47299983701947</v>
      </c>
    </row>
    <row r="22" spans="1:10" x14ac:dyDescent="0.2">
      <c r="A22" s="40" t="s">
        <v>31</v>
      </c>
      <c r="B22" s="22" t="s">
        <v>32</v>
      </c>
      <c r="C22" s="46">
        <v>67896.2</v>
      </c>
      <c r="D22" s="46">
        <v>38869.440719999999</v>
      </c>
      <c r="E22" s="47">
        <v>57.248330127459269</v>
      </c>
      <c r="F22" s="46">
        <v>74243.199999999997</v>
      </c>
      <c r="G22" s="46">
        <v>41489.970710000001</v>
      </c>
      <c r="H22" s="47">
        <f t="shared" si="5"/>
        <v>55.883866414701956</v>
      </c>
      <c r="I22" s="47">
        <f t="shared" si="3"/>
        <v>2620.5299900000027</v>
      </c>
      <c r="J22" s="47">
        <f t="shared" si="4"/>
        <v>106.74187727288708</v>
      </c>
    </row>
    <row r="23" spans="1:10" x14ac:dyDescent="0.2">
      <c r="A23" s="40" t="s">
        <v>33</v>
      </c>
      <c r="B23" s="22" t="s">
        <v>34</v>
      </c>
      <c r="C23" s="41">
        <v>2426322.4706100002</v>
      </c>
      <c r="D23" s="41">
        <v>1369150.2693</v>
      </c>
      <c r="E23" s="47">
        <v>56.429031420369405</v>
      </c>
      <c r="F23" s="41">
        <v>2785012.1013500001</v>
      </c>
      <c r="G23" s="41">
        <v>1359153.87527</v>
      </c>
      <c r="H23" s="47">
        <f t="shared" si="5"/>
        <v>48.802440557122424</v>
      </c>
      <c r="I23" s="47">
        <f t="shared" si="3"/>
        <v>-9996.3940300000831</v>
      </c>
      <c r="J23" s="47">
        <f t="shared" si="4"/>
        <v>99.269883353628458</v>
      </c>
    </row>
    <row r="24" spans="1:10" ht="27.75" customHeight="1" x14ac:dyDescent="0.2">
      <c r="A24" s="45" t="s">
        <v>35</v>
      </c>
      <c r="B24" s="28" t="s">
        <v>36</v>
      </c>
      <c r="C24" s="48">
        <v>693506.36661999999</v>
      </c>
      <c r="D24" s="48">
        <v>318771.18836999999</v>
      </c>
      <c r="E24" s="44">
        <v>45.965142313490475</v>
      </c>
      <c r="F24" s="48">
        <v>853921.7843099999</v>
      </c>
      <c r="G24" s="48">
        <v>300575.69718999998</v>
      </c>
      <c r="H24" s="44">
        <f t="shared" si="5"/>
        <v>35.199441296942219</v>
      </c>
      <c r="I24" s="44">
        <f t="shared" si="3"/>
        <v>-18195.491180000012</v>
      </c>
      <c r="J24" s="44">
        <f t="shared" si="4"/>
        <v>94.291990040555234</v>
      </c>
    </row>
    <row r="25" spans="1:10" x14ac:dyDescent="0.2">
      <c r="A25" s="45" t="s">
        <v>37</v>
      </c>
      <c r="B25" s="28" t="s">
        <v>38</v>
      </c>
      <c r="C25" s="48">
        <v>1304187.3099500001</v>
      </c>
      <c r="D25" s="48">
        <v>776415.49473000003</v>
      </c>
      <c r="E25" s="44">
        <v>59.532514141681546</v>
      </c>
      <c r="F25" s="48">
        <v>1501870.0095799998</v>
      </c>
      <c r="G25" s="48">
        <v>822857.05352999992</v>
      </c>
      <c r="H25" s="44">
        <f t="shared" si="5"/>
        <v>54.788833140100657</v>
      </c>
      <c r="I25" s="44">
        <f t="shared" si="3"/>
        <v>46441.558799999882</v>
      </c>
      <c r="J25" s="44">
        <f t="shared" si="4"/>
        <v>105.98153425778165</v>
      </c>
    </row>
    <row r="26" spans="1:10" x14ac:dyDescent="0.2">
      <c r="A26" s="40" t="s">
        <v>39</v>
      </c>
      <c r="B26" s="22" t="s">
        <v>40</v>
      </c>
      <c r="C26" s="41">
        <v>22459167.242330004</v>
      </c>
      <c r="D26" s="41">
        <v>12053276.265620001</v>
      </c>
      <c r="E26" s="47">
        <v>53.667511958780644</v>
      </c>
      <c r="F26" s="41">
        <v>28202094.467169996</v>
      </c>
      <c r="G26" s="41">
        <v>14137164.343389999</v>
      </c>
      <c r="H26" s="47">
        <f t="shared" si="5"/>
        <v>50.128065345809844</v>
      </c>
      <c r="I26" s="47">
        <f t="shared" si="3"/>
        <v>2083888.0777699985</v>
      </c>
      <c r="J26" s="47">
        <f t="shared" si="4"/>
        <v>117.28897630691458</v>
      </c>
    </row>
    <row r="27" spans="1:10" x14ac:dyDescent="0.2">
      <c r="A27" s="45" t="s">
        <v>41</v>
      </c>
      <c r="B27" s="28" t="s">
        <v>42</v>
      </c>
      <c r="C27" s="43">
        <v>4434692.5011599995</v>
      </c>
      <c r="D27" s="43">
        <v>3259682.9730599998</v>
      </c>
      <c r="E27" s="30">
        <v>73.504148759070702</v>
      </c>
      <c r="F27" s="43">
        <v>5265147.6949499995</v>
      </c>
      <c r="G27" s="43">
        <v>3798064.58042</v>
      </c>
      <c r="H27" s="30">
        <f t="shared" si="5"/>
        <v>72.13595516157821</v>
      </c>
      <c r="I27" s="30">
        <f t="shared" si="3"/>
        <v>538381.60736000026</v>
      </c>
      <c r="J27" s="30">
        <f t="shared" si="4"/>
        <v>116.5163794089644</v>
      </c>
    </row>
    <row r="28" spans="1:10" x14ac:dyDescent="0.2">
      <c r="A28" s="45" t="s">
        <v>43</v>
      </c>
      <c r="B28" s="28" t="s">
        <v>44</v>
      </c>
      <c r="C28" s="43">
        <v>1295252.19</v>
      </c>
      <c r="D28" s="43">
        <v>687024.02850000001</v>
      </c>
      <c r="E28" s="30">
        <v>53.041719118807286</v>
      </c>
      <c r="F28" s="43">
        <v>1583502.7846600001</v>
      </c>
      <c r="G28" s="43">
        <v>829212.15234999999</v>
      </c>
      <c r="H28" s="30">
        <f t="shared" si="5"/>
        <v>52.365689557536413</v>
      </c>
      <c r="I28" s="30">
        <f t="shared" si="3"/>
        <v>142188.12384999997</v>
      </c>
      <c r="J28" s="30">
        <f t="shared" si="4"/>
        <v>120.69623738786015</v>
      </c>
    </row>
    <row r="29" spans="1:10" x14ac:dyDescent="0.2">
      <c r="A29" s="45" t="s">
        <v>45</v>
      </c>
      <c r="B29" s="28" t="s">
        <v>46</v>
      </c>
      <c r="C29" s="43">
        <v>12190061.63893</v>
      </c>
      <c r="D29" s="43">
        <v>5636595.2325799996</v>
      </c>
      <c r="E29" s="30">
        <v>46.23926768818832</v>
      </c>
      <c r="F29" s="43">
        <v>15373290.75584</v>
      </c>
      <c r="G29" s="43">
        <v>6243383.8464599997</v>
      </c>
      <c r="H29" s="30">
        <f t="shared" si="5"/>
        <v>40.611889449162113</v>
      </c>
      <c r="I29" s="30">
        <f t="shared" si="3"/>
        <v>606788.61388000008</v>
      </c>
      <c r="J29" s="30">
        <f t="shared" si="4"/>
        <v>110.76516210304956</v>
      </c>
    </row>
    <row r="30" spans="1:10" x14ac:dyDescent="0.2">
      <c r="A30" s="45" t="s">
        <v>47</v>
      </c>
      <c r="B30" s="28" t="s">
        <v>48</v>
      </c>
      <c r="C30" s="43">
        <v>1001157.94996</v>
      </c>
      <c r="D30" s="43">
        <v>474346.08652999997</v>
      </c>
      <c r="E30" s="30">
        <v>47.379745278849548</v>
      </c>
      <c r="F30" s="43">
        <v>1159224.83204</v>
      </c>
      <c r="G30" s="43">
        <v>385625.83036000002</v>
      </c>
      <c r="H30" s="30">
        <f t="shared" si="5"/>
        <v>33.265835901856668</v>
      </c>
      <c r="I30" s="30">
        <f t="shared" si="3"/>
        <v>-88720.25616999995</v>
      </c>
      <c r="J30" s="39">
        <f t="shared" si="4"/>
        <v>81.296302701890454</v>
      </c>
    </row>
    <row r="31" spans="1:10" x14ac:dyDescent="0.2">
      <c r="A31" s="40" t="s">
        <v>49</v>
      </c>
      <c r="B31" s="22" t="s">
        <v>50</v>
      </c>
      <c r="C31" s="46">
        <v>17873551.688470002</v>
      </c>
      <c r="D31" s="46">
        <v>7631123.0389999999</v>
      </c>
      <c r="E31" s="39">
        <v>42.695056763243869</v>
      </c>
      <c r="F31" s="46">
        <v>22594932.030020002</v>
      </c>
      <c r="G31" s="46">
        <v>8435336.46655</v>
      </c>
      <c r="H31" s="39">
        <f t="shared" si="5"/>
        <v>37.332869403380684</v>
      </c>
      <c r="I31" s="39">
        <f t="shared" si="3"/>
        <v>804213.42755000014</v>
      </c>
      <c r="J31" s="39">
        <f t="shared" si="4"/>
        <v>110.53859862355706</v>
      </c>
    </row>
    <row r="32" spans="1:10" x14ac:dyDescent="0.2">
      <c r="A32" s="40" t="s">
        <v>51</v>
      </c>
      <c r="B32" s="22" t="s">
        <v>52</v>
      </c>
      <c r="C32" s="46">
        <v>341891.00488000002</v>
      </c>
      <c r="D32" s="46">
        <v>139851.92031000002</v>
      </c>
      <c r="E32" s="39">
        <v>40.905410880606965</v>
      </c>
      <c r="F32" s="46">
        <v>331943.6237</v>
      </c>
      <c r="G32" s="46">
        <v>147601.36727000002</v>
      </c>
      <c r="H32" s="39">
        <f t="shared" si="5"/>
        <v>44.465793807022301</v>
      </c>
      <c r="I32" s="39">
        <f t="shared" si="3"/>
        <v>7749.4469600000011</v>
      </c>
      <c r="J32" s="39">
        <f t="shared" si="4"/>
        <v>105.54118023036247</v>
      </c>
    </row>
    <row r="33" spans="1:11" x14ac:dyDescent="0.2">
      <c r="A33" s="40" t="s">
        <v>53</v>
      </c>
      <c r="B33" s="22" t="s">
        <v>54</v>
      </c>
      <c r="C33" s="46">
        <v>42768970.008760005</v>
      </c>
      <c r="D33" s="46">
        <v>25468749.024700001</v>
      </c>
      <c r="E33" s="39">
        <v>59.549596400108427</v>
      </c>
      <c r="F33" s="46">
        <v>48610564.110320002</v>
      </c>
      <c r="G33" s="46">
        <v>29307249.184999999</v>
      </c>
      <c r="H33" s="39">
        <f>G33/F33*100</f>
        <v>60.289876740554185</v>
      </c>
      <c r="I33" s="39">
        <f t="shared" si="3"/>
        <v>3838500.1602999978</v>
      </c>
      <c r="J33" s="39">
        <f t="shared" si="4"/>
        <v>115.07141224948802</v>
      </c>
    </row>
    <row r="34" spans="1:11" x14ac:dyDescent="0.2">
      <c r="A34" s="40" t="s">
        <v>55</v>
      </c>
      <c r="B34" s="22" t="s">
        <v>56</v>
      </c>
      <c r="C34" s="49">
        <v>7240404.5060900003</v>
      </c>
      <c r="D34" s="38">
        <v>3812232.4525700002</v>
      </c>
      <c r="E34" s="47">
        <v>52.652202640936437</v>
      </c>
      <c r="F34" s="49">
        <v>7719343.6548800003</v>
      </c>
      <c r="G34" s="38">
        <v>4095606.5757600004</v>
      </c>
      <c r="H34" s="47">
        <f>G34/F34*100</f>
        <v>53.05640944189404</v>
      </c>
      <c r="I34" s="47">
        <f t="shared" si="3"/>
        <v>283374.12319000019</v>
      </c>
      <c r="J34" s="47">
        <f t="shared" si="4"/>
        <v>107.43328552798413</v>
      </c>
    </row>
    <row r="35" spans="1:11" x14ac:dyDescent="0.2">
      <c r="A35" s="40" t="s">
        <v>57</v>
      </c>
      <c r="B35" s="22" t="s">
        <v>58</v>
      </c>
      <c r="C35" s="46">
        <v>15394311.51</v>
      </c>
      <c r="D35" s="46">
        <v>9603861.8780199997</v>
      </c>
      <c r="E35" s="47">
        <v>62.385783682377884</v>
      </c>
      <c r="F35" s="46">
        <v>18674886.818740003</v>
      </c>
      <c r="G35" s="46">
        <v>11008883.77445</v>
      </c>
      <c r="H35" s="47">
        <f>G35/F35*100</f>
        <v>58.950203453992188</v>
      </c>
      <c r="I35" s="47">
        <f t="shared" si="3"/>
        <v>1405021.8964300007</v>
      </c>
      <c r="J35" s="47">
        <f t="shared" si="4"/>
        <v>114.62975951003233</v>
      </c>
    </row>
    <row r="36" spans="1:11" x14ac:dyDescent="0.2">
      <c r="A36" s="40" t="s">
        <v>59</v>
      </c>
      <c r="B36" s="22" t="s">
        <v>60</v>
      </c>
      <c r="C36" s="46">
        <v>25829406.54377</v>
      </c>
      <c r="D36" s="46">
        <v>16515130.64005</v>
      </c>
      <c r="E36" s="47">
        <v>63.93925703273046</v>
      </c>
      <c r="F36" s="46">
        <v>29142505.010839999</v>
      </c>
      <c r="G36" s="46">
        <v>18660433.95053</v>
      </c>
      <c r="H36" s="47">
        <f>G36/F36*100</f>
        <v>64.031674502891804</v>
      </c>
      <c r="I36" s="47">
        <f t="shared" si="3"/>
        <v>2145303.3104800005</v>
      </c>
      <c r="J36" s="47">
        <f t="shared" si="4"/>
        <v>112.98992637259275</v>
      </c>
    </row>
    <row r="37" spans="1:11" x14ac:dyDescent="0.2">
      <c r="A37" s="40" t="s">
        <v>61</v>
      </c>
      <c r="B37" s="22" t="s">
        <v>62</v>
      </c>
      <c r="C37" s="46">
        <v>3389244.66763</v>
      </c>
      <c r="D37" s="46">
        <v>1498832.65255</v>
      </c>
      <c r="E37" s="47">
        <v>44.223206039535938</v>
      </c>
      <c r="F37" s="46">
        <v>4331305.0822799997</v>
      </c>
      <c r="G37" s="46">
        <v>2251379.0344099998</v>
      </c>
      <c r="H37" s="47">
        <f t="shared" si="5"/>
        <v>51.979230085193485</v>
      </c>
      <c r="I37" s="47">
        <f t="shared" si="3"/>
        <v>752546.38185999985</v>
      </c>
      <c r="J37" s="47">
        <f t="shared" si="4"/>
        <v>150.20883289269651</v>
      </c>
    </row>
    <row r="38" spans="1:11" x14ac:dyDescent="0.2">
      <c r="A38" s="40" t="s">
        <v>63</v>
      </c>
      <c r="B38" s="22" t="s">
        <v>64</v>
      </c>
      <c r="C38" s="46">
        <v>314092.68145999999</v>
      </c>
      <c r="D38" s="46">
        <v>227013.85511</v>
      </c>
      <c r="E38" s="47">
        <v>72.276072799521899</v>
      </c>
      <c r="F38" s="46">
        <v>515802.41958999995</v>
      </c>
      <c r="G38" s="46">
        <v>318556.41110999999</v>
      </c>
      <c r="H38" s="47">
        <f t="shared" si="5"/>
        <v>61.759386736342471</v>
      </c>
      <c r="I38" s="47">
        <f t="shared" si="3"/>
        <v>91542.555999999982</v>
      </c>
      <c r="J38" s="47">
        <f t="shared" si="4"/>
        <v>140.32465593593082</v>
      </c>
    </row>
    <row r="39" spans="1:11" x14ac:dyDescent="0.2">
      <c r="A39" s="40"/>
      <c r="B39" s="22" t="s">
        <v>65</v>
      </c>
      <c r="C39" s="47">
        <v>94936429.917710006</v>
      </c>
      <c r="D39" s="47">
        <v>57125820.502999999</v>
      </c>
      <c r="E39" s="47">
        <v>60.172707729283815</v>
      </c>
      <c r="F39" s="47">
        <f>F38+F37+F36+F35+F34+F33</f>
        <v>108994407.09665</v>
      </c>
      <c r="G39" s="47">
        <f>G38+G37+G36+G35+G34+G33</f>
        <v>65642108.931260005</v>
      </c>
      <c r="H39" s="47">
        <f t="shared" si="5"/>
        <v>60.225208503636651</v>
      </c>
      <c r="I39" s="47">
        <f t="shared" si="3"/>
        <v>8516288.428260006</v>
      </c>
      <c r="J39" s="47">
        <f t="shared" si="4"/>
        <v>114.90794942334837</v>
      </c>
    </row>
    <row r="40" spans="1:11" x14ac:dyDescent="0.2">
      <c r="A40" s="50" t="s">
        <v>66</v>
      </c>
      <c r="B40" s="51" t="s">
        <v>67</v>
      </c>
      <c r="C40" s="41">
        <v>45076.129659999999</v>
      </c>
      <c r="D40" s="41">
        <v>12353.070029999999</v>
      </c>
      <c r="E40" s="39">
        <v>27.404903932916763</v>
      </c>
      <c r="F40" s="41">
        <v>32715.188710000002</v>
      </c>
      <c r="G40" s="41">
        <v>7468.4326300000002</v>
      </c>
      <c r="H40" s="39">
        <f t="shared" si="5"/>
        <v>22.828639920750742</v>
      </c>
      <c r="I40" s="39">
        <f t="shared" si="3"/>
        <v>-4884.6373999999987</v>
      </c>
      <c r="J40" s="39">
        <f t="shared" si="4"/>
        <v>60.458109699552963</v>
      </c>
    </row>
    <row r="41" spans="1:11" x14ac:dyDescent="0.2">
      <c r="A41" s="40" t="s">
        <v>68</v>
      </c>
      <c r="B41" s="22" t="s">
        <v>69</v>
      </c>
      <c r="C41" s="46">
        <v>509867.84865</v>
      </c>
      <c r="D41" s="46">
        <v>8547.5628000000015</v>
      </c>
      <c r="E41" s="47">
        <v>1.6764271021661332</v>
      </c>
      <c r="F41" s="46">
        <v>630941.37138999999</v>
      </c>
      <c r="G41" s="46">
        <v>92.9328</v>
      </c>
      <c r="H41" s="52">
        <f t="shared" si="5"/>
        <v>1.4729229087524207E-2</v>
      </c>
      <c r="I41" s="47">
        <f t="shared" si="3"/>
        <v>-8454.630000000001</v>
      </c>
      <c r="J41" s="47">
        <v>0</v>
      </c>
    </row>
    <row r="42" spans="1:11" x14ac:dyDescent="0.2">
      <c r="A42" s="40"/>
      <c r="B42" s="22" t="s">
        <v>70</v>
      </c>
      <c r="C42" s="47">
        <v>-17968095.912310004</v>
      </c>
      <c r="D42" s="47">
        <v>19844556.370709985</v>
      </c>
      <c r="E42" s="47"/>
      <c r="F42" s="53">
        <f>-F44</f>
        <v>-22074713.5</v>
      </c>
      <c r="G42" s="53">
        <f>-G44</f>
        <v>15244040.200000001</v>
      </c>
      <c r="H42" s="47"/>
      <c r="I42" s="47">
        <f t="shared" si="3"/>
        <v>-4600516.1707099844</v>
      </c>
      <c r="J42" s="54"/>
    </row>
    <row r="43" spans="1:11" x14ac:dyDescent="0.2">
      <c r="A43" s="40"/>
      <c r="B43" s="22"/>
      <c r="C43" s="47"/>
      <c r="D43" s="47"/>
      <c r="E43" s="47"/>
      <c r="F43" s="47"/>
      <c r="G43" s="47"/>
      <c r="H43" s="47"/>
      <c r="I43" s="47"/>
      <c r="J43" s="54"/>
    </row>
    <row r="44" spans="1:11" x14ac:dyDescent="0.2">
      <c r="A44" s="45"/>
      <c r="B44" s="22" t="s">
        <v>71</v>
      </c>
      <c r="C44" s="47">
        <v>17968095.899999999</v>
      </c>
      <c r="D44" s="47">
        <v>-19844556.399999999</v>
      </c>
      <c r="E44" s="47"/>
      <c r="F44" s="47">
        <f>SUM(F45:F52)</f>
        <v>22074713.5</v>
      </c>
      <c r="G44" s="47">
        <f>SUM(G45:G53)</f>
        <v>-15244040.200000001</v>
      </c>
      <c r="H44" s="47"/>
      <c r="I44" s="53">
        <f t="shared" ref="I44:I53" si="6">G44-D44</f>
        <v>4600516.1999999974</v>
      </c>
      <c r="J44" s="54"/>
    </row>
    <row r="45" spans="1:11" ht="18.75" customHeight="1" x14ac:dyDescent="0.2">
      <c r="A45" s="42"/>
      <c r="B45" s="55" t="s">
        <v>72</v>
      </c>
      <c r="C45" s="56">
        <v>-55000</v>
      </c>
      <c r="D45" s="56">
        <v>-55000</v>
      </c>
      <c r="E45" s="56"/>
      <c r="F45" s="56">
        <v>-27500</v>
      </c>
      <c r="G45" s="56">
        <v>-27500</v>
      </c>
      <c r="H45" s="56"/>
      <c r="I45" s="57">
        <f t="shared" si="6"/>
        <v>27500</v>
      </c>
      <c r="J45" s="58"/>
      <c r="K45" s="59"/>
    </row>
    <row r="46" spans="1:11" ht="17.25" customHeight="1" x14ac:dyDescent="0.2">
      <c r="A46" s="42"/>
      <c r="B46" s="55" t="s">
        <v>73</v>
      </c>
      <c r="C46" s="56">
        <v>856153.5</v>
      </c>
      <c r="D46" s="56">
        <v>24173</v>
      </c>
      <c r="E46" s="56"/>
      <c r="F46" s="56">
        <v>494861.5</v>
      </c>
      <c r="G46" s="56">
        <v>-99875</v>
      </c>
      <c r="H46" s="56"/>
      <c r="I46" s="57">
        <f t="shared" si="6"/>
        <v>-124048</v>
      </c>
      <c r="J46" s="58"/>
      <c r="K46" s="59"/>
    </row>
    <row r="47" spans="1:11" ht="15" customHeight="1" x14ac:dyDescent="0.2">
      <c r="A47" s="42"/>
      <c r="B47" s="55" t="s">
        <v>74</v>
      </c>
      <c r="C47" s="56">
        <v>-174398.8</v>
      </c>
      <c r="D47" s="56">
        <v>0</v>
      </c>
      <c r="E47" s="56"/>
      <c r="F47" s="56">
        <v>-176298.4</v>
      </c>
      <c r="G47" s="56">
        <v>0</v>
      </c>
      <c r="H47" s="56"/>
      <c r="I47" s="57">
        <f t="shared" si="6"/>
        <v>0</v>
      </c>
      <c r="J47" s="58"/>
      <c r="K47" s="59"/>
    </row>
    <row r="48" spans="1:11" ht="18.75" customHeight="1" x14ac:dyDescent="0.2">
      <c r="A48" s="42"/>
      <c r="B48" s="55" t="s">
        <v>75</v>
      </c>
      <c r="C48" s="56">
        <v>17402524.199999999</v>
      </c>
      <c r="D48" s="56">
        <v>-24573018.199999999</v>
      </c>
      <c r="E48" s="56"/>
      <c r="F48" s="56">
        <v>21923678.5</v>
      </c>
      <c r="G48" s="56">
        <v>-20610822.5</v>
      </c>
      <c r="H48" s="56"/>
      <c r="I48" s="57">
        <f t="shared" si="6"/>
        <v>3962195.6999999993</v>
      </c>
      <c r="J48" s="58"/>
      <c r="K48" s="59"/>
    </row>
    <row r="49" spans="1:11" ht="20.25" customHeight="1" x14ac:dyDescent="0.2">
      <c r="A49" s="42"/>
      <c r="B49" s="55" t="s">
        <v>76</v>
      </c>
      <c r="C49" s="56">
        <v>10000</v>
      </c>
      <c r="D49" s="56">
        <v>0</v>
      </c>
      <c r="E49" s="56"/>
      <c r="F49" s="56">
        <v>10000</v>
      </c>
      <c r="G49" s="56">
        <v>0</v>
      </c>
      <c r="H49" s="56"/>
      <c r="I49" s="57">
        <f t="shared" si="6"/>
        <v>0</v>
      </c>
      <c r="J49" s="58"/>
      <c r="K49" s="59"/>
    </row>
    <row r="50" spans="1:11" ht="17.25" customHeight="1" x14ac:dyDescent="0.2">
      <c r="A50" s="42"/>
      <c r="B50" s="55" t="s">
        <v>77</v>
      </c>
      <c r="C50" s="56">
        <v>-223954.9</v>
      </c>
      <c r="D50" s="56">
        <v>0</v>
      </c>
      <c r="E50" s="56"/>
      <c r="F50" s="56">
        <v>-310530</v>
      </c>
      <c r="G50" s="56">
        <v>-15400</v>
      </c>
      <c r="H50" s="56"/>
      <c r="I50" s="57">
        <f t="shared" si="6"/>
        <v>-15400</v>
      </c>
      <c r="J50" s="58"/>
      <c r="K50" s="59"/>
    </row>
    <row r="51" spans="1:11" ht="21" customHeight="1" x14ac:dyDescent="0.2">
      <c r="A51" s="42"/>
      <c r="B51" s="55" t="s">
        <v>78</v>
      </c>
      <c r="C51" s="56">
        <v>40837</v>
      </c>
      <c r="D51" s="56">
        <v>859.4</v>
      </c>
      <c r="E51" s="56"/>
      <c r="F51" s="56">
        <v>51836.9</v>
      </c>
      <c r="G51" s="56">
        <v>195.4</v>
      </c>
      <c r="H51" s="56"/>
      <c r="I51" s="57">
        <f t="shared" si="6"/>
        <v>-664</v>
      </c>
      <c r="J51" s="58"/>
      <c r="K51" s="59"/>
    </row>
    <row r="52" spans="1:11" ht="18" customHeight="1" x14ac:dyDescent="0.2">
      <c r="A52" s="60"/>
      <c r="B52" s="58" t="s">
        <v>79</v>
      </c>
      <c r="C52" s="56">
        <v>111934.9</v>
      </c>
      <c r="D52" s="56">
        <v>3046.6</v>
      </c>
      <c r="E52" s="56"/>
      <c r="F52" s="56">
        <v>108665</v>
      </c>
      <c r="G52" s="56">
        <v>6400</v>
      </c>
      <c r="H52" s="56"/>
      <c r="I52" s="57">
        <f t="shared" si="6"/>
        <v>3353.4</v>
      </c>
      <c r="J52" s="58"/>
      <c r="K52" s="59"/>
    </row>
    <row r="53" spans="1:11" ht="15.75" customHeight="1" x14ac:dyDescent="0.2">
      <c r="A53" s="60"/>
      <c r="B53" s="58" t="s">
        <v>80</v>
      </c>
      <c r="C53" s="56">
        <v>0</v>
      </c>
      <c r="D53" s="56">
        <v>4755382.8</v>
      </c>
      <c r="E53" s="56"/>
      <c r="F53" s="56">
        <v>0</v>
      </c>
      <c r="G53" s="56">
        <v>5502961.9000000004</v>
      </c>
      <c r="H53" s="56"/>
      <c r="I53" s="57">
        <f t="shared" si="6"/>
        <v>747579.10000000056</v>
      </c>
      <c r="J53" s="58"/>
      <c r="K53" s="59"/>
    </row>
    <row r="54" spans="1:11" ht="15.75" customHeight="1" x14ac:dyDescent="0.2">
      <c r="A54" s="61"/>
      <c r="B54" s="62"/>
      <c r="C54" s="63"/>
      <c r="D54" s="63"/>
      <c r="E54" s="63"/>
      <c r="F54" s="63"/>
      <c r="G54" s="63"/>
      <c r="H54" s="63"/>
      <c r="I54" s="63"/>
      <c r="J54" s="62"/>
      <c r="K54" s="59"/>
    </row>
    <row r="55" spans="1:11" ht="15.75" customHeight="1" x14ac:dyDescent="0.2">
      <c r="A55" s="64"/>
      <c r="B55" s="65" t="s">
        <v>81</v>
      </c>
      <c r="C55" s="44"/>
      <c r="D55" s="44">
        <v>4872235.5</v>
      </c>
      <c r="E55" s="30"/>
      <c r="F55" s="44"/>
      <c r="G55" s="44">
        <v>3869260.4</v>
      </c>
      <c r="H55" s="30"/>
      <c r="I55" s="30"/>
      <c r="J55" s="30"/>
      <c r="K55" s="59"/>
    </row>
    <row r="56" spans="1:11" ht="15.75" customHeight="1" x14ac:dyDescent="0.2">
      <c r="A56" s="64"/>
      <c r="B56" s="66" t="s">
        <v>82</v>
      </c>
      <c r="C56" s="44"/>
      <c r="D56" s="44">
        <v>3.8509366234474305</v>
      </c>
      <c r="E56" s="30"/>
      <c r="F56" s="44"/>
      <c r="G56" s="44">
        <f>G55/F8*100</f>
        <v>2.6597157661548647</v>
      </c>
      <c r="H56" s="30"/>
      <c r="I56" s="30"/>
      <c r="J56" s="30"/>
      <c r="K56" s="59"/>
    </row>
    <row r="57" spans="1:11" ht="15.75" customHeight="1" x14ac:dyDescent="0.2">
      <c r="A57" s="64"/>
      <c r="B57" s="66" t="s">
        <v>83</v>
      </c>
      <c r="C57" s="44"/>
      <c r="D57" s="44">
        <v>149273</v>
      </c>
      <c r="E57" s="30"/>
      <c r="F57" s="44"/>
      <c r="G57" s="44">
        <v>80788</v>
      </c>
      <c r="H57" s="30"/>
      <c r="I57" s="30"/>
      <c r="J57" s="30"/>
      <c r="K57" s="59"/>
    </row>
    <row r="58" spans="1:11" ht="15.75" customHeight="1" x14ac:dyDescent="0.2">
      <c r="A58" s="64"/>
      <c r="B58" s="66" t="s">
        <v>82</v>
      </c>
      <c r="C58" s="44"/>
      <c r="D58" s="44">
        <v>0.11798297980298127</v>
      </c>
      <c r="E58" s="30"/>
      <c r="F58" s="44"/>
      <c r="G58" s="44">
        <f>G57/F8*100</f>
        <v>5.5533382378740712E-2</v>
      </c>
      <c r="H58" s="30"/>
      <c r="I58" s="30"/>
      <c r="J58" s="30"/>
      <c r="K58" s="59"/>
    </row>
    <row r="59" spans="1:11" ht="9.75" customHeight="1" x14ac:dyDescent="0.2">
      <c r="A59" s="67"/>
      <c r="B59" s="68"/>
      <c r="C59" s="69"/>
      <c r="D59" s="69"/>
      <c r="E59" s="69"/>
      <c r="F59" s="70"/>
      <c r="G59" s="70"/>
      <c r="H59" s="70"/>
      <c r="I59" s="70"/>
      <c r="J59" s="71"/>
      <c r="K59" s="59"/>
    </row>
    <row r="60" spans="1:11" x14ac:dyDescent="0.2">
      <c r="A60" s="72" t="s">
        <v>84</v>
      </c>
      <c r="B60" s="4"/>
      <c r="F60" s="73"/>
      <c r="G60" s="73"/>
      <c r="H60" s="73"/>
      <c r="I60" s="73"/>
      <c r="J60" s="74"/>
    </row>
  </sheetData>
  <mergeCells count="14">
    <mergeCell ref="E5:E6"/>
    <mergeCell ref="F5:F6"/>
    <mergeCell ref="G5:G6"/>
    <mergeCell ref="H5:H6"/>
    <mergeCell ref="A1:J1"/>
    <mergeCell ref="A2:J2"/>
    <mergeCell ref="A4:A6"/>
    <mergeCell ref="B4:B6"/>
    <mergeCell ref="C4:E4"/>
    <mergeCell ref="F4:H4"/>
    <mergeCell ref="I4:I6"/>
    <mergeCell ref="J4:J6"/>
    <mergeCell ref="C5:C6"/>
    <mergeCell ref="D5:D6"/>
  </mergeCells>
  <pageMargins left="0.31496062992125984" right="0.31496062992125984" top="0.74803149606299213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2019-09-17T08:24:13Z</dcterms:created>
  <dcterms:modified xsi:type="dcterms:W3CDTF">2019-09-17T08:24:28Z</dcterms:modified>
</cp:coreProperties>
</file>