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2.2018" sheetId="1" r:id="rId1"/>
  </sheets>
  <calcPr calcId="145621"/>
</workbook>
</file>

<file path=xl/calcChain.xml><?xml version="1.0" encoding="utf-8"?>
<calcChain xmlns="http://schemas.openxmlformats.org/spreadsheetml/2006/main">
  <c r="G59" i="1" l="1"/>
  <c r="D59" i="1"/>
  <c r="G57" i="1"/>
  <c r="D57" i="1"/>
  <c r="I54" i="1"/>
  <c r="I53" i="1"/>
  <c r="I52" i="1"/>
  <c r="I51" i="1"/>
  <c r="I50" i="1"/>
  <c r="I49" i="1"/>
  <c r="I48" i="1"/>
  <c r="I47" i="1"/>
  <c r="I46" i="1"/>
  <c r="I45" i="1"/>
  <c r="G44" i="1"/>
  <c r="I44" i="1" s="1"/>
  <c r="F44" i="1"/>
  <c r="I41" i="1"/>
  <c r="H41" i="1"/>
  <c r="J40" i="1"/>
  <c r="I40" i="1"/>
  <c r="H40" i="1"/>
  <c r="J39" i="1"/>
  <c r="I39" i="1"/>
  <c r="H39" i="1"/>
  <c r="G39" i="1"/>
  <c r="F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G16" i="1"/>
  <c r="J16" i="1" s="1"/>
  <c r="F16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I7" i="1"/>
  <c r="G7" i="1"/>
  <c r="H7" i="1" s="1"/>
  <c r="F7" i="1"/>
  <c r="F42" i="1" s="1"/>
  <c r="J7" i="1" l="1"/>
  <c r="H16" i="1"/>
  <c r="G42" i="1"/>
  <c r="I42" i="1" s="1"/>
  <c r="I16" i="1"/>
</calcChain>
</file>

<file path=xl/sharedStrings.xml><?xml version="1.0" encoding="utf-8"?>
<sst xmlns="http://schemas.openxmlformats.org/spreadsheetml/2006/main" count="90" uniqueCount="86">
  <si>
    <t xml:space="preserve">Информация об исполнении консолидированного бюджета Ленинградской области на 01.12.2018 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</si>
  <si>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</si>
  <si>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</si>
  <si>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</si>
  <si>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</si>
  <si>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01.12.2017.</t>
  </si>
  <si>
    <t>на 01.12.2018.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</si>
  <si>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</si>
  <si>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</si>
  <si>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</si>
  <si>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</si>
  <si>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</si>
  <si>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</si>
  <si>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</si>
  <si>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</si>
  <si>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</si>
  <si>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</si>
  <si>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</si>
  <si>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</si>
  <si>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</si>
  <si>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</si>
  <si>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</si>
  <si>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</si>
  <si>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</si>
  <si>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</si>
  <si>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</si>
  <si>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</si>
  <si>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</si>
  <si>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</si>
  <si>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</si>
  <si>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</si>
  <si>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</si>
  <si>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</si>
  <si>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</si>
  <si>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</si>
  <si>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</si>
  <si>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</si>
  <si>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</si>
  <si>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</si>
  <si>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</si>
  <si>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</si>
  <si>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</si>
  <si>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</si>
  <si>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</si>
  <si>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</si>
  <si>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</si>
  <si>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</si>
  <si>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</si>
  <si>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</si>
  <si>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</si>
  <si>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</si>
  <si>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</si>
  <si>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</si>
  <si>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</si>
  <si>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</si>
  <si>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</si>
  <si>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</si>
  <si>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</si>
  <si>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</si>
  <si>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</si>
  <si>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</si>
  <si>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</si>
  <si>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</si>
  <si>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</si>
  <si>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</si>
  <si>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</si>
  <si>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</si>
  <si>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</si>
  <si>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</si>
  <si>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</si>
  <si>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</si>
  <si>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ПОКРЫТИЯ ДЕФИЦИТА (всего)</t>
    </r>
    <r>
      <rPr>
        <sz val="10"/>
        <color indexed="8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</si>
  <si>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</si>
  <si>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</si>
  <si>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</si>
  <si>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</si>
  <si>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</si>
  <si>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Курсовая разница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</si>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</sst>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3" fillId="0" borderId="0"/>
    <xf numFmtId="49" fontId="25" fillId="0" borderId="0">
      <alignment horizontal="center"/>
    </xf>
    <xf numFmtId="49" fontId="25" fillId="0" borderId="0">
      <alignment horizontal="center"/>
    </xf>
    <xf numFmtId="49" fontId="25" fillId="0" borderId="8">
      <alignment horizontal="center" wrapText="1"/>
    </xf>
    <xf numFmtId="49" fontId="25" fillId="0" borderId="8">
      <alignment horizontal="center" wrapText="1"/>
    </xf>
    <xf numFmtId="49" fontId="25" fillId="0" borderId="9">
      <alignment horizontal="center" wrapText="1"/>
    </xf>
    <xf numFmtId="49" fontId="25" fillId="0" borderId="9">
      <alignment horizontal="center" wrapText="1"/>
    </xf>
    <xf numFmtId="49" fontId="25" fillId="0" borderId="10">
      <alignment horizontal="center"/>
    </xf>
    <xf numFmtId="49" fontId="25" fillId="0" borderId="10">
      <alignment horizontal="center"/>
    </xf>
    <xf numFmtId="49" fontId="25" fillId="0" borderId="11"/>
    <xf numFmtId="49" fontId="25" fillId="0" borderId="11"/>
    <xf numFmtId="4" fontId="25" fillId="0" borderId="10">
      <alignment horizontal="right"/>
    </xf>
    <xf numFmtId="4" fontId="25" fillId="0" borderId="10">
      <alignment horizontal="right"/>
    </xf>
    <xf numFmtId="4" fontId="25" fillId="0" borderId="8">
      <alignment horizontal="right"/>
    </xf>
    <xf numFmtId="4" fontId="25" fillId="0" borderId="8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4" fontId="25" fillId="0" borderId="12">
      <alignment horizontal="right"/>
    </xf>
    <xf numFmtId="4" fontId="25" fillId="0" borderId="12">
      <alignment horizontal="right"/>
    </xf>
    <xf numFmtId="49" fontId="25" fillId="0" borderId="13">
      <alignment horizontal="center"/>
    </xf>
    <xf numFmtId="49" fontId="25" fillId="0" borderId="13">
      <alignment horizontal="center"/>
    </xf>
    <xf numFmtId="4" fontId="25" fillId="0" borderId="14">
      <alignment horizontal="right"/>
    </xf>
    <xf numFmtId="4" fontId="25" fillId="0" borderId="14">
      <alignment horizontal="right"/>
    </xf>
    <xf numFmtId="0" fontId="25" fillId="0" borderId="15">
      <alignment horizontal="left" wrapText="1"/>
    </xf>
    <xf numFmtId="0" fontId="25" fillId="0" borderId="15">
      <alignment horizontal="left" wrapText="1"/>
    </xf>
    <xf numFmtId="0" fontId="26" fillId="0" borderId="16">
      <alignment horizontal="left" wrapText="1"/>
    </xf>
    <xf numFmtId="0" fontId="26" fillId="0" borderId="16">
      <alignment horizontal="left" wrapText="1"/>
    </xf>
    <xf numFmtId="0" fontId="25" fillId="0" borderId="17">
      <alignment horizontal="left" wrapText="1" indent="2"/>
    </xf>
    <xf numFmtId="0" fontId="25" fillId="0" borderId="17">
      <alignment horizontal="left" wrapText="1" indent="2"/>
    </xf>
    <xf numFmtId="0" fontId="24" fillId="0" borderId="18"/>
    <xf numFmtId="0" fontId="24" fillId="0" borderId="18"/>
    <xf numFmtId="0" fontId="25" fillId="0" borderId="11"/>
    <xf numFmtId="0" fontId="25" fillId="0" borderId="11"/>
    <xf numFmtId="0" fontId="24" fillId="0" borderId="11"/>
    <xf numFmtId="0" fontId="24" fillId="0" borderId="11"/>
    <xf numFmtId="0" fontId="26" fillId="0" borderId="0">
      <alignment horizontal="center"/>
    </xf>
    <xf numFmtId="0" fontId="26" fillId="0" borderId="0">
      <alignment horizontal="center"/>
    </xf>
    <xf numFmtId="0" fontId="26" fillId="0" borderId="11"/>
    <xf numFmtId="0" fontId="26" fillId="0" borderId="11"/>
    <xf numFmtId="0" fontId="25" fillId="0" borderId="19">
      <alignment horizontal="left" wrapText="1"/>
    </xf>
    <xf numFmtId="0" fontId="25" fillId="0" borderId="19">
      <alignment horizontal="left" wrapText="1"/>
    </xf>
    <xf numFmtId="0" fontId="25" fillId="0" borderId="20">
      <alignment horizontal="left" wrapText="1" indent="1"/>
    </xf>
    <xf numFmtId="0" fontId="25" fillId="0" borderId="20">
      <alignment horizontal="left" wrapText="1" indent="1"/>
    </xf>
    <xf numFmtId="0" fontId="25" fillId="0" borderId="19">
      <alignment horizontal="left" wrapText="1" indent="2"/>
    </xf>
    <xf numFmtId="0" fontId="25" fillId="0" borderId="19">
      <alignment horizontal="left" wrapText="1" indent="2"/>
    </xf>
    <xf numFmtId="0" fontId="24" fillId="3" borderId="21"/>
    <xf numFmtId="0" fontId="24" fillId="3" borderId="21"/>
    <xf numFmtId="0" fontId="25" fillId="0" borderId="22">
      <alignment horizontal="left" wrapText="1" indent="2"/>
    </xf>
    <xf numFmtId="0" fontId="25" fillId="0" borderId="22">
      <alignment horizontal="left" wrapText="1" indent="2"/>
    </xf>
    <xf numFmtId="0" fontId="25" fillId="0" borderId="0">
      <alignment horizontal="center" wrapText="1"/>
    </xf>
    <xf numFmtId="0" fontId="25" fillId="0" borderId="0">
      <alignment horizontal="center" wrapText="1"/>
    </xf>
    <xf numFmtId="49" fontId="25" fillId="0" borderId="11">
      <alignment horizontal="left"/>
    </xf>
    <xf numFmtId="49" fontId="25" fillId="0" borderId="11">
      <alignment horizontal="left"/>
    </xf>
    <xf numFmtId="49" fontId="25" fillId="0" borderId="23">
      <alignment horizontal="center" wrapText="1"/>
    </xf>
    <xf numFmtId="49" fontId="25" fillId="0" borderId="23">
      <alignment horizontal="center" wrapText="1"/>
    </xf>
    <xf numFmtId="49" fontId="25" fillId="0" borderId="23">
      <alignment horizontal="center" shrinkToFit="1"/>
    </xf>
    <xf numFmtId="49" fontId="25" fillId="0" borderId="23">
      <alignment horizontal="center" shrinkToFit="1"/>
    </xf>
    <xf numFmtId="49" fontId="25" fillId="0" borderId="10">
      <alignment horizontal="center" shrinkToFit="1"/>
    </xf>
    <xf numFmtId="49" fontId="25" fillId="0" borderId="10">
      <alignment horizontal="center" shrinkToFit="1"/>
    </xf>
    <xf numFmtId="0" fontId="25" fillId="0" borderId="24">
      <alignment horizontal="left" wrapText="1"/>
    </xf>
    <xf numFmtId="0" fontId="25" fillId="0" borderId="24">
      <alignment horizontal="left" wrapText="1"/>
    </xf>
    <xf numFmtId="0" fontId="25" fillId="0" borderId="15">
      <alignment horizontal="left" wrapText="1" indent="1"/>
    </xf>
    <xf numFmtId="0" fontId="25" fillId="0" borderId="15">
      <alignment horizontal="left" wrapText="1" indent="1"/>
    </xf>
    <xf numFmtId="0" fontId="25" fillId="0" borderId="24">
      <alignment horizontal="left" wrapText="1" indent="2"/>
    </xf>
    <xf numFmtId="0" fontId="25" fillId="0" borderId="24">
      <alignment horizontal="left" wrapText="1" indent="2"/>
    </xf>
    <xf numFmtId="0" fontId="25" fillId="0" borderId="15">
      <alignment horizontal="left" wrapText="1" indent="2"/>
    </xf>
    <xf numFmtId="0" fontId="25" fillId="0" borderId="15">
      <alignment horizontal="left" wrapText="1" indent="2"/>
    </xf>
    <xf numFmtId="0" fontId="24" fillId="0" borderId="25"/>
    <xf numFmtId="0" fontId="24" fillId="0" borderId="25"/>
    <xf numFmtId="0" fontId="24" fillId="0" borderId="26"/>
    <xf numFmtId="0" fontId="24" fillId="0" borderId="26"/>
    <xf numFmtId="0" fontId="26" fillId="0" borderId="27">
      <alignment horizontal="center" vertical="center" textRotation="90" wrapText="1"/>
    </xf>
    <xf numFmtId="0" fontId="26" fillId="0" borderId="27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5" fillId="0" borderId="0">
      <alignment vertical="center"/>
    </xf>
    <xf numFmtId="0" fontId="25" fillId="0" borderId="0">
      <alignment vertical="center"/>
    </xf>
    <xf numFmtId="0" fontId="26" fillId="0" borderId="11">
      <alignment horizontal="center" vertical="center" textRotation="90" wrapText="1"/>
    </xf>
    <xf numFmtId="0" fontId="26" fillId="0" borderId="11">
      <alignment horizontal="center" vertical="center" textRotation="90" wrapText="1"/>
    </xf>
    <xf numFmtId="0" fontId="26" fillId="0" borderId="18">
      <alignment horizontal="center" vertical="center" textRotation="90"/>
    </xf>
    <xf numFmtId="0" fontId="26" fillId="0" borderId="18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8">
      <alignment horizontal="center" vertical="center" textRotation="90"/>
    </xf>
    <xf numFmtId="0" fontId="26" fillId="0" borderId="28">
      <alignment horizontal="center" vertical="center" textRotation="90"/>
    </xf>
    <xf numFmtId="0" fontId="27" fillId="0" borderId="11">
      <alignment wrapText="1"/>
    </xf>
    <xf numFmtId="0" fontId="27" fillId="0" borderId="11">
      <alignment wrapText="1"/>
    </xf>
    <xf numFmtId="0" fontId="27" fillId="0" borderId="28">
      <alignment wrapText="1"/>
    </xf>
    <xf numFmtId="0" fontId="27" fillId="0" borderId="28">
      <alignment wrapText="1"/>
    </xf>
    <xf numFmtId="0" fontId="27" fillId="0" borderId="18">
      <alignment wrapText="1"/>
    </xf>
    <xf numFmtId="0" fontId="27" fillId="0" borderId="18">
      <alignment wrapText="1"/>
    </xf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6" fillId="0" borderId="29"/>
    <xf numFmtId="0" fontId="26" fillId="0" borderId="29"/>
    <xf numFmtId="49" fontId="28" fillId="0" borderId="30">
      <alignment horizontal="left" vertical="center" wrapText="1"/>
    </xf>
    <xf numFmtId="49" fontId="28" fillId="0" borderId="30">
      <alignment horizontal="left" vertical="center" wrapText="1"/>
    </xf>
    <xf numFmtId="49" fontId="25" fillId="0" borderId="31">
      <alignment horizontal="left" vertical="center" wrapText="1" indent="2"/>
    </xf>
    <xf numFmtId="49" fontId="25" fillId="0" borderId="31">
      <alignment horizontal="left" vertical="center" wrapText="1" indent="2"/>
    </xf>
    <xf numFmtId="49" fontId="25" fillId="0" borderId="22">
      <alignment horizontal="left" vertical="center" wrapText="1" indent="3"/>
    </xf>
    <xf numFmtId="49" fontId="25" fillId="0" borderId="22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2">
      <alignment horizontal="left" vertical="center" wrapText="1" indent="3"/>
    </xf>
    <xf numFmtId="49" fontId="25" fillId="0" borderId="32">
      <alignment horizontal="left" vertical="center" wrapText="1" indent="3"/>
    </xf>
    <xf numFmtId="0" fontId="28" fillId="0" borderId="29">
      <alignment horizontal="left" vertical="center" wrapText="1"/>
    </xf>
    <xf numFmtId="0" fontId="28" fillId="0" borderId="29">
      <alignment horizontal="left" vertical="center" wrapText="1"/>
    </xf>
    <xf numFmtId="49" fontId="25" fillId="0" borderId="18">
      <alignment horizontal="left" vertical="center" wrapText="1" indent="3"/>
    </xf>
    <xf numFmtId="49" fontId="25" fillId="0" borderId="18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11">
      <alignment horizontal="left" vertical="center" wrapText="1" indent="3"/>
    </xf>
    <xf numFmtId="49" fontId="25" fillId="0" borderId="11">
      <alignment horizontal="left" vertical="center" wrapText="1" indent="3"/>
    </xf>
    <xf numFmtId="49" fontId="28" fillId="0" borderId="29">
      <alignment horizontal="left" vertical="center" wrapText="1"/>
    </xf>
    <xf numFmtId="49" fontId="28" fillId="0" borderId="29">
      <alignment horizontal="left" vertical="center" wrapText="1"/>
    </xf>
    <xf numFmtId="0" fontId="25" fillId="0" borderId="30">
      <alignment horizontal="left" vertical="center" wrapText="1"/>
    </xf>
    <xf numFmtId="0" fontId="25" fillId="0" borderId="30">
      <alignment horizontal="left" vertical="center" wrapText="1"/>
    </xf>
    <xf numFmtId="0" fontId="25" fillId="0" borderId="32">
      <alignment horizontal="left" vertical="center" wrapText="1"/>
    </xf>
    <xf numFmtId="0" fontId="25" fillId="0" borderId="32">
      <alignment horizontal="left" vertical="center" wrapText="1"/>
    </xf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5" fillId="0" borderId="32">
      <alignment horizontal="left" vertical="center" wrapText="1"/>
    </xf>
    <xf numFmtId="49" fontId="25" fillId="0" borderId="32">
      <alignment horizontal="left" vertical="center" wrapText="1"/>
    </xf>
    <xf numFmtId="49" fontId="26" fillId="0" borderId="33">
      <alignment horizontal="center"/>
    </xf>
    <xf numFmtId="49" fontId="26" fillId="0" borderId="33">
      <alignment horizontal="center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5" fillId="0" borderId="35">
      <alignment horizontal="center" vertical="center" wrapText="1"/>
    </xf>
    <xf numFmtId="49" fontId="25" fillId="0" borderId="35">
      <alignment horizontal="center" vertical="center" wrapText="1"/>
    </xf>
    <xf numFmtId="49" fontId="25" fillId="0" borderId="23">
      <alignment horizontal="center" vertical="center" wrapText="1"/>
    </xf>
    <xf numFmtId="49" fontId="25" fillId="0" borderId="23">
      <alignment horizontal="center" vertical="center" wrapText="1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5" fillId="0" borderId="36">
      <alignment horizontal="center" vertical="center" wrapText="1"/>
    </xf>
    <xf numFmtId="49" fontId="25" fillId="0" borderId="36">
      <alignment horizontal="center" vertical="center" wrapText="1"/>
    </xf>
    <xf numFmtId="49" fontId="25" fillId="0" borderId="37">
      <alignment horizontal="center" vertical="center" wrapText="1"/>
    </xf>
    <xf numFmtId="49" fontId="25" fillId="0" borderId="37">
      <alignment horizontal="center" vertical="center" wrapText="1"/>
    </xf>
    <xf numFmtId="49" fontId="25" fillId="0" borderId="0">
      <alignment horizontal="center" vertical="center" wrapText="1"/>
    </xf>
    <xf numFmtId="49" fontId="25" fillId="0" borderId="0">
      <alignment horizontal="center" vertical="center" wrapText="1"/>
    </xf>
    <xf numFmtId="49" fontId="25" fillId="0" borderId="11">
      <alignment horizontal="center" vertical="center" wrapText="1"/>
    </xf>
    <xf numFmtId="49" fontId="25" fillId="0" borderId="11">
      <alignment horizontal="center" vertical="center" wrapText="1"/>
    </xf>
    <xf numFmtId="49" fontId="26" fillId="0" borderId="33">
      <alignment horizontal="center" vertical="center" wrapText="1"/>
    </xf>
    <xf numFmtId="49" fontId="26" fillId="0" borderId="33">
      <alignment horizontal="center" vertical="center" wrapText="1"/>
    </xf>
    <xf numFmtId="0" fontId="26" fillId="0" borderId="33">
      <alignment horizontal="center" vertical="center"/>
    </xf>
    <xf numFmtId="0" fontId="26" fillId="0" borderId="33">
      <alignment horizontal="center" vertical="center"/>
    </xf>
    <xf numFmtId="0" fontId="25" fillId="0" borderId="35">
      <alignment horizontal="center" vertical="center"/>
    </xf>
    <xf numFmtId="0" fontId="25" fillId="0" borderId="35">
      <alignment horizontal="center" vertical="center"/>
    </xf>
    <xf numFmtId="0" fontId="25" fillId="0" borderId="23">
      <alignment horizontal="center" vertical="center"/>
    </xf>
    <xf numFmtId="0" fontId="25" fillId="0" borderId="23">
      <alignment horizontal="center" vertical="center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5" fillId="0" borderId="36">
      <alignment horizontal="center" vertical="center"/>
    </xf>
    <xf numFmtId="0" fontId="25" fillId="0" borderId="36">
      <alignment horizontal="center" vertical="center"/>
    </xf>
    <xf numFmtId="49" fontId="26" fillId="0" borderId="33">
      <alignment horizontal="center" vertical="center"/>
    </xf>
    <xf numFmtId="49" fontId="26" fillId="0" borderId="33">
      <alignment horizontal="center" vertical="center"/>
    </xf>
    <xf numFmtId="49" fontId="25" fillId="0" borderId="35">
      <alignment horizontal="center" vertical="center"/>
    </xf>
    <xf numFmtId="49" fontId="25" fillId="0" borderId="35">
      <alignment horizontal="center" vertical="center"/>
    </xf>
    <xf numFmtId="49" fontId="25" fillId="0" borderId="23">
      <alignment horizontal="center" vertical="center"/>
    </xf>
    <xf numFmtId="49" fontId="25" fillId="0" borderId="23">
      <alignment horizontal="center" vertical="center"/>
    </xf>
    <xf numFmtId="49" fontId="25" fillId="0" borderId="34">
      <alignment horizontal="center" vertical="center"/>
    </xf>
    <xf numFmtId="49" fontId="25" fillId="0" borderId="34">
      <alignment horizontal="center" vertical="center"/>
    </xf>
    <xf numFmtId="49" fontId="25" fillId="0" borderId="36">
      <alignment horizontal="center" vertical="center"/>
    </xf>
    <xf numFmtId="49" fontId="25" fillId="0" borderId="36">
      <alignment horizontal="center" vertical="center"/>
    </xf>
    <xf numFmtId="49" fontId="25" fillId="0" borderId="11">
      <alignment horizontal="center"/>
    </xf>
    <xf numFmtId="49" fontId="25" fillId="0" borderId="11">
      <alignment horizontal="center"/>
    </xf>
    <xf numFmtId="0" fontId="25" fillId="0" borderId="18">
      <alignment horizontal="center"/>
    </xf>
    <xf numFmtId="0" fontId="25" fillId="0" borderId="18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49" fontId="25" fillId="0" borderId="11"/>
    <xf numFmtId="49" fontId="25" fillId="0" borderId="11"/>
    <xf numFmtId="0" fontId="25" fillId="0" borderId="28">
      <alignment horizontal="center" vertical="top"/>
    </xf>
    <xf numFmtId="0" fontId="25" fillId="0" borderId="28">
      <alignment horizontal="center" vertical="top"/>
    </xf>
    <xf numFmtId="49" fontId="25" fillId="0" borderId="28">
      <alignment horizontal="center" vertical="top" wrapText="1"/>
    </xf>
    <xf numFmtId="49" fontId="25" fillId="0" borderId="28">
      <alignment horizontal="center" vertical="top" wrapText="1"/>
    </xf>
    <xf numFmtId="0" fontId="25" fillId="0" borderId="25"/>
    <xf numFmtId="0" fontId="25" fillId="0" borderId="25"/>
    <xf numFmtId="4" fontId="25" fillId="0" borderId="38">
      <alignment horizontal="right"/>
    </xf>
    <xf numFmtId="4" fontId="25" fillId="0" borderId="38">
      <alignment horizontal="right"/>
    </xf>
    <xf numFmtId="4" fontId="25" fillId="0" borderId="37">
      <alignment horizontal="right"/>
    </xf>
    <xf numFmtId="4" fontId="25" fillId="0" borderId="37">
      <alignment horizontal="right"/>
    </xf>
    <xf numFmtId="4" fontId="25" fillId="0" borderId="0">
      <alignment horizontal="right" shrinkToFit="1"/>
    </xf>
    <xf numFmtId="4" fontId="25" fillId="0" borderId="0">
      <alignment horizontal="right" shrinkToFit="1"/>
    </xf>
    <xf numFmtId="4" fontId="25" fillId="0" borderId="11">
      <alignment horizontal="right"/>
    </xf>
    <xf numFmtId="4" fontId="25" fillId="0" borderId="11">
      <alignment horizontal="right"/>
    </xf>
    <xf numFmtId="0" fontId="25" fillId="0" borderId="18"/>
    <xf numFmtId="0" fontId="25" fillId="0" borderId="18"/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5" fillId="0" borderId="11">
      <alignment horizontal="center"/>
    </xf>
    <xf numFmtId="0" fontId="25" fillId="0" borderId="11">
      <alignment horizontal="center"/>
    </xf>
    <xf numFmtId="49" fontId="25" fillId="0" borderId="18">
      <alignment horizontal="center"/>
    </xf>
    <xf numFmtId="49" fontId="25" fillId="0" borderId="18">
      <alignment horizontal="center"/>
    </xf>
    <xf numFmtId="49" fontId="25" fillId="0" borderId="0">
      <alignment horizontal="left"/>
    </xf>
    <xf numFmtId="49" fontId="25" fillId="0" borderId="0">
      <alignment horizontal="left"/>
    </xf>
    <xf numFmtId="4" fontId="25" fillId="0" borderId="25">
      <alignment horizontal="right"/>
    </xf>
    <xf numFmtId="4" fontId="25" fillId="0" borderId="25">
      <alignment horizontal="right"/>
    </xf>
    <xf numFmtId="0" fontId="25" fillId="0" borderId="28">
      <alignment horizontal="center" vertical="top"/>
    </xf>
    <xf numFmtId="0" fontId="25" fillId="0" borderId="28">
      <alignment horizontal="center" vertical="top"/>
    </xf>
    <xf numFmtId="4" fontId="25" fillId="0" borderId="26">
      <alignment horizontal="right"/>
    </xf>
    <xf numFmtId="4" fontId="25" fillId="0" borderId="26">
      <alignment horizontal="right"/>
    </xf>
    <xf numFmtId="4" fontId="25" fillId="0" borderId="39">
      <alignment horizontal="right"/>
    </xf>
    <xf numFmtId="4" fontId="25" fillId="0" borderId="39">
      <alignment horizontal="right"/>
    </xf>
    <xf numFmtId="0" fontId="25" fillId="0" borderId="26"/>
    <xf numFmtId="0" fontId="25" fillId="0" borderId="26"/>
    <xf numFmtId="0" fontId="29" fillId="0" borderId="40"/>
    <xf numFmtId="0" fontId="29" fillId="0" borderId="40"/>
    <xf numFmtId="0" fontId="24" fillId="3" borderId="0"/>
    <xf numFmtId="0" fontId="24" fillId="3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>
      <alignment horizontal="left"/>
    </xf>
    <xf numFmtId="0" fontId="25" fillId="0" borderId="0">
      <alignment horizontal="left"/>
    </xf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3" borderId="11"/>
    <xf numFmtId="0" fontId="24" fillId="3" borderId="11"/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0" fontId="24" fillId="3" borderId="41"/>
    <xf numFmtId="0" fontId="24" fillId="3" borderId="41"/>
    <xf numFmtId="0" fontId="25" fillId="0" borderId="42">
      <alignment horizontal="left" wrapText="1"/>
    </xf>
    <xf numFmtId="0" fontId="25" fillId="0" borderId="42">
      <alignment horizontal="left" wrapText="1"/>
    </xf>
    <xf numFmtId="0" fontId="25" fillId="0" borderId="19">
      <alignment horizontal="left" wrapText="1" indent="1"/>
    </xf>
    <xf numFmtId="0" fontId="25" fillId="0" borderId="19">
      <alignment horizontal="left" wrapText="1" indent="1"/>
    </xf>
    <xf numFmtId="0" fontId="25" fillId="0" borderId="13">
      <alignment horizontal="left" wrapText="1" indent="2"/>
    </xf>
    <xf numFmtId="0" fontId="25" fillId="0" borderId="13">
      <alignment horizontal="left" wrapText="1" indent="2"/>
    </xf>
    <xf numFmtId="0" fontId="24" fillId="3" borderId="18"/>
    <xf numFmtId="0" fontId="24" fillId="3" borderId="18"/>
    <xf numFmtId="0" fontId="31" fillId="0" borderId="0">
      <alignment horizontal="center" wrapText="1"/>
    </xf>
    <xf numFmtId="0" fontId="31" fillId="0" borderId="0">
      <alignment horizontal="center" wrapText="1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5" fillId="0" borderId="11">
      <alignment wrapText="1"/>
    </xf>
    <xf numFmtId="0" fontId="25" fillId="0" borderId="11">
      <alignment wrapText="1"/>
    </xf>
    <xf numFmtId="0" fontId="25" fillId="0" borderId="41">
      <alignment wrapText="1"/>
    </xf>
    <xf numFmtId="0" fontId="25" fillId="0" borderId="41">
      <alignment wrapText="1"/>
    </xf>
    <xf numFmtId="0" fontId="25" fillId="0" borderId="18">
      <alignment horizontal="left"/>
    </xf>
    <xf numFmtId="0" fontId="25" fillId="0" borderId="18">
      <alignment horizontal="left"/>
    </xf>
    <xf numFmtId="0" fontId="24" fillId="3" borderId="43"/>
    <xf numFmtId="0" fontId="24" fillId="3" borderId="43"/>
    <xf numFmtId="49" fontId="25" fillId="0" borderId="33">
      <alignment horizontal="center" wrapText="1"/>
    </xf>
    <xf numFmtId="49" fontId="25" fillId="0" borderId="33">
      <alignment horizontal="center" wrapText="1"/>
    </xf>
    <xf numFmtId="49" fontId="25" fillId="0" borderId="35">
      <alignment horizontal="center" wrapText="1"/>
    </xf>
    <xf numFmtId="49" fontId="25" fillId="0" borderId="35">
      <alignment horizontal="center" wrapText="1"/>
    </xf>
    <xf numFmtId="49" fontId="25" fillId="0" borderId="34">
      <alignment horizontal="center"/>
    </xf>
    <xf numFmtId="49" fontId="25" fillId="0" borderId="34">
      <alignment horizontal="center"/>
    </xf>
    <xf numFmtId="0" fontId="24" fillId="3" borderId="44"/>
    <xf numFmtId="0" fontId="24" fillId="3" borderId="44"/>
    <xf numFmtId="0" fontId="25" fillId="0" borderId="37"/>
    <xf numFmtId="0" fontId="25" fillId="0" borderId="37"/>
    <xf numFmtId="0" fontId="25" fillId="0" borderId="0">
      <alignment horizontal="center"/>
    </xf>
    <xf numFmtId="0" fontId="25" fillId="0" borderId="0">
      <alignment horizontal="center"/>
    </xf>
    <xf numFmtId="49" fontId="25" fillId="0" borderId="18"/>
    <xf numFmtId="49" fontId="25" fillId="0" borderId="18"/>
    <xf numFmtId="49" fontId="25" fillId="0" borderId="0"/>
    <xf numFmtId="49" fontId="25" fillId="0" borderId="0"/>
    <xf numFmtId="49" fontId="25" fillId="0" borderId="8">
      <alignment horizontal="center"/>
    </xf>
    <xf numFmtId="49" fontId="25" fillId="0" borderId="8">
      <alignment horizontal="center"/>
    </xf>
    <xf numFmtId="49" fontId="25" fillId="0" borderId="25">
      <alignment horizontal="center"/>
    </xf>
    <xf numFmtId="49" fontId="25" fillId="0" borderId="25">
      <alignment horizontal="center"/>
    </xf>
    <xf numFmtId="49" fontId="25" fillId="0" borderId="28">
      <alignment horizontal="center"/>
    </xf>
    <xf numFmtId="49" fontId="25" fillId="0" borderId="28">
      <alignment horizontal="center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38">
      <alignment horizontal="center" vertical="center" wrapText="1"/>
    </xf>
    <xf numFmtId="49" fontId="25" fillId="0" borderId="38">
      <alignment horizontal="center" vertical="center" wrapText="1"/>
    </xf>
    <xf numFmtId="0" fontId="24" fillId="3" borderId="45"/>
    <xf numFmtId="0" fontId="24" fillId="3" borderId="45"/>
    <xf numFmtId="4" fontId="25" fillId="0" borderId="28">
      <alignment horizontal="right"/>
    </xf>
    <xf numFmtId="4" fontId="25" fillId="0" borderId="28">
      <alignment horizontal="right"/>
    </xf>
    <xf numFmtId="0" fontId="25" fillId="4" borderId="37"/>
    <xf numFmtId="0" fontId="25" fillId="4" borderId="37"/>
    <xf numFmtId="0" fontId="25" fillId="4" borderId="0"/>
    <xf numFmtId="0" fontId="25" fillId="4" borderId="0"/>
    <xf numFmtId="0" fontId="31" fillId="0" borderId="0">
      <alignment horizontal="center" wrapText="1"/>
    </xf>
    <xf numFmtId="0" fontId="31" fillId="0" borderId="0">
      <alignment horizontal="center" wrapText="1"/>
    </xf>
    <xf numFmtId="0" fontId="33" fillId="0" borderId="46"/>
    <xf numFmtId="0" fontId="33" fillId="0" borderId="46"/>
    <xf numFmtId="49" fontId="34" fillId="0" borderId="47">
      <alignment horizontal="right"/>
    </xf>
    <xf numFmtId="49" fontId="34" fillId="0" borderId="47">
      <alignment horizontal="right"/>
    </xf>
    <xf numFmtId="0" fontId="25" fillId="0" borderId="47">
      <alignment horizontal="right"/>
    </xf>
    <xf numFmtId="0" fontId="25" fillId="0" borderId="47">
      <alignment horizontal="right"/>
    </xf>
    <xf numFmtId="0" fontId="33" fillId="0" borderId="11"/>
    <xf numFmtId="0" fontId="33" fillId="0" borderId="11"/>
    <xf numFmtId="0" fontId="25" fillId="0" borderId="38">
      <alignment horizontal="center"/>
    </xf>
    <xf numFmtId="0" fontId="25" fillId="0" borderId="38">
      <alignment horizontal="center"/>
    </xf>
    <xf numFmtId="49" fontId="24" fillId="0" borderId="48">
      <alignment horizontal="center"/>
    </xf>
    <xf numFmtId="49" fontId="24" fillId="0" borderId="48">
      <alignment horizontal="center"/>
    </xf>
    <xf numFmtId="165" fontId="25" fillId="0" borderId="16">
      <alignment horizontal="center"/>
    </xf>
    <xf numFmtId="165" fontId="25" fillId="0" borderId="16">
      <alignment horizontal="center"/>
    </xf>
    <xf numFmtId="0" fontId="25" fillId="0" borderId="49">
      <alignment horizontal="center"/>
    </xf>
    <xf numFmtId="0" fontId="25" fillId="0" borderId="49">
      <alignment horizontal="center"/>
    </xf>
    <xf numFmtId="49" fontId="25" fillId="0" borderId="17">
      <alignment horizontal="center"/>
    </xf>
    <xf numFmtId="49" fontId="25" fillId="0" borderId="17">
      <alignment horizontal="center"/>
    </xf>
    <xf numFmtId="49" fontId="25" fillId="0" borderId="16">
      <alignment horizontal="center"/>
    </xf>
    <xf numFmtId="49" fontId="25" fillId="0" borderId="16">
      <alignment horizontal="center"/>
    </xf>
    <xf numFmtId="0" fontId="25" fillId="0" borderId="16">
      <alignment horizontal="center"/>
    </xf>
    <xf numFmtId="0" fontId="25" fillId="0" borderId="16">
      <alignment horizontal="center"/>
    </xf>
    <xf numFmtId="49" fontId="25" fillId="0" borderId="50">
      <alignment horizontal="center"/>
    </xf>
    <xf numFmtId="49" fontId="25" fillId="0" borderId="50">
      <alignment horizontal="center"/>
    </xf>
    <xf numFmtId="0" fontId="29" fillId="0" borderId="37"/>
    <xf numFmtId="0" fontId="29" fillId="0" borderId="37"/>
    <xf numFmtId="0" fontId="33" fillId="0" borderId="0"/>
    <xf numFmtId="0" fontId="33" fillId="0" borderId="0"/>
    <xf numFmtId="0" fontId="24" fillId="0" borderId="51"/>
    <xf numFmtId="0" fontId="24" fillId="0" borderId="51"/>
    <xf numFmtId="0" fontId="24" fillId="0" borderId="40"/>
    <xf numFmtId="0" fontId="24" fillId="0" borderId="40"/>
    <xf numFmtId="4" fontId="25" fillId="0" borderId="13">
      <alignment horizontal="right"/>
    </xf>
    <xf numFmtId="4" fontId="25" fillId="0" borderId="13">
      <alignment horizontal="right"/>
    </xf>
    <xf numFmtId="49" fontId="25" fillId="0" borderId="26">
      <alignment horizontal="center"/>
    </xf>
    <xf numFmtId="49" fontId="25" fillId="0" borderId="26">
      <alignment horizontal="center"/>
    </xf>
    <xf numFmtId="0" fontId="25" fillId="0" borderId="52">
      <alignment horizontal="left" wrapText="1"/>
    </xf>
    <xf numFmtId="0" fontId="25" fillId="0" borderId="52">
      <alignment horizontal="left" wrapText="1"/>
    </xf>
    <xf numFmtId="0" fontId="25" fillId="0" borderId="24">
      <alignment horizontal="left" wrapText="1" indent="1"/>
    </xf>
    <xf numFmtId="0" fontId="25" fillId="0" borderId="24">
      <alignment horizontal="left" wrapText="1" indent="1"/>
    </xf>
    <xf numFmtId="0" fontId="25" fillId="0" borderId="16">
      <alignment horizontal="left" wrapText="1" indent="2"/>
    </xf>
    <xf numFmtId="0" fontId="25" fillId="0" borderId="16">
      <alignment horizontal="left" wrapText="1" indent="2"/>
    </xf>
    <xf numFmtId="0" fontId="24" fillId="3" borderId="53"/>
    <xf numFmtId="0" fontId="24" fillId="3" borderId="53"/>
    <xf numFmtId="0" fontId="25" fillId="4" borderId="21"/>
    <xf numFmtId="0" fontId="25" fillId="4" borderId="21"/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0"/>
    <xf numFmtId="49" fontId="24" fillId="0" borderId="0"/>
    <xf numFmtId="0" fontId="25" fillId="0" borderId="0">
      <alignment horizontal="right"/>
    </xf>
    <xf numFmtId="0" fontId="25" fillId="0" borderId="0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11">
      <alignment horizontal="left"/>
    </xf>
    <xf numFmtId="0" fontId="25" fillId="0" borderId="11">
      <alignment horizontal="left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5" fillId="0" borderId="41"/>
    <xf numFmtId="0" fontId="25" fillId="0" borderId="41"/>
    <xf numFmtId="0" fontId="26" fillId="0" borderId="54">
      <alignment horizontal="left" wrapText="1"/>
    </xf>
    <xf numFmtId="0" fontId="26" fillId="0" borderId="54">
      <alignment horizontal="left" wrapText="1"/>
    </xf>
    <xf numFmtId="0" fontId="25" fillId="0" borderId="12">
      <alignment horizontal="left" wrapText="1" indent="2"/>
    </xf>
    <xf numFmtId="0" fontId="25" fillId="0" borderId="12">
      <alignment horizontal="left" wrapText="1" indent="2"/>
    </xf>
    <xf numFmtId="49" fontId="25" fillId="0" borderId="0">
      <alignment horizontal="center" wrapText="1"/>
    </xf>
    <xf numFmtId="49" fontId="25" fillId="0" borderId="0">
      <alignment horizontal="center" wrapText="1"/>
    </xf>
    <xf numFmtId="49" fontId="25" fillId="0" borderId="34">
      <alignment horizontal="center" wrapText="1"/>
    </xf>
    <xf numFmtId="49" fontId="25" fillId="0" borderId="34">
      <alignment horizontal="center" wrapText="1"/>
    </xf>
    <xf numFmtId="0" fontId="25" fillId="0" borderId="55"/>
    <xf numFmtId="0" fontId="25" fillId="0" borderId="55"/>
    <xf numFmtId="0" fontId="25" fillId="0" borderId="56">
      <alignment horizontal="center" wrapText="1"/>
    </xf>
    <xf numFmtId="0" fontId="25" fillId="0" borderId="56">
      <alignment horizontal="center" wrapText="1"/>
    </xf>
    <xf numFmtId="0" fontId="24" fillId="3" borderId="37"/>
    <xf numFmtId="0" fontId="24" fillId="3" borderId="37"/>
    <xf numFmtId="49" fontId="25" fillId="0" borderId="23">
      <alignment horizontal="center"/>
    </xf>
    <xf numFmtId="49" fontId="25" fillId="0" borderId="23">
      <alignment horizontal="center"/>
    </xf>
    <xf numFmtId="0" fontId="24" fillId="0" borderId="37"/>
    <xf numFmtId="0" fontId="24" fillId="0" borderId="37"/>
    <xf numFmtId="0" fontId="23" fillId="0" borderId="0"/>
    <xf numFmtId="0" fontId="36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3" xfId="0" applyNumberFormat="1" applyFont="1" applyFill="1" applyBorder="1" applyAlignment="1">
      <alignment horizontal="center" vertical="center" wrapText="1" shrinkToFit="1"/>
    </xf>
    <xf numFmtId="164" fontId="4" fillId="2" borderId="4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164" fontId="4" fillId="0" borderId="6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10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center" wrapText="1" shrinkToFit="1"/>
    </xf>
    <xf numFmtId="164" fontId="5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12" fillId="0" borderId="7" xfId="2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 shrinkToFit="1"/>
    </xf>
    <xf numFmtId="164" fontId="12" fillId="0" borderId="7" xfId="1" applyNumberFormat="1" applyFont="1" applyBorder="1" applyAlignment="1">
      <alignment horizontal="center" vertical="top"/>
    </xf>
    <xf numFmtId="164" fontId="12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3" fillId="0" borderId="7" xfId="0" applyFont="1" applyBorder="1" applyAlignment="1">
      <alignment horizontal="justify" vertical="top" wrapText="1" shrinkToFit="1"/>
    </xf>
    <xf numFmtId="164" fontId="5" fillId="0" borderId="7" xfId="0" applyNumberFormat="1" applyFont="1" applyBorder="1" applyAlignment="1">
      <alignment horizontal="center" vertical="top" shrinkToFit="1"/>
    </xf>
    <xf numFmtId="0" fontId="7" fillId="0" borderId="7" xfId="0" applyFont="1" applyBorder="1" applyAlignment="1">
      <alignment horizontal="justify" vertical="top" wrapText="1" shrinkToFit="1"/>
    </xf>
    <xf numFmtId="164" fontId="9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shrinkToFit="1"/>
    </xf>
    <xf numFmtId="164" fontId="1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15" fillId="0" borderId="7" xfId="0" applyNumberFormat="1" applyFont="1" applyBorder="1" applyAlignment="1">
      <alignment horizontal="center" vertical="center" shrinkToFit="1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164" fontId="9" fillId="0" borderId="0" xfId="0" applyNumberFormat="1" applyFont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 vertical="top" wrapText="1" shrinkToFit="1"/>
    </xf>
    <xf numFmtId="0" fontId="6" fillId="0" borderId="7" xfId="0" applyFont="1" applyBorder="1"/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4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vertical="top" shrinkToFit="1"/>
    </xf>
    <xf numFmtId="164" fontId="19" fillId="0" borderId="7" xfId="3" applyNumberFormat="1" applyFont="1" applyBorder="1" applyAlignment="1">
      <alignment horizontal="center" vertical="center" shrinkToFit="1"/>
    </xf>
    <xf numFmtId="164" fontId="0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 shrinkToFit="1"/>
    </xf>
    <xf numFmtId="164" fontId="20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center" shrinkToFit="1"/>
    </xf>
    <xf numFmtId="164" fontId="6" fillId="0" borderId="7" xfId="3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164" fontId="1" fillId="0" borderId="7" xfId="0" applyNumberFormat="1" applyFont="1" applyBorder="1" applyAlignment="1">
      <alignment horizontal="center" vertical="center" shrinkToFit="1"/>
    </xf>
    <xf numFmtId="164" fontId="21" fillId="0" borderId="7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14" fillId="0" borderId="0" xfId="0" applyFont="1"/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90" zoomScaleNormal="90" workbookViewId="0">
      <selection activeCell="J3" sqref="J1:J65536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98" customWidth="1"/>
    <col min="7" max="7" width="19.28515625" style="98" customWidth="1"/>
    <col min="8" max="8" width="13" style="99" customWidth="1"/>
    <col min="9" max="9" width="13.7109375" style="99" hidden="1" customWidth="1"/>
    <col min="10" max="10" width="9.140625" style="99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4"/>
      <c r="G3" s="4"/>
      <c r="H3" s="5"/>
      <c r="I3" s="5"/>
      <c r="J3" s="6" t="s">
        <v>2</v>
      </c>
    </row>
    <row r="4" spans="1:10" x14ac:dyDescent="0.2">
      <c r="A4" s="7" t="s">
        <v>3</v>
      </c>
      <c r="B4" s="7" t="s">
        <v>4</v>
      </c>
      <c r="C4" s="8" t="s">
        <v>5</v>
      </c>
      <c r="D4" s="9"/>
      <c r="E4" s="10"/>
      <c r="F4" s="11" t="s">
        <v>6</v>
      </c>
      <c r="G4" s="12"/>
      <c r="H4" s="13"/>
      <c r="I4" s="14" t="s">
        <v>7</v>
      </c>
      <c r="J4" s="15" t="s">
        <v>8</v>
      </c>
    </row>
    <row r="5" spans="1:10" x14ac:dyDescent="0.2">
      <c r="A5" s="16"/>
      <c r="B5" s="16"/>
      <c r="C5" s="17" t="s">
        <v>9</v>
      </c>
      <c r="D5" s="17" t="s">
        <v>10</v>
      </c>
      <c r="E5" s="17" t="s">
        <v>11</v>
      </c>
      <c r="F5" s="18" t="s">
        <v>9</v>
      </c>
      <c r="G5" s="18" t="s">
        <v>10</v>
      </c>
      <c r="H5" s="19" t="s">
        <v>11</v>
      </c>
      <c r="I5" s="20"/>
      <c r="J5" s="21"/>
    </row>
    <row r="6" spans="1:10" x14ac:dyDescent="0.2">
      <c r="A6" s="22"/>
      <c r="B6" s="22"/>
      <c r="C6" s="23"/>
      <c r="D6" s="23"/>
      <c r="E6" s="23"/>
      <c r="F6" s="24"/>
      <c r="G6" s="24"/>
      <c r="H6" s="25"/>
      <c r="I6" s="26"/>
      <c r="J6" s="27"/>
    </row>
    <row r="7" spans="1:10" x14ac:dyDescent="0.2">
      <c r="A7" s="28"/>
      <c r="B7" s="29" t="s">
        <v>12</v>
      </c>
      <c r="C7" s="30">
        <v>129975923.7</v>
      </c>
      <c r="D7" s="30">
        <v>121346991.40000001</v>
      </c>
      <c r="E7" s="31">
        <v>93.361130235229865</v>
      </c>
      <c r="F7" s="30">
        <f>F8+F13</f>
        <v>158245317.40000001</v>
      </c>
      <c r="G7" s="30">
        <f>G8+G13</f>
        <v>150287265.79999998</v>
      </c>
      <c r="H7" s="32">
        <f t="shared" ref="H7:H14" si="0">G7/F7*100</f>
        <v>94.971066613058568</v>
      </c>
      <c r="I7" s="32">
        <f>G7-D7</f>
        <v>28940274.399999976</v>
      </c>
      <c r="J7" s="32">
        <f>G7/D7*100</f>
        <v>123.84918988605429</v>
      </c>
    </row>
    <row r="8" spans="1:10" x14ac:dyDescent="0.2">
      <c r="A8" s="28"/>
      <c r="B8" s="33" t="s">
        <v>13</v>
      </c>
      <c r="C8" s="34">
        <v>121431720.3</v>
      </c>
      <c r="D8" s="34">
        <v>114889189.40000001</v>
      </c>
      <c r="E8" s="35">
        <v>94.612173092964085</v>
      </c>
      <c r="F8" s="34">
        <v>148490525.30000001</v>
      </c>
      <c r="G8" s="34">
        <v>144003519.09999999</v>
      </c>
      <c r="H8" s="36">
        <f t="shared" si="0"/>
        <v>96.978254207846078</v>
      </c>
      <c r="I8" s="36">
        <f t="shared" ref="I8:I14" si="1">G8-D8</f>
        <v>29114329.699999988</v>
      </c>
      <c r="J8" s="36">
        <f t="shared" ref="J8:J14" si="2">G8/D8*100</f>
        <v>125.34122649141084</v>
      </c>
    </row>
    <row r="9" spans="1:10" x14ac:dyDescent="0.2">
      <c r="A9" s="28"/>
      <c r="B9" s="37" t="s">
        <v>14</v>
      </c>
      <c r="C9" s="38">
        <v>39995980.200000003</v>
      </c>
      <c r="D9" s="35">
        <v>38218840.700000003</v>
      </c>
      <c r="E9" s="35">
        <v>95.556704721040944</v>
      </c>
      <c r="F9" s="38">
        <v>60388958.600000001</v>
      </c>
      <c r="G9" s="35">
        <v>59067124.299999997</v>
      </c>
      <c r="H9" s="36">
        <f t="shared" si="0"/>
        <v>97.811132480764456</v>
      </c>
      <c r="I9" s="36">
        <f t="shared" si="1"/>
        <v>20848283.599999994</v>
      </c>
      <c r="J9" s="36">
        <f t="shared" si="2"/>
        <v>154.5497540431675</v>
      </c>
    </row>
    <row r="10" spans="1:10" x14ac:dyDescent="0.2">
      <c r="A10" s="28"/>
      <c r="B10" s="39" t="s">
        <v>15</v>
      </c>
      <c r="C10" s="40">
        <v>36927807.200000003</v>
      </c>
      <c r="D10" s="41">
        <v>33919642</v>
      </c>
      <c r="E10" s="35">
        <v>91.853929523332212</v>
      </c>
      <c r="F10" s="40">
        <v>40967998.299999997</v>
      </c>
      <c r="G10" s="41">
        <v>37900469.799999997</v>
      </c>
      <c r="H10" s="36">
        <f t="shared" si="0"/>
        <v>92.51237886328461</v>
      </c>
      <c r="I10" s="36">
        <f t="shared" si="1"/>
        <v>3980827.799999997</v>
      </c>
      <c r="J10" s="36">
        <f t="shared" si="2"/>
        <v>111.73605487935279</v>
      </c>
    </row>
    <row r="11" spans="1:10" ht="15" customHeight="1" x14ac:dyDescent="0.2">
      <c r="A11" s="28"/>
      <c r="B11" s="42" t="s">
        <v>16</v>
      </c>
      <c r="C11" s="40">
        <v>22847760.800000001</v>
      </c>
      <c r="D11" s="41">
        <v>22248238.800000001</v>
      </c>
      <c r="E11" s="35">
        <v>97.376014195666826</v>
      </c>
      <c r="F11" s="40">
        <v>25204476.699999999</v>
      </c>
      <c r="G11" s="41">
        <v>25559365.199999999</v>
      </c>
      <c r="H11" s="36">
        <f>G11/F11*100</f>
        <v>101.40803756500925</v>
      </c>
      <c r="I11" s="36">
        <f t="shared" si="1"/>
        <v>3311126.3999999985</v>
      </c>
      <c r="J11" s="36">
        <f t="shared" si="2"/>
        <v>114.88264500289343</v>
      </c>
    </row>
    <row r="12" spans="1:10" x14ac:dyDescent="0.2">
      <c r="A12" s="28"/>
      <c r="B12" s="42" t="s">
        <v>17</v>
      </c>
      <c r="C12" s="40">
        <v>7089718.9000000004</v>
      </c>
      <c r="D12" s="41">
        <v>7011459.4000000004</v>
      </c>
      <c r="E12" s="35">
        <v>98.896155107080475</v>
      </c>
      <c r="F12" s="40">
        <v>7972765.4000000004</v>
      </c>
      <c r="G12" s="41">
        <v>7449194.9000000004</v>
      </c>
      <c r="H12" s="36">
        <f>G12/F12*100</f>
        <v>93.433012590587452</v>
      </c>
      <c r="I12" s="36">
        <f t="shared" si="1"/>
        <v>437735.5</v>
      </c>
      <c r="J12" s="36">
        <f t="shared" si="2"/>
        <v>106.24314390239498</v>
      </c>
    </row>
    <row r="13" spans="1:10" x14ac:dyDescent="0.2">
      <c r="A13" s="28"/>
      <c r="B13" s="43" t="s">
        <v>18</v>
      </c>
      <c r="C13" s="40">
        <v>8544203.4000000004</v>
      </c>
      <c r="D13" s="41">
        <v>6457802</v>
      </c>
      <c r="E13" s="35">
        <v>75.581089279780016</v>
      </c>
      <c r="F13" s="40">
        <v>9754792.0999999996</v>
      </c>
      <c r="G13" s="41">
        <v>6283746.7000000002</v>
      </c>
      <c r="H13" s="36">
        <f t="shared" si="0"/>
        <v>64.417023300783626</v>
      </c>
      <c r="I13" s="36">
        <f t="shared" si="1"/>
        <v>-174055.29999999981</v>
      </c>
      <c r="J13" s="36">
        <f t="shared" si="2"/>
        <v>97.304728450949725</v>
      </c>
    </row>
    <row r="14" spans="1:10" x14ac:dyDescent="0.2">
      <c r="A14" s="28"/>
      <c r="B14" s="43" t="s">
        <v>19</v>
      </c>
      <c r="C14" s="40">
        <v>7850515.5</v>
      </c>
      <c r="D14" s="41">
        <v>6290167.2999999998</v>
      </c>
      <c r="E14" s="35">
        <v>80.124258082160338</v>
      </c>
      <c r="F14" s="40">
        <v>8960513.1999999993</v>
      </c>
      <c r="G14" s="41">
        <v>6203490.0999999996</v>
      </c>
      <c r="H14" s="36">
        <f t="shared" si="0"/>
        <v>69.23141522742246</v>
      </c>
      <c r="I14" s="36">
        <f t="shared" si="1"/>
        <v>-86677.200000000186</v>
      </c>
      <c r="J14" s="36">
        <f t="shared" si="2"/>
        <v>98.622020752929728</v>
      </c>
    </row>
    <row r="15" spans="1:10" x14ac:dyDescent="0.2">
      <c r="A15" s="28"/>
      <c r="B15" s="44"/>
      <c r="C15" s="34"/>
      <c r="D15" s="34"/>
      <c r="E15" s="45"/>
      <c r="F15" s="34"/>
      <c r="G15" s="34"/>
      <c r="H15" s="36"/>
      <c r="I15" s="36"/>
      <c r="J15" s="36"/>
    </row>
    <row r="16" spans="1:10" x14ac:dyDescent="0.2">
      <c r="A16" s="28"/>
      <c r="B16" s="46" t="s">
        <v>20</v>
      </c>
      <c r="C16" s="47">
        <v>152679660.30000001</v>
      </c>
      <c r="D16" s="47">
        <v>119152709.69999997</v>
      </c>
      <c r="E16" s="48">
        <v>78.040984284270081</v>
      </c>
      <c r="F16" s="47">
        <f>F17+F22+F23+F26+F31+F32+F33+F34+F35+F36+F37+F38+F40+F41</f>
        <v>163069785.08756998</v>
      </c>
      <c r="G16" s="47">
        <f>G17+G22+G23+G26+G31+G32+G33+G34+G35+G36+G37+G38+G40+G41</f>
        <v>124073698.03926001</v>
      </c>
      <c r="H16" s="49">
        <f>G16/F16*100</f>
        <v>76.086258390928336</v>
      </c>
      <c r="I16" s="49">
        <f t="shared" ref="I16:I42" si="3">G16-D16</f>
        <v>4920988.3392600417</v>
      </c>
      <c r="J16" s="49">
        <f t="shared" ref="J16:J40" si="4">G16/D16*100</f>
        <v>104.1299844138249</v>
      </c>
    </row>
    <row r="17" spans="1:10" x14ac:dyDescent="0.2">
      <c r="A17" s="50" t="s">
        <v>21</v>
      </c>
      <c r="B17" s="29" t="s">
        <v>22</v>
      </c>
      <c r="C17" s="51">
        <v>13980366.199999999</v>
      </c>
      <c r="D17" s="51">
        <v>10371554</v>
      </c>
      <c r="E17" s="48">
        <v>74.186568875427611</v>
      </c>
      <c r="F17" s="52">
        <v>15203206.640899999</v>
      </c>
      <c r="G17" s="52">
        <v>11389882.82137</v>
      </c>
      <c r="H17" s="49">
        <f t="shared" ref="H17:H41" si="5">G17/F17*100</f>
        <v>74.917634749031748</v>
      </c>
      <c r="I17" s="49">
        <f t="shared" si="3"/>
        <v>1018328.82137</v>
      </c>
      <c r="J17" s="49">
        <f t="shared" si="4"/>
        <v>109.81847870984424</v>
      </c>
    </row>
    <row r="18" spans="1:10" ht="25.5" x14ac:dyDescent="0.2">
      <c r="A18" s="53" t="s">
        <v>23</v>
      </c>
      <c r="B18" s="37" t="s">
        <v>24</v>
      </c>
      <c r="C18" s="54">
        <v>7102976.0999999996</v>
      </c>
      <c r="D18" s="54">
        <v>5634170.7999999998</v>
      </c>
      <c r="E18" s="55">
        <v>79.321269291614257</v>
      </c>
      <c r="F18" s="54">
        <v>7681205.5969699994</v>
      </c>
      <c r="G18" s="54">
        <v>6114017.8003799999</v>
      </c>
      <c r="H18" s="56">
        <f t="shared" si="5"/>
        <v>79.597111718918086</v>
      </c>
      <c r="I18" s="56">
        <f t="shared" si="3"/>
        <v>479847.0003800001</v>
      </c>
      <c r="J18" s="56">
        <f t="shared" si="4"/>
        <v>108.51672796962421</v>
      </c>
    </row>
    <row r="19" spans="1:10" x14ac:dyDescent="0.2">
      <c r="A19" s="57" t="s">
        <v>25</v>
      </c>
      <c r="B19" s="37" t="s">
        <v>26</v>
      </c>
      <c r="C19" s="54">
        <v>297878.8</v>
      </c>
      <c r="D19" s="54">
        <v>251805.5</v>
      </c>
      <c r="E19" s="55">
        <v>84.532870415752996</v>
      </c>
      <c r="F19" s="54">
        <v>298693.45272</v>
      </c>
      <c r="G19" s="54">
        <v>252188.98813999997</v>
      </c>
      <c r="H19" s="56">
        <f t="shared" si="5"/>
        <v>84.430705073541048</v>
      </c>
      <c r="I19" s="56">
        <f t="shared" si="3"/>
        <v>383.48813999997219</v>
      </c>
      <c r="J19" s="56">
        <f t="shared" si="4"/>
        <v>100.15229537877448</v>
      </c>
    </row>
    <row r="20" spans="1:10" ht="25.5" x14ac:dyDescent="0.2">
      <c r="A20" s="57" t="s">
        <v>27</v>
      </c>
      <c r="B20" s="37" t="s">
        <v>28</v>
      </c>
      <c r="C20" s="54">
        <v>493478.5</v>
      </c>
      <c r="D20" s="54">
        <v>397784.4</v>
      </c>
      <c r="E20" s="55">
        <v>80.608253449745021</v>
      </c>
      <c r="F20" s="54">
        <v>516780.39301999996</v>
      </c>
      <c r="G20" s="54">
        <v>420400.60408999998</v>
      </c>
      <c r="H20" s="56">
        <f t="shared" si="5"/>
        <v>81.349952468829443</v>
      </c>
      <c r="I20" s="56">
        <f t="shared" si="3"/>
        <v>22616.204089999956</v>
      </c>
      <c r="J20" s="56">
        <f t="shared" si="4"/>
        <v>105.68554324654258</v>
      </c>
    </row>
    <row r="21" spans="1:10" ht="15.75" customHeight="1" x14ac:dyDescent="0.2">
      <c r="A21" s="57" t="s">
        <v>29</v>
      </c>
      <c r="B21" s="37" t="s">
        <v>30</v>
      </c>
      <c r="C21" s="54">
        <v>91231753</v>
      </c>
      <c r="D21" s="54">
        <v>76609.600000000006</v>
      </c>
      <c r="E21" s="55">
        <v>8.3972517770211003E-2</v>
      </c>
      <c r="F21" s="54">
        <v>88474.681980000008</v>
      </c>
      <c r="G21" s="54">
        <v>75170.999790000002</v>
      </c>
      <c r="H21" s="56">
        <f t="shared" si="5"/>
        <v>84.963289053689564</v>
      </c>
      <c r="I21" s="56">
        <f t="shared" si="3"/>
        <v>-1438.6002100000042</v>
      </c>
      <c r="J21" s="56">
        <f t="shared" si="4"/>
        <v>98.122167182702952</v>
      </c>
    </row>
    <row r="22" spans="1:10" ht="18" customHeight="1" x14ac:dyDescent="0.2">
      <c r="A22" s="50" t="s">
        <v>31</v>
      </c>
      <c r="B22" s="29" t="s">
        <v>32</v>
      </c>
      <c r="C22" s="51">
        <v>62127.199999999997</v>
      </c>
      <c r="D22" s="51">
        <v>49522.9</v>
      </c>
      <c r="E22" s="48">
        <v>79.712106774488475</v>
      </c>
      <c r="F22" s="51">
        <v>67896.2</v>
      </c>
      <c r="G22" s="51">
        <v>53822.742890000001</v>
      </c>
      <c r="H22" s="58">
        <f t="shared" si="5"/>
        <v>79.272099012904988</v>
      </c>
      <c r="I22" s="58">
        <f t="shared" si="3"/>
        <v>4299.8428899999999</v>
      </c>
      <c r="J22" s="58">
        <f t="shared" si="4"/>
        <v>108.68253452443213</v>
      </c>
    </row>
    <row r="23" spans="1:10" ht="15.75" customHeight="1" x14ac:dyDescent="0.2">
      <c r="A23" s="50" t="s">
        <v>33</v>
      </c>
      <c r="B23" s="29" t="s">
        <v>34</v>
      </c>
      <c r="C23" s="52">
        <v>2092599.6</v>
      </c>
      <c r="D23" s="52">
        <v>1596650</v>
      </c>
      <c r="E23" s="48">
        <v>76.299832992417663</v>
      </c>
      <c r="F23" s="52">
        <v>2371930.5185599998</v>
      </c>
      <c r="G23" s="52">
        <v>1839292.8156099999</v>
      </c>
      <c r="H23" s="58">
        <f t="shared" si="5"/>
        <v>77.544127082046046</v>
      </c>
      <c r="I23" s="58">
        <f t="shared" si="3"/>
        <v>242642.81560999993</v>
      </c>
      <c r="J23" s="58">
        <f t="shared" si="4"/>
        <v>115.19699468324302</v>
      </c>
    </row>
    <row r="24" spans="1:10" ht="27.75" customHeight="1" x14ac:dyDescent="0.2">
      <c r="A24" s="57" t="s">
        <v>35</v>
      </c>
      <c r="B24" s="37" t="s">
        <v>36</v>
      </c>
      <c r="C24" s="59">
        <v>535256.30000000005</v>
      </c>
      <c r="D24" s="59">
        <v>373649.5</v>
      </c>
      <c r="E24" s="55">
        <v>69.807585637011655</v>
      </c>
      <c r="F24" s="59">
        <v>629252.02847000002</v>
      </c>
      <c r="G24" s="59">
        <v>447400.03910000005</v>
      </c>
      <c r="H24" s="56">
        <f t="shared" si="5"/>
        <v>71.100293500496861</v>
      </c>
      <c r="I24" s="56">
        <f t="shared" si="3"/>
        <v>73750.539100000053</v>
      </c>
      <c r="J24" s="56">
        <f t="shared" si="4"/>
        <v>119.73789315923081</v>
      </c>
    </row>
    <row r="25" spans="1:10" x14ac:dyDescent="0.2">
      <c r="A25" s="57" t="s">
        <v>37</v>
      </c>
      <c r="B25" s="37" t="s">
        <v>38</v>
      </c>
      <c r="C25" s="59">
        <v>1274766.7</v>
      </c>
      <c r="D25" s="59">
        <v>1026075.1</v>
      </c>
      <c r="E25" s="55">
        <v>80.491206743947743</v>
      </c>
      <c r="F25" s="59">
        <v>1321127.8608299999</v>
      </c>
      <c r="G25" s="59">
        <v>1075173.1662899998</v>
      </c>
      <c r="H25" s="56">
        <f t="shared" si="5"/>
        <v>81.382975726098252</v>
      </c>
      <c r="I25" s="56">
        <f t="shared" si="3"/>
        <v>49098.066289999872</v>
      </c>
      <c r="J25" s="56">
        <f t="shared" si="4"/>
        <v>104.78503632823757</v>
      </c>
    </row>
    <row r="26" spans="1:10" x14ac:dyDescent="0.2">
      <c r="A26" s="50" t="s">
        <v>39</v>
      </c>
      <c r="B26" s="29" t="s">
        <v>40</v>
      </c>
      <c r="C26" s="52">
        <v>25650990</v>
      </c>
      <c r="D26" s="52">
        <v>18821918</v>
      </c>
      <c r="E26" s="48">
        <v>73.376965177562354</v>
      </c>
      <c r="F26" s="52">
        <v>26993803.259909999</v>
      </c>
      <c r="G26" s="52">
        <v>17835030.263900001</v>
      </c>
      <c r="H26" s="58">
        <f t="shared" si="5"/>
        <v>66.070831487416953</v>
      </c>
      <c r="I26" s="58">
        <f t="shared" si="3"/>
        <v>-986887.7360999994</v>
      </c>
      <c r="J26" s="58">
        <f t="shared" si="4"/>
        <v>94.756710043577925</v>
      </c>
    </row>
    <row r="27" spans="1:10" x14ac:dyDescent="0.2">
      <c r="A27" s="57" t="s">
        <v>41</v>
      </c>
      <c r="B27" s="37" t="s">
        <v>42</v>
      </c>
      <c r="C27" s="54">
        <v>4958765.5999999996</v>
      </c>
      <c r="D27" s="54">
        <v>4300943.3</v>
      </c>
      <c r="E27" s="55">
        <v>86.734152144638571</v>
      </c>
      <c r="F27" s="54">
        <v>4870659.9354399992</v>
      </c>
      <c r="G27" s="54">
        <v>4259490.6832800005</v>
      </c>
      <c r="H27" s="60">
        <f t="shared" si="5"/>
        <v>87.452023745016646</v>
      </c>
      <c r="I27" s="60">
        <f t="shared" si="3"/>
        <v>-41452.616719999351</v>
      </c>
      <c r="J27" s="60">
        <f t="shared" si="4"/>
        <v>99.036197089136252</v>
      </c>
    </row>
    <row r="28" spans="1:10" x14ac:dyDescent="0.2">
      <c r="A28" s="57" t="s">
        <v>43</v>
      </c>
      <c r="B28" s="37" t="s">
        <v>44</v>
      </c>
      <c r="C28" s="54">
        <v>1225595.7</v>
      </c>
      <c r="D28" s="54">
        <v>935926.4</v>
      </c>
      <c r="E28" s="55">
        <v>76.365019883800187</v>
      </c>
      <c r="F28" s="54">
        <v>1295488.6000000001</v>
      </c>
      <c r="G28" s="54">
        <v>1013547.22954</v>
      </c>
      <c r="H28" s="60">
        <f t="shared" si="5"/>
        <v>78.236676844551155</v>
      </c>
      <c r="I28" s="60">
        <f t="shared" si="3"/>
        <v>77620.829539999948</v>
      </c>
      <c r="J28" s="60">
        <f t="shared" si="4"/>
        <v>108.29347580536246</v>
      </c>
    </row>
    <row r="29" spans="1:10" x14ac:dyDescent="0.2">
      <c r="A29" s="57" t="s">
        <v>45</v>
      </c>
      <c r="B29" s="37" t="s">
        <v>46</v>
      </c>
      <c r="C29" s="54">
        <v>13692654.5</v>
      </c>
      <c r="D29" s="54">
        <v>10138886.1</v>
      </c>
      <c r="E29" s="55">
        <v>74.046169060937018</v>
      </c>
      <c r="F29" s="54">
        <v>12655412.1643</v>
      </c>
      <c r="G29" s="54">
        <v>9399716.5452500004</v>
      </c>
      <c r="H29" s="60">
        <f t="shared" si="5"/>
        <v>74.2742822060424</v>
      </c>
      <c r="I29" s="60">
        <f t="shared" si="3"/>
        <v>-739169.5547499992</v>
      </c>
      <c r="J29" s="60">
        <f t="shared" si="4"/>
        <v>92.709558550519674</v>
      </c>
    </row>
    <row r="30" spans="1:10" x14ac:dyDescent="0.2">
      <c r="A30" s="57" t="s">
        <v>47</v>
      </c>
      <c r="B30" s="37" t="s">
        <v>48</v>
      </c>
      <c r="C30" s="54">
        <v>1100381.1000000001</v>
      </c>
      <c r="D30" s="54">
        <v>814118.9</v>
      </c>
      <c r="E30" s="55">
        <v>73.985176590183173</v>
      </c>
      <c r="F30" s="54">
        <v>1003197.3227799999</v>
      </c>
      <c r="G30" s="54">
        <v>658816.34207000001</v>
      </c>
      <c r="H30" s="60">
        <f t="shared" si="5"/>
        <v>65.671660710210816</v>
      </c>
      <c r="I30" s="60">
        <f t="shared" si="3"/>
        <v>-155302.55793000001</v>
      </c>
      <c r="J30" s="56">
        <f t="shared" si="4"/>
        <v>80.923848109901385</v>
      </c>
    </row>
    <row r="31" spans="1:10" x14ac:dyDescent="0.2">
      <c r="A31" s="50" t="s">
        <v>49</v>
      </c>
      <c r="B31" s="29" t="s">
        <v>50</v>
      </c>
      <c r="C31" s="51">
        <v>19460425.5</v>
      </c>
      <c r="D31" s="51">
        <v>11857815.6</v>
      </c>
      <c r="E31" s="48">
        <v>60.932971892109968</v>
      </c>
      <c r="F31" s="51">
        <v>19218186.57965</v>
      </c>
      <c r="G31" s="51">
        <v>11997205.00264</v>
      </c>
      <c r="H31" s="49">
        <f t="shared" si="5"/>
        <v>62.426311415582539</v>
      </c>
      <c r="I31" s="49">
        <f t="shared" si="3"/>
        <v>139389.40263999999</v>
      </c>
      <c r="J31" s="49">
        <f t="shared" si="4"/>
        <v>101.17550658014956</v>
      </c>
    </row>
    <row r="32" spans="1:10" x14ac:dyDescent="0.2">
      <c r="A32" s="50" t="s">
        <v>51</v>
      </c>
      <c r="B32" s="29" t="s">
        <v>52</v>
      </c>
      <c r="C32" s="51">
        <v>285115.40000000002</v>
      </c>
      <c r="D32" s="51">
        <v>179462.39999999999</v>
      </c>
      <c r="E32" s="48">
        <v>62.943776449816454</v>
      </c>
      <c r="F32" s="51">
        <v>344135.81133</v>
      </c>
      <c r="G32" s="51">
        <v>209061.41506</v>
      </c>
      <c r="H32" s="49">
        <f t="shared" si="5"/>
        <v>60.749683170731117</v>
      </c>
      <c r="I32" s="49">
        <f t="shared" si="3"/>
        <v>29599.015060000005</v>
      </c>
      <c r="J32" s="49">
        <f t="shared" si="4"/>
        <v>116.49315681724974</v>
      </c>
    </row>
    <row r="33" spans="1:11" x14ac:dyDescent="0.2">
      <c r="A33" s="50" t="s">
        <v>53</v>
      </c>
      <c r="B33" s="29" t="s">
        <v>54</v>
      </c>
      <c r="C33" s="61">
        <v>40873345.200000003</v>
      </c>
      <c r="D33" s="47">
        <v>34751887.299999997</v>
      </c>
      <c r="E33" s="48">
        <v>85.023349887202272</v>
      </c>
      <c r="F33" s="51">
        <v>45049255.628419995</v>
      </c>
      <c r="G33" s="51">
        <v>35810084.582709998</v>
      </c>
      <c r="H33" s="49">
        <f>G33/F33*100</f>
        <v>79.490957360278045</v>
      </c>
      <c r="I33" s="49">
        <f t="shared" si="3"/>
        <v>1058197.2827100009</v>
      </c>
      <c r="J33" s="49">
        <f t="shared" si="4"/>
        <v>103.04500665985412</v>
      </c>
    </row>
    <row r="34" spans="1:11" x14ac:dyDescent="0.2">
      <c r="A34" s="50" t="s">
        <v>55</v>
      </c>
      <c r="B34" s="29" t="s">
        <v>56</v>
      </c>
      <c r="C34" s="51">
        <v>6544491.5</v>
      </c>
      <c r="D34" s="51">
        <v>4992389.3</v>
      </c>
      <c r="E34" s="48">
        <v>76.283838094984162</v>
      </c>
      <c r="F34" s="61">
        <v>7270708.6164600002</v>
      </c>
      <c r="G34" s="47">
        <v>5497841.1788699999</v>
      </c>
      <c r="H34" s="58">
        <f>G34/F34*100</f>
        <v>75.61630466696954</v>
      </c>
      <c r="I34" s="58">
        <f t="shared" si="3"/>
        <v>505451.87887000013</v>
      </c>
      <c r="J34" s="58">
        <f t="shared" si="4"/>
        <v>110.12444840529565</v>
      </c>
    </row>
    <row r="35" spans="1:11" x14ac:dyDescent="0.2">
      <c r="A35" s="50" t="s">
        <v>57</v>
      </c>
      <c r="B35" s="29" t="s">
        <v>58</v>
      </c>
      <c r="C35" s="51">
        <v>15138398</v>
      </c>
      <c r="D35" s="51">
        <v>13135622.800000001</v>
      </c>
      <c r="E35" s="48">
        <v>86.770230244970449</v>
      </c>
      <c r="F35" s="51">
        <v>16636732.541999999</v>
      </c>
      <c r="G35" s="51">
        <v>13989659.17087</v>
      </c>
      <c r="H35" s="58">
        <f>G35/F35*100</f>
        <v>84.088982830929254</v>
      </c>
      <c r="I35" s="58">
        <f t="shared" si="3"/>
        <v>854036.37086999975</v>
      </c>
      <c r="J35" s="58">
        <f t="shared" si="4"/>
        <v>106.50168160180422</v>
      </c>
    </row>
    <row r="36" spans="1:11" x14ac:dyDescent="0.2">
      <c r="A36" s="50" t="s">
        <v>59</v>
      </c>
      <c r="B36" s="29" t="s">
        <v>60</v>
      </c>
      <c r="C36" s="51">
        <v>24849262.699999999</v>
      </c>
      <c r="D36" s="51">
        <v>21358416.800000001</v>
      </c>
      <c r="E36" s="48">
        <v>85.951913575286881</v>
      </c>
      <c r="F36" s="51">
        <v>26072231.368240003</v>
      </c>
      <c r="G36" s="51">
        <v>22605688.582310002</v>
      </c>
      <c r="H36" s="58">
        <f>G36/F36*100</f>
        <v>86.704080916707483</v>
      </c>
      <c r="I36" s="58">
        <f t="shared" si="3"/>
        <v>1247271.7823100016</v>
      </c>
      <c r="J36" s="58">
        <f t="shared" si="4"/>
        <v>105.83972020955224</v>
      </c>
    </row>
    <row r="37" spans="1:11" x14ac:dyDescent="0.2">
      <c r="A37" s="50" t="s">
        <v>61</v>
      </c>
      <c r="B37" s="29" t="s">
        <v>62</v>
      </c>
      <c r="C37" s="51">
        <v>2863998.5</v>
      </c>
      <c r="D37" s="51">
        <v>1740881.3</v>
      </c>
      <c r="E37" s="48">
        <v>60.784993427894605</v>
      </c>
      <c r="F37" s="51">
        <v>3382638.6369000003</v>
      </c>
      <c r="G37" s="51">
        <v>2518255.4688400002</v>
      </c>
      <c r="H37" s="58">
        <f t="shared" si="5"/>
        <v>74.446482144715318</v>
      </c>
      <c r="I37" s="58">
        <f t="shared" si="3"/>
        <v>777374.16884000017</v>
      </c>
      <c r="J37" s="58">
        <f t="shared" si="4"/>
        <v>144.65405934568889</v>
      </c>
    </row>
    <row r="38" spans="1:11" x14ac:dyDescent="0.2">
      <c r="A38" s="50" t="s">
        <v>63</v>
      </c>
      <c r="B38" s="29" t="s">
        <v>64</v>
      </c>
      <c r="C38" s="51">
        <v>308975.3</v>
      </c>
      <c r="D38" s="51">
        <v>251341.5</v>
      </c>
      <c r="E38" s="48">
        <v>81.346793740470531</v>
      </c>
      <c r="F38" s="51">
        <v>319181.27498000005</v>
      </c>
      <c r="G38" s="51">
        <v>300386.68810000003</v>
      </c>
      <c r="H38" s="58">
        <f t="shared" si="5"/>
        <v>94.111626103010678</v>
      </c>
      <c r="I38" s="58">
        <f t="shared" si="3"/>
        <v>49045.188100000028</v>
      </c>
      <c r="J38" s="58">
        <f t="shared" si="4"/>
        <v>119.51336651527902</v>
      </c>
    </row>
    <row r="39" spans="1:11" x14ac:dyDescent="0.2">
      <c r="A39" s="50"/>
      <c r="B39" s="29" t="s">
        <v>65</v>
      </c>
      <c r="C39" s="31">
        <v>90578471.200000003</v>
      </c>
      <c r="D39" s="31">
        <v>76230538.999999985</v>
      </c>
      <c r="E39" s="48">
        <v>84.159666187874436</v>
      </c>
      <c r="F39" s="31">
        <f>F38+F37+F36+F35+F34+F33</f>
        <v>98730748.067000002</v>
      </c>
      <c r="G39" s="31">
        <f>G38+G37+G36+G35+G34+G33</f>
        <v>80721915.671700001</v>
      </c>
      <c r="H39" s="58">
        <f t="shared" si="5"/>
        <v>81.759651630433339</v>
      </c>
      <c r="I39" s="58">
        <f t="shared" si="3"/>
        <v>4491376.6717000157</v>
      </c>
      <c r="J39" s="58">
        <f t="shared" si="4"/>
        <v>105.89183381177459</v>
      </c>
    </row>
    <row r="40" spans="1:11" x14ac:dyDescent="0.2">
      <c r="A40" s="62" t="s">
        <v>66</v>
      </c>
      <c r="B40" s="63" t="s">
        <v>67</v>
      </c>
      <c r="C40" s="52">
        <v>64662</v>
      </c>
      <c r="D40" s="52">
        <v>36483.599999999999</v>
      </c>
      <c r="E40" s="64">
        <v>56.422009835761344</v>
      </c>
      <c r="F40" s="52">
        <v>36619.944909999998</v>
      </c>
      <c r="G40" s="52">
        <v>18939.743289999999</v>
      </c>
      <c r="H40" s="49">
        <f t="shared" si="5"/>
        <v>51.719748176977795</v>
      </c>
      <c r="I40" s="49">
        <f t="shared" si="3"/>
        <v>-17543.85671</v>
      </c>
      <c r="J40" s="49">
        <f t="shared" si="4"/>
        <v>51.91303295179204</v>
      </c>
    </row>
    <row r="41" spans="1:11" x14ac:dyDescent="0.2">
      <c r="A41" s="50" t="s">
        <v>68</v>
      </c>
      <c r="B41" s="29" t="s">
        <v>69</v>
      </c>
      <c r="C41" s="51">
        <v>504903.2</v>
      </c>
      <c r="D41" s="51">
        <v>8764.2000000000007</v>
      </c>
      <c r="E41" s="48">
        <v>1.7358178755848646</v>
      </c>
      <c r="F41" s="51">
        <v>103258.06531000001</v>
      </c>
      <c r="G41" s="51">
        <v>8547.5628000000015</v>
      </c>
      <c r="H41" s="58">
        <f t="shared" si="5"/>
        <v>8.2778645661611243</v>
      </c>
      <c r="I41" s="58">
        <f t="shared" si="3"/>
        <v>-216.63719999999921</v>
      </c>
      <c r="J41" s="49">
        <v>0</v>
      </c>
    </row>
    <row r="42" spans="1:11" x14ac:dyDescent="0.2">
      <c r="A42" s="65"/>
      <c r="B42" s="66" t="s">
        <v>70</v>
      </c>
      <c r="C42" s="31">
        <v>-22703736.600000009</v>
      </c>
      <c r="D42" s="31">
        <v>2194281.7000000328</v>
      </c>
      <c r="E42" s="31"/>
      <c r="F42" s="31">
        <f>F7-F16</f>
        <v>-4824467.6875699759</v>
      </c>
      <c r="G42" s="31">
        <f>G7-G16</f>
        <v>26213567.760739967</v>
      </c>
      <c r="H42" s="58"/>
      <c r="I42" s="58">
        <f t="shared" si="3"/>
        <v>24019286.060739934</v>
      </c>
      <c r="J42" s="67"/>
    </row>
    <row r="43" spans="1:11" x14ac:dyDescent="0.2">
      <c r="A43" s="68"/>
      <c r="B43" s="69"/>
      <c r="C43" s="31"/>
      <c r="D43" s="31"/>
      <c r="E43" s="31"/>
      <c r="F43" s="31"/>
      <c r="G43" s="31"/>
      <c r="H43" s="58"/>
      <c r="I43" s="58"/>
      <c r="J43" s="67"/>
    </row>
    <row r="44" spans="1:11" x14ac:dyDescent="0.2">
      <c r="A44" s="57"/>
      <c r="B44" s="29" t="s">
        <v>71</v>
      </c>
      <c r="C44" s="31">
        <v>22703736.600000001</v>
      </c>
      <c r="D44" s="31">
        <v>-2194281.7000000002</v>
      </c>
      <c r="E44" s="31"/>
      <c r="F44" s="31">
        <f>SUM(F45:F53)</f>
        <v>4824467.7</v>
      </c>
      <c r="G44" s="31">
        <f>SUM(G45:G54)</f>
        <v>-26213567.799999997</v>
      </c>
      <c r="H44" s="58"/>
      <c r="I44" s="58">
        <f t="shared" ref="I44:I54" si="6">G44-D44</f>
        <v>-24019286.099999998</v>
      </c>
      <c r="J44" s="67"/>
    </row>
    <row r="45" spans="1:11" x14ac:dyDescent="0.2">
      <c r="A45" s="53"/>
      <c r="B45" s="70" t="s">
        <v>72</v>
      </c>
      <c r="C45" s="35">
        <v>-55000</v>
      </c>
      <c r="D45" s="35">
        <v>-55000</v>
      </c>
      <c r="E45" s="35"/>
      <c r="F45" s="71">
        <v>-55000</v>
      </c>
      <c r="G45" s="71">
        <v>-55000</v>
      </c>
      <c r="H45" s="72"/>
      <c r="I45" s="72">
        <f t="shared" si="6"/>
        <v>0</v>
      </c>
      <c r="J45" s="73"/>
      <c r="K45" s="74"/>
    </row>
    <row r="46" spans="1:11" x14ac:dyDescent="0.2">
      <c r="A46" s="53"/>
      <c r="B46" s="70" t="s">
        <v>73</v>
      </c>
      <c r="C46" s="35">
        <v>381370.5</v>
      </c>
      <c r="D46" s="35">
        <v>-467475</v>
      </c>
      <c r="E46" s="35"/>
      <c r="F46" s="71">
        <v>721831.8</v>
      </c>
      <c r="G46" s="71">
        <v>-16204.6</v>
      </c>
      <c r="H46" s="72"/>
      <c r="I46" s="72">
        <f t="shared" si="6"/>
        <v>451270.40000000002</v>
      </c>
      <c r="J46" s="73"/>
      <c r="K46" s="74"/>
    </row>
    <row r="47" spans="1:11" ht="15" customHeight="1" x14ac:dyDescent="0.2">
      <c r="A47" s="53"/>
      <c r="B47" s="70" t="s">
        <v>74</v>
      </c>
      <c r="C47" s="35">
        <v>-1024134.7</v>
      </c>
      <c r="D47" s="35">
        <v>-983447</v>
      </c>
      <c r="E47" s="35"/>
      <c r="F47" s="71">
        <v>-174398.8</v>
      </c>
      <c r="G47" s="71">
        <v>-128961.7</v>
      </c>
      <c r="H47" s="72"/>
      <c r="I47" s="72">
        <f t="shared" si="6"/>
        <v>854485.3</v>
      </c>
      <c r="J47" s="73"/>
      <c r="K47" s="74"/>
    </row>
    <row r="48" spans="1:11" x14ac:dyDescent="0.2">
      <c r="A48" s="53"/>
      <c r="B48" s="70" t="s">
        <v>75</v>
      </c>
      <c r="C48" s="35">
        <v>23543684.100000001</v>
      </c>
      <c r="D48" s="35">
        <v>-676698</v>
      </c>
      <c r="E48" s="35"/>
      <c r="F48" s="71">
        <v>4405217.7</v>
      </c>
      <c r="G48" s="71">
        <v>-31364645.600000001</v>
      </c>
      <c r="H48" s="72"/>
      <c r="I48" s="72">
        <f t="shared" si="6"/>
        <v>-30687947.600000001</v>
      </c>
      <c r="J48" s="73"/>
      <c r="K48" s="74"/>
    </row>
    <row r="49" spans="1:11" ht="15.75" customHeight="1" x14ac:dyDescent="0.2">
      <c r="A49" s="53"/>
      <c r="B49" s="70" t="s">
        <v>76</v>
      </c>
      <c r="C49" s="35">
        <v>0</v>
      </c>
      <c r="D49" s="35">
        <v>-17.7</v>
      </c>
      <c r="E49" s="35"/>
      <c r="F49" s="71">
        <v>10000</v>
      </c>
      <c r="G49" s="71">
        <v>120</v>
      </c>
      <c r="H49" s="72"/>
      <c r="I49" s="72">
        <f t="shared" si="6"/>
        <v>137.69999999999999</v>
      </c>
      <c r="J49" s="73"/>
      <c r="K49" s="74"/>
    </row>
    <row r="50" spans="1:11" x14ac:dyDescent="0.2">
      <c r="A50" s="53"/>
      <c r="B50" s="70" t="s">
        <v>77</v>
      </c>
      <c r="C50" s="35">
        <v>19997</v>
      </c>
      <c r="D50" s="35">
        <v>0</v>
      </c>
      <c r="E50" s="35"/>
      <c r="F50" s="71">
        <v>0</v>
      </c>
      <c r="G50" s="71">
        <v>0</v>
      </c>
      <c r="H50" s="72"/>
      <c r="I50" s="72">
        <f t="shared" si="6"/>
        <v>0</v>
      </c>
      <c r="J50" s="73"/>
      <c r="K50" s="74"/>
    </row>
    <row r="51" spans="1:11" ht="15.75" customHeight="1" x14ac:dyDescent="0.2">
      <c r="A51" s="53"/>
      <c r="B51" s="70" t="s">
        <v>78</v>
      </c>
      <c r="C51" s="59">
        <v>-354249.3</v>
      </c>
      <c r="D51" s="59">
        <v>-18000</v>
      </c>
      <c r="E51" s="35"/>
      <c r="F51" s="71">
        <v>-233954.9</v>
      </c>
      <c r="G51" s="71">
        <v>-10000</v>
      </c>
      <c r="H51" s="72"/>
      <c r="I51" s="72">
        <f t="shared" si="6"/>
        <v>8000</v>
      </c>
      <c r="J51" s="73"/>
      <c r="K51" s="74"/>
    </row>
    <row r="52" spans="1:11" ht="15.75" customHeight="1" x14ac:dyDescent="0.2">
      <c r="A52" s="53"/>
      <c r="B52" s="70" t="s">
        <v>79</v>
      </c>
      <c r="C52" s="35">
        <v>48785.7</v>
      </c>
      <c r="D52" s="35">
        <v>2096</v>
      </c>
      <c r="E52" s="35"/>
      <c r="F52" s="71">
        <v>38836.9</v>
      </c>
      <c r="G52" s="71">
        <v>911.1</v>
      </c>
      <c r="H52" s="72"/>
      <c r="I52" s="72">
        <f t="shared" si="6"/>
        <v>-1184.9000000000001</v>
      </c>
      <c r="J52" s="73"/>
      <c r="K52" s="74"/>
    </row>
    <row r="53" spans="1:11" ht="15.75" customHeight="1" x14ac:dyDescent="0.2">
      <c r="A53" s="75"/>
      <c r="B53" s="76" t="s">
        <v>80</v>
      </c>
      <c r="C53" s="35">
        <v>143283.29999999999</v>
      </c>
      <c r="D53" s="35">
        <v>4260</v>
      </c>
      <c r="E53" s="35"/>
      <c r="F53" s="71">
        <v>111935</v>
      </c>
      <c r="G53" s="71">
        <v>4046.6</v>
      </c>
      <c r="H53" s="72"/>
      <c r="I53" s="72">
        <f t="shared" si="6"/>
        <v>-213.40000000000009</v>
      </c>
      <c r="J53" s="73"/>
      <c r="K53" s="74"/>
    </row>
    <row r="54" spans="1:11" ht="15.75" customHeight="1" x14ac:dyDescent="0.2">
      <c r="A54" s="75"/>
      <c r="B54" s="76" t="s">
        <v>81</v>
      </c>
      <c r="C54" s="71"/>
      <c r="D54" s="71"/>
      <c r="E54" s="71"/>
      <c r="F54" s="71">
        <v>0</v>
      </c>
      <c r="G54" s="71">
        <v>5356166.4000000004</v>
      </c>
      <c r="H54" s="72"/>
      <c r="I54" s="72">
        <f t="shared" si="6"/>
        <v>5356166.4000000004</v>
      </c>
      <c r="J54" s="73"/>
      <c r="K54" s="74"/>
    </row>
    <row r="55" spans="1:11" ht="15.75" customHeight="1" x14ac:dyDescent="0.2">
      <c r="A55" s="77"/>
      <c r="B55" s="78"/>
      <c r="C55" s="79"/>
      <c r="D55" s="79"/>
      <c r="E55" s="80"/>
      <c r="F55" s="80"/>
      <c r="G55" s="80"/>
      <c r="H55" s="81"/>
      <c r="I55" s="81"/>
      <c r="J55" s="82"/>
      <c r="K55" s="74"/>
    </row>
    <row r="56" spans="1:11" ht="15.75" customHeight="1" x14ac:dyDescent="0.2">
      <c r="A56" s="83"/>
      <c r="B56" s="84" t="s">
        <v>82</v>
      </c>
      <c r="C56" s="85"/>
      <c r="D56" s="86">
        <v>5133891.4000000004</v>
      </c>
      <c r="E56" s="87"/>
      <c r="F56" s="88"/>
      <c r="G56" s="89">
        <v>4567819.9979999997</v>
      </c>
      <c r="H56" s="64"/>
      <c r="I56" s="90"/>
      <c r="J56" s="90"/>
      <c r="K56" s="74"/>
    </row>
    <row r="57" spans="1:11" ht="15.75" customHeight="1" x14ac:dyDescent="0.2">
      <c r="A57" s="83"/>
      <c r="B57" s="91" t="s">
        <v>83</v>
      </c>
      <c r="C57" s="85"/>
      <c r="D57" s="86">
        <f>D56/C8*100</f>
        <v>4.2278009298695585</v>
      </c>
      <c r="E57" s="87"/>
      <c r="F57" s="88"/>
      <c r="G57" s="89">
        <f>G56/F8*100</f>
        <v>3.0761693305155271</v>
      </c>
      <c r="H57" s="55"/>
      <c r="I57" s="90"/>
      <c r="J57" s="90"/>
      <c r="K57" s="74"/>
    </row>
    <row r="58" spans="1:11" ht="15.75" customHeight="1" x14ac:dyDescent="0.2">
      <c r="A58" s="83"/>
      <c r="B58" s="91" t="s">
        <v>84</v>
      </c>
      <c r="C58" s="85"/>
      <c r="D58" s="86">
        <v>144500</v>
      </c>
      <c r="E58" s="92"/>
      <c r="F58" s="93"/>
      <c r="G58" s="89">
        <v>111895.413</v>
      </c>
      <c r="H58" s="55"/>
      <c r="I58" s="90"/>
      <c r="J58" s="90"/>
      <c r="K58" s="74"/>
    </row>
    <row r="59" spans="1:11" ht="15.75" customHeight="1" x14ac:dyDescent="0.2">
      <c r="A59" s="83"/>
      <c r="B59" s="91" t="s">
        <v>83</v>
      </c>
      <c r="C59" s="85"/>
      <c r="D59" s="86">
        <f>D58/C8*100</f>
        <v>0.11899691418602097</v>
      </c>
      <c r="E59" s="92"/>
      <c r="F59" s="93"/>
      <c r="G59" s="89">
        <f>G58/F8*100</f>
        <v>7.5355254332850008E-2</v>
      </c>
      <c r="H59" s="55"/>
      <c r="I59" s="90"/>
      <c r="J59" s="90"/>
      <c r="K59" s="74"/>
    </row>
    <row r="60" spans="1:11" ht="9.75" customHeight="1" x14ac:dyDescent="0.2">
      <c r="A60" s="77"/>
      <c r="B60" s="78"/>
      <c r="C60" s="79"/>
      <c r="D60" s="79"/>
      <c r="E60" s="80"/>
      <c r="F60" s="80"/>
      <c r="G60" s="80"/>
      <c r="H60" s="81"/>
      <c r="I60" s="81"/>
      <c r="J60" s="82"/>
      <c r="K60" s="74"/>
    </row>
    <row r="61" spans="1:11" x14ac:dyDescent="0.2">
      <c r="A61" s="94" t="s">
        <v>85</v>
      </c>
      <c r="B61" s="4"/>
      <c r="C61" s="95"/>
      <c r="D61" s="95"/>
      <c r="E61" s="95"/>
      <c r="F61" s="95"/>
      <c r="G61" s="95"/>
      <c r="H61" s="96"/>
      <c r="I61" s="96"/>
      <c r="J61" s="97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9370078740157483" right="0.39370078740157483" top="0.59055118110236227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2018-12-14T11:30:01Z</dcterms:created>
  <dcterms:modified xsi:type="dcterms:W3CDTF">2018-12-14T11:30:28Z</dcterms:modified>
</cp:coreProperties>
</file>