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1.2018" sheetId="1" r:id="rId1"/>
  </sheets>
  <calcPr calcId="145621"/>
</workbook>
</file>

<file path=xl/calcChain.xml><?xml version="1.0" encoding="utf-8"?>
<calcChain xmlns="http://schemas.openxmlformats.org/spreadsheetml/2006/main">
  <c r="G59" i="1" l="1"/>
  <c r="D59" i="1"/>
  <c r="G57" i="1"/>
  <c r="D57" i="1"/>
  <c r="I54" i="1"/>
  <c r="I53" i="1"/>
  <c r="I52" i="1"/>
  <c r="I51" i="1"/>
  <c r="I50" i="1"/>
  <c r="I49" i="1"/>
  <c r="I48" i="1"/>
  <c r="I47" i="1"/>
  <c r="I46" i="1"/>
  <c r="I45" i="1"/>
  <c r="G44" i="1"/>
  <c r="I44" i="1" s="1"/>
  <c r="F44" i="1"/>
  <c r="I41" i="1"/>
  <c r="H41" i="1"/>
  <c r="E41" i="1"/>
  <c r="J40" i="1"/>
  <c r="I40" i="1"/>
  <c r="H40" i="1"/>
  <c r="E40" i="1"/>
  <c r="J39" i="1"/>
  <c r="I39" i="1"/>
  <c r="G39" i="1"/>
  <c r="H39" i="1" s="1"/>
  <c r="F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G16" i="1"/>
  <c r="J16" i="1" s="1"/>
  <c r="F16" i="1"/>
  <c r="E16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J7" i="1"/>
  <c r="I7" i="1"/>
  <c r="G7" i="1"/>
  <c r="G42" i="1" s="1"/>
  <c r="I42" i="1" s="1"/>
  <c r="F7" i="1"/>
  <c r="H7" i="1" s="1"/>
  <c r="E7" i="1"/>
  <c r="H16" i="1" l="1"/>
  <c r="F42" i="1"/>
  <c r="I16" i="1"/>
</calcChain>
</file>

<file path=xl/sharedStrings.xml><?xml version="1.0" encoding="utf-8"?>
<sst xmlns="http://schemas.openxmlformats.org/spreadsheetml/2006/main" count="90" uniqueCount="86">
  <si>
    <t xml:space="preserve">Информация об исполнении консолидированного бюджета Ленинградской области на 01.11.2018 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</si>
  <si>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</si>
  <si>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</si>
  <si>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</si>
  <si>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</si>
  <si>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01.11.2017.</t>
  </si>
  <si>
    <t>на 01.11.2018.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</si>
  <si>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</si>
  <si>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</si>
  <si>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</si>
  <si>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</si>
  <si>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</si>
  <si>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</si>
  <si>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</si>
  <si>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</si>
  <si>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</si>
  <si>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</si>
  <si>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</si>
  <si>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</si>
  <si>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</si>
  <si>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</si>
  <si>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</si>
  <si>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</si>
  <si>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</si>
  <si>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</si>
  <si>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</si>
  <si>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</si>
  <si>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</si>
  <si>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</si>
  <si>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</si>
  <si>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</si>
  <si>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</si>
  <si>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</si>
  <si>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</si>
  <si>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</si>
  <si>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</si>
  <si>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</si>
  <si>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</si>
  <si>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</si>
  <si>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</si>
  <si>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</si>
  <si>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</si>
  <si>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</si>
  <si>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</si>
  <si>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</si>
  <si>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</si>
  <si>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</si>
  <si>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</si>
  <si>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</si>
  <si>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</si>
  <si>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</si>
  <si>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</si>
  <si>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</si>
  <si>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</si>
  <si>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</si>
  <si>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</si>
  <si>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</si>
  <si>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</si>
  <si>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</si>
  <si>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</si>
  <si>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</si>
  <si>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</si>
  <si>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</si>
  <si>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</si>
  <si>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</si>
  <si>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</si>
  <si>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</si>
  <si>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</si>
  <si>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</si>
  <si>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</si>
  <si>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</si>
  <si>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ПОКРЫТИЯ ДЕФИЦИТА (всего)</t>
    </r>
    <r>
      <rPr>
        <sz val="10"/>
        <color indexed="8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</si>
  <si>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</si>
  <si>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</si>
  <si>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</si>
  <si>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</si>
  <si>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</si>
  <si>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Курсовая разница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</si>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</sst>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3" fillId="0" borderId="0"/>
    <xf numFmtId="49" fontId="25" fillId="0" borderId="0">
      <alignment horizontal="center"/>
    </xf>
    <xf numFmtId="49" fontId="25" fillId="0" borderId="0">
      <alignment horizontal="center"/>
    </xf>
    <xf numFmtId="49" fontId="25" fillId="0" borderId="8">
      <alignment horizontal="center" wrapText="1"/>
    </xf>
    <xf numFmtId="49" fontId="25" fillId="0" borderId="8">
      <alignment horizontal="center" wrapText="1"/>
    </xf>
    <xf numFmtId="49" fontId="25" fillId="0" borderId="9">
      <alignment horizontal="center" wrapText="1"/>
    </xf>
    <xf numFmtId="49" fontId="25" fillId="0" borderId="9">
      <alignment horizontal="center" wrapText="1"/>
    </xf>
    <xf numFmtId="49" fontId="25" fillId="0" borderId="10">
      <alignment horizontal="center"/>
    </xf>
    <xf numFmtId="49" fontId="25" fillId="0" borderId="10">
      <alignment horizontal="center"/>
    </xf>
    <xf numFmtId="49" fontId="25" fillId="0" borderId="11"/>
    <xf numFmtId="49" fontId="25" fillId="0" borderId="11"/>
    <xf numFmtId="4" fontId="25" fillId="0" borderId="10">
      <alignment horizontal="right"/>
    </xf>
    <xf numFmtId="4" fontId="25" fillId="0" borderId="10">
      <alignment horizontal="right"/>
    </xf>
    <xf numFmtId="4" fontId="25" fillId="0" borderId="8">
      <alignment horizontal="right"/>
    </xf>
    <xf numFmtId="4" fontId="25" fillId="0" borderId="8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4" fontId="25" fillId="0" borderId="12">
      <alignment horizontal="right"/>
    </xf>
    <xf numFmtId="4" fontId="25" fillId="0" borderId="12">
      <alignment horizontal="right"/>
    </xf>
    <xf numFmtId="49" fontId="25" fillId="0" borderId="13">
      <alignment horizontal="center"/>
    </xf>
    <xf numFmtId="49" fontId="25" fillId="0" borderId="13">
      <alignment horizontal="center"/>
    </xf>
    <xf numFmtId="4" fontId="25" fillId="0" borderId="14">
      <alignment horizontal="right"/>
    </xf>
    <xf numFmtId="4" fontId="25" fillId="0" borderId="14">
      <alignment horizontal="right"/>
    </xf>
    <xf numFmtId="0" fontId="25" fillId="0" borderId="15">
      <alignment horizontal="left" wrapText="1"/>
    </xf>
    <xf numFmtId="0" fontId="25" fillId="0" borderId="15">
      <alignment horizontal="left" wrapText="1"/>
    </xf>
    <xf numFmtId="0" fontId="26" fillId="0" borderId="16">
      <alignment horizontal="left" wrapText="1"/>
    </xf>
    <xf numFmtId="0" fontId="26" fillId="0" borderId="16">
      <alignment horizontal="left" wrapText="1"/>
    </xf>
    <xf numFmtId="0" fontId="25" fillId="0" borderId="17">
      <alignment horizontal="left" wrapText="1" indent="2"/>
    </xf>
    <xf numFmtId="0" fontId="25" fillId="0" borderId="17">
      <alignment horizontal="left" wrapText="1" indent="2"/>
    </xf>
    <xf numFmtId="0" fontId="24" fillId="0" borderId="18"/>
    <xf numFmtId="0" fontId="24" fillId="0" borderId="18"/>
    <xf numFmtId="0" fontId="25" fillId="0" borderId="11"/>
    <xf numFmtId="0" fontId="25" fillId="0" borderId="11"/>
    <xf numFmtId="0" fontId="24" fillId="0" borderId="11"/>
    <xf numFmtId="0" fontId="24" fillId="0" borderId="11"/>
    <xf numFmtId="0" fontId="26" fillId="0" borderId="0">
      <alignment horizontal="center"/>
    </xf>
    <xf numFmtId="0" fontId="26" fillId="0" borderId="0">
      <alignment horizontal="center"/>
    </xf>
    <xf numFmtId="0" fontId="26" fillId="0" borderId="11"/>
    <xf numFmtId="0" fontId="26" fillId="0" borderId="11"/>
    <xf numFmtId="0" fontId="25" fillId="0" borderId="19">
      <alignment horizontal="left" wrapText="1"/>
    </xf>
    <xf numFmtId="0" fontId="25" fillId="0" borderId="19">
      <alignment horizontal="left" wrapText="1"/>
    </xf>
    <xf numFmtId="0" fontId="25" fillId="0" borderId="20">
      <alignment horizontal="left" wrapText="1" indent="1"/>
    </xf>
    <xf numFmtId="0" fontId="25" fillId="0" borderId="20">
      <alignment horizontal="left" wrapText="1" indent="1"/>
    </xf>
    <xf numFmtId="0" fontId="25" fillId="0" borderId="19">
      <alignment horizontal="left" wrapText="1" indent="2"/>
    </xf>
    <xf numFmtId="0" fontId="25" fillId="0" borderId="19">
      <alignment horizontal="left" wrapText="1" indent="2"/>
    </xf>
    <xf numFmtId="0" fontId="24" fillId="3" borderId="21"/>
    <xf numFmtId="0" fontId="24" fillId="3" borderId="21"/>
    <xf numFmtId="0" fontId="25" fillId="0" borderId="22">
      <alignment horizontal="left" wrapText="1" indent="2"/>
    </xf>
    <xf numFmtId="0" fontId="25" fillId="0" borderId="22">
      <alignment horizontal="left" wrapText="1" indent="2"/>
    </xf>
    <xf numFmtId="0" fontId="25" fillId="0" borderId="0">
      <alignment horizontal="center" wrapText="1"/>
    </xf>
    <xf numFmtId="0" fontId="25" fillId="0" borderId="0">
      <alignment horizontal="center" wrapText="1"/>
    </xf>
    <xf numFmtId="49" fontId="25" fillId="0" borderId="11">
      <alignment horizontal="left"/>
    </xf>
    <xf numFmtId="49" fontId="25" fillId="0" borderId="11">
      <alignment horizontal="left"/>
    </xf>
    <xf numFmtId="49" fontId="25" fillId="0" borderId="23">
      <alignment horizontal="center" wrapText="1"/>
    </xf>
    <xf numFmtId="49" fontId="25" fillId="0" borderId="23">
      <alignment horizontal="center" wrapText="1"/>
    </xf>
    <xf numFmtId="49" fontId="25" fillId="0" borderId="23">
      <alignment horizontal="center" shrinkToFit="1"/>
    </xf>
    <xf numFmtId="49" fontId="25" fillId="0" borderId="23">
      <alignment horizontal="center" shrinkToFit="1"/>
    </xf>
    <xf numFmtId="49" fontId="25" fillId="0" borderId="10">
      <alignment horizontal="center" shrinkToFit="1"/>
    </xf>
    <xf numFmtId="49" fontId="25" fillId="0" borderId="10">
      <alignment horizontal="center" shrinkToFit="1"/>
    </xf>
    <xf numFmtId="0" fontId="25" fillId="0" borderId="24">
      <alignment horizontal="left" wrapText="1"/>
    </xf>
    <xf numFmtId="0" fontId="25" fillId="0" borderId="24">
      <alignment horizontal="left" wrapText="1"/>
    </xf>
    <xf numFmtId="0" fontId="25" fillId="0" borderId="15">
      <alignment horizontal="left" wrapText="1" indent="1"/>
    </xf>
    <xf numFmtId="0" fontId="25" fillId="0" borderId="15">
      <alignment horizontal="left" wrapText="1" indent="1"/>
    </xf>
    <xf numFmtId="0" fontId="25" fillId="0" borderId="24">
      <alignment horizontal="left" wrapText="1" indent="2"/>
    </xf>
    <xf numFmtId="0" fontId="25" fillId="0" borderId="24">
      <alignment horizontal="left" wrapText="1" indent="2"/>
    </xf>
    <xf numFmtId="0" fontId="25" fillId="0" borderId="15">
      <alignment horizontal="left" wrapText="1" indent="2"/>
    </xf>
    <xf numFmtId="0" fontId="25" fillId="0" borderId="15">
      <alignment horizontal="left" wrapText="1" indent="2"/>
    </xf>
    <xf numFmtId="0" fontId="24" fillId="0" borderId="25"/>
    <xf numFmtId="0" fontId="24" fillId="0" borderId="25"/>
    <xf numFmtId="0" fontId="24" fillId="0" borderId="26"/>
    <xf numFmtId="0" fontId="24" fillId="0" borderId="26"/>
    <xf numFmtId="0" fontId="26" fillId="0" borderId="27">
      <alignment horizontal="center" vertical="center" textRotation="90" wrapText="1"/>
    </xf>
    <xf numFmtId="0" fontId="26" fillId="0" borderId="27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5" fillId="0" borderId="0">
      <alignment vertical="center"/>
    </xf>
    <xf numFmtId="0" fontId="25" fillId="0" borderId="0">
      <alignment vertical="center"/>
    </xf>
    <xf numFmtId="0" fontId="26" fillId="0" borderId="11">
      <alignment horizontal="center" vertical="center" textRotation="90" wrapText="1"/>
    </xf>
    <xf numFmtId="0" fontId="26" fillId="0" borderId="11">
      <alignment horizontal="center" vertical="center" textRotation="90" wrapText="1"/>
    </xf>
    <xf numFmtId="0" fontId="26" fillId="0" borderId="18">
      <alignment horizontal="center" vertical="center" textRotation="90"/>
    </xf>
    <xf numFmtId="0" fontId="26" fillId="0" borderId="18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8">
      <alignment horizontal="center" vertical="center" textRotation="90"/>
    </xf>
    <xf numFmtId="0" fontId="26" fillId="0" borderId="28">
      <alignment horizontal="center" vertical="center" textRotation="90"/>
    </xf>
    <xf numFmtId="0" fontId="27" fillId="0" borderId="11">
      <alignment wrapText="1"/>
    </xf>
    <xf numFmtId="0" fontId="27" fillId="0" borderId="11">
      <alignment wrapText="1"/>
    </xf>
    <xf numFmtId="0" fontId="27" fillId="0" borderId="28">
      <alignment wrapText="1"/>
    </xf>
    <xf numFmtId="0" fontId="27" fillId="0" borderId="28">
      <alignment wrapText="1"/>
    </xf>
    <xf numFmtId="0" fontId="27" fillId="0" borderId="18">
      <alignment wrapText="1"/>
    </xf>
    <xf numFmtId="0" fontId="27" fillId="0" borderId="18">
      <alignment wrapText="1"/>
    </xf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6" fillId="0" borderId="29"/>
    <xf numFmtId="0" fontId="26" fillId="0" borderId="29"/>
    <xf numFmtId="49" fontId="28" fillId="0" borderId="30">
      <alignment horizontal="left" vertical="center" wrapText="1"/>
    </xf>
    <xf numFmtId="49" fontId="28" fillId="0" borderId="30">
      <alignment horizontal="left" vertical="center" wrapText="1"/>
    </xf>
    <xf numFmtId="49" fontId="25" fillId="0" borderId="31">
      <alignment horizontal="left" vertical="center" wrapText="1" indent="2"/>
    </xf>
    <xf numFmtId="49" fontId="25" fillId="0" borderId="31">
      <alignment horizontal="left" vertical="center" wrapText="1" indent="2"/>
    </xf>
    <xf numFmtId="49" fontId="25" fillId="0" borderId="22">
      <alignment horizontal="left" vertical="center" wrapText="1" indent="3"/>
    </xf>
    <xf numFmtId="49" fontId="25" fillId="0" borderId="22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2">
      <alignment horizontal="left" vertical="center" wrapText="1" indent="3"/>
    </xf>
    <xf numFmtId="49" fontId="25" fillId="0" borderId="32">
      <alignment horizontal="left" vertical="center" wrapText="1" indent="3"/>
    </xf>
    <xf numFmtId="0" fontId="28" fillId="0" borderId="29">
      <alignment horizontal="left" vertical="center" wrapText="1"/>
    </xf>
    <xf numFmtId="0" fontId="28" fillId="0" borderId="29">
      <alignment horizontal="left" vertical="center" wrapText="1"/>
    </xf>
    <xf numFmtId="49" fontId="25" fillId="0" borderId="18">
      <alignment horizontal="left" vertical="center" wrapText="1" indent="3"/>
    </xf>
    <xf numFmtId="49" fontId="25" fillId="0" borderId="18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11">
      <alignment horizontal="left" vertical="center" wrapText="1" indent="3"/>
    </xf>
    <xf numFmtId="49" fontId="25" fillId="0" borderId="11">
      <alignment horizontal="left" vertical="center" wrapText="1" indent="3"/>
    </xf>
    <xf numFmtId="49" fontId="28" fillId="0" borderId="29">
      <alignment horizontal="left" vertical="center" wrapText="1"/>
    </xf>
    <xf numFmtId="49" fontId="28" fillId="0" borderId="29">
      <alignment horizontal="left" vertical="center" wrapText="1"/>
    </xf>
    <xf numFmtId="0" fontId="25" fillId="0" borderId="30">
      <alignment horizontal="left" vertical="center" wrapText="1"/>
    </xf>
    <xf numFmtId="0" fontId="25" fillId="0" borderId="30">
      <alignment horizontal="left" vertical="center" wrapText="1"/>
    </xf>
    <xf numFmtId="0" fontId="25" fillId="0" borderId="32">
      <alignment horizontal="left" vertical="center" wrapText="1"/>
    </xf>
    <xf numFmtId="0" fontId="25" fillId="0" borderId="32">
      <alignment horizontal="left" vertical="center" wrapText="1"/>
    </xf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5" fillId="0" borderId="32">
      <alignment horizontal="left" vertical="center" wrapText="1"/>
    </xf>
    <xf numFmtId="49" fontId="25" fillId="0" borderId="32">
      <alignment horizontal="left" vertical="center" wrapText="1"/>
    </xf>
    <xf numFmtId="49" fontId="26" fillId="0" borderId="33">
      <alignment horizontal="center"/>
    </xf>
    <xf numFmtId="49" fontId="26" fillId="0" borderId="33">
      <alignment horizontal="center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5" fillId="0" borderId="35">
      <alignment horizontal="center" vertical="center" wrapText="1"/>
    </xf>
    <xf numFmtId="49" fontId="25" fillId="0" borderId="35">
      <alignment horizontal="center" vertical="center" wrapText="1"/>
    </xf>
    <xf numFmtId="49" fontId="25" fillId="0" borderId="23">
      <alignment horizontal="center" vertical="center" wrapText="1"/>
    </xf>
    <xf numFmtId="49" fontId="25" fillId="0" borderId="23">
      <alignment horizontal="center" vertical="center" wrapText="1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5" fillId="0" borderId="36">
      <alignment horizontal="center" vertical="center" wrapText="1"/>
    </xf>
    <xf numFmtId="49" fontId="25" fillId="0" borderId="36">
      <alignment horizontal="center" vertical="center" wrapText="1"/>
    </xf>
    <xf numFmtId="49" fontId="25" fillId="0" borderId="37">
      <alignment horizontal="center" vertical="center" wrapText="1"/>
    </xf>
    <xf numFmtId="49" fontId="25" fillId="0" borderId="37">
      <alignment horizontal="center" vertical="center" wrapText="1"/>
    </xf>
    <xf numFmtId="49" fontId="25" fillId="0" borderId="0">
      <alignment horizontal="center" vertical="center" wrapText="1"/>
    </xf>
    <xf numFmtId="49" fontId="25" fillId="0" borderId="0">
      <alignment horizontal="center" vertical="center" wrapText="1"/>
    </xf>
    <xf numFmtId="49" fontId="25" fillId="0" borderId="11">
      <alignment horizontal="center" vertical="center" wrapText="1"/>
    </xf>
    <xf numFmtId="49" fontId="25" fillId="0" borderId="11">
      <alignment horizontal="center" vertical="center" wrapText="1"/>
    </xf>
    <xf numFmtId="49" fontId="26" fillId="0" borderId="33">
      <alignment horizontal="center" vertical="center" wrapText="1"/>
    </xf>
    <xf numFmtId="49" fontId="26" fillId="0" borderId="33">
      <alignment horizontal="center" vertical="center" wrapText="1"/>
    </xf>
    <xf numFmtId="0" fontId="26" fillId="0" borderId="33">
      <alignment horizontal="center" vertical="center"/>
    </xf>
    <xf numFmtId="0" fontId="26" fillId="0" borderId="33">
      <alignment horizontal="center" vertical="center"/>
    </xf>
    <xf numFmtId="0" fontId="25" fillId="0" borderId="35">
      <alignment horizontal="center" vertical="center"/>
    </xf>
    <xf numFmtId="0" fontId="25" fillId="0" borderId="35">
      <alignment horizontal="center" vertical="center"/>
    </xf>
    <xf numFmtId="0" fontId="25" fillId="0" borderId="23">
      <alignment horizontal="center" vertical="center"/>
    </xf>
    <xf numFmtId="0" fontId="25" fillId="0" borderId="23">
      <alignment horizontal="center" vertical="center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5" fillId="0" borderId="36">
      <alignment horizontal="center" vertical="center"/>
    </xf>
    <xf numFmtId="0" fontId="25" fillId="0" borderId="36">
      <alignment horizontal="center" vertical="center"/>
    </xf>
    <xf numFmtId="49" fontId="26" fillId="0" borderId="33">
      <alignment horizontal="center" vertical="center"/>
    </xf>
    <xf numFmtId="49" fontId="26" fillId="0" borderId="33">
      <alignment horizontal="center" vertical="center"/>
    </xf>
    <xf numFmtId="49" fontId="25" fillId="0" borderId="35">
      <alignment horizontal="center" vertical="center"/>
    </xf>
    <xf numFmtId="49" fontId="25" fillId="0" borderId="35">
      <alignment horizontal="center" vertical="center"/>
    </xf>
    <xf numFmtId="49" fontId="25" fillId="0" borderId="23">
      <alignment horizontal="center" vertical="center"/>
    </xf>
    <xf numFmtId="49" fontId="25" fillId="0" borderId="23">
      <alignment horizontal="center" vertical="center"/>
    </xf>
    <xf numFmtId="49" fontId="25" fillId="0" borderId="34">
      <alignment horizontal="center" vertical="center"/>
    </xf>
    <xf numFmtId="49" fontId="25" fillId="0" borderId="34">
      <alignment horizontal="center" vertical="center"/>
    </xf>
    <xf numFmtId="49" fontId="25" fillId="0" borderId="36">
      <alignment horizontal="center" vertical="center"/>
    </xf>
    <xf numFmtId="49" fontId="25" fillId="0" borderId="36">
      <alignment horizontal="center" vertical="center"/>
    </xf>
    <xf numFmtId="49" fontId="25" fillId="0" borderId="11">
      <alignment horizontal="center"/>
    </xf>
    <xf numFmtId="49" fontId="25" fillId="0" borderId="11">
      <alignment horizontal="center"/>
    </xf>
    <xf numFmtId="0" fontId="25" fillId="0" borderId="18">
      <alignment horizontal="center"/>
    </xf>
    <xf numFmtId="0" fontId="25" fillId="0" borderId="18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49" fontId="25" fillId="0" borderId="11"/>
    <xf numFmtId="49" fontId="25" fillId="0" borderId="11"/>
    <xf numFmtId="0" fontId="25" fillId="0" borderId="28">
      <alignment horizontal="center" vertical="top"/>
    </xf>
    <xf numFmtId="0" fontId="25" fillId="0" borderId="28">
      <alignment horizontal="center" vertical="top"/>
    </xf>
    <xf numFmtId="49" fontId="25" fillId="0" borderId="28">
      <alignment horizontal="center" vertical="top" wrapText="1"/>
    </xf>
    <xf numFmtId="49" fontId="25" fillId="0" borderId="28">
      <alignment horizontal="center" vertical="top" wrapText="1"/>
    </xf>
    <xf numFmtId="0" fontId="25" fillId="0" borderId="25"/>
    <xf numFmtId="0" fontId="25" fillId="0" borderId="25"/>
    <xf numFmtId="4" fontId="25" fillId="0" borderId="38">
      <alignment horizontal="right"/>
    </xf>
    <xf numFmtId="4" fontId="25" fillId="0" borderId="38">
      <alignment horizontal="right"/>
    </xf>
    <xf numFmtId="4" fontId="25" fillId="0" borderId="37">
      <alignment horizontal="right"/>
    </xf>
    <xf numFmtId="4" fontId="25" fillId="0" borderId="37">
      <alignment horizontal="right"/>
    </xf>
    <xf numFmtId="4" fontId="25" fillId="0" borderId="0">
      <alignment horizontal="right" shrinkToFit="1"/>
    </xf>
    <xf numFmtId="4" fontId="25" fillId="0" borderId="0">
      <alignment horizontal="right" shrinkToFit="1"/>
    </xf>
    <xf numFmtId="4" fontId="25" fillId="0" borderId="11">
      <alignment horizontal="right"/>
    </xf>
    <xf numFmtId="4" fontId="25" fillId="0" borderId="11">
      <alignment horizontal="right"/>
    </xf>
    <xf numFmtId="0" fontId="25" fillId="0" borderId="18"/>
    <xf numFmtId="0" fontId="25" fillId="0" borderId="18"/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5" fillId="0" borderId="11">
      <alignment horizontal="center"/>
    </xf>
    <xf numFmtId="0" fontId="25" fillId="0" borderId="11">
      <alignment horizontal="center"/>
    </xf>
    <xf numFmtId="49" fontId="25" fillId="0" borderId="18">
      <alignment horizontal="center"/>
    </xf>
    <xf numFmtId="49" fontId="25" fillId="0" borderId="18">
      <alignment horizontal="center"/>
    </xf>
    <xf numFmtId="49" fontId="25" fillId="0" borderId="0">
      <alignment horizontal="left"/>
    </xf>
    <xf numFmtId="49" fontId="25" fillId="0" borderId="0">
      <alignment horizontal="left"/>
    </xf>
    <xf numFmtId="4" fontId="25" fillId="0" borderId="25">
      <alignment horizontal="right"/>
    </xf>
    <xf numFmtId="4" fontId="25" fillId="0" borderId="25">
      <alignment horizontal="right"/>
    </xf>
    <xf numFmtId="0" fontId="25" fillId="0" borderId="28">
      <alignment horizontal="center" vertical="top"/>
    </xf>
    <xf numFmtId="0" fontId="25" fillId="0" borderId="28">
      <alignment horizontal="center" vertical="top"/>
    </xf>
    <xf numFmtId="4" fontId="25" fillId="0" borderId="26">
      <alignment horizontal="right"/>
    </xf>
    <xf numFmtId="4" fontId="25" fillId="0" borderId="26">
      <alignment horizontal="right"/>
    </xf>
    <xf numFmtId="4" fontId="25" fillId="0" borderId="39">
      <alignment horizontal="right"/>
    </xf>
    <xf numFmtId="4" fontId="25" fillId="0" borderId="39">
      <alignment horizontal="right"/>
    </xf>
    <xf numFmtId="0" fontId="25" fillId="0" borderId="26"/>
    <xf numFmtId="0" fontId="25" fillId="0" borderId="26"/>
    <xf numFmtId="0" fontId="29" fillId="0" borderId="40"/>
    <xf numFmtId="0" fontId="29" fillId="0" borderId="40"/>
    <xf numFmtId="0" fontId="24" fillId="3" borderId="0"/>
    <xf numFmtId="0" fontId="24" fillId="3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>
      <alignment horizontal="left"/>
    </xf>
    <xf numFmtId="0" fontId="25" fillId="0" borderId="0">
      <alignment horizontal="left"/>
    </xf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3" borderId="11"/>
    <xf numFmtId="0" fontId="24" fillId="3" borderId="11"/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0" fontId="24" fillId="3" borderId="41"/>
    <xf numFmtId="0" fontId="24" fillId="3" borderId="41"/>
    <xf numFmtId="0" fontId="25" fillId="0" borderId="42">
      <alignment horizontal="left" wrapText="1"/>
    </xf>
    <xf numFmtId="0" fontId="25" fillId="0" borderId="42">
      <alignment horizontal="left" wrapText="1"/>
    </xf>
    <xf numFmtId="0" fontId="25" fillId="0" borderId="19">
      <alignment horizontal="left" wrapText="1" indent="1"/>
    </xf>
    <xf numFmtId="0" fontId="25" fillId="0" borderId="19">
      <alignment horizontal="left" wrapText="1" indent="1"/>
    </xf>
    <xf numFmtId="0" fontId="25" fillId="0" borderId="13">
      <alignment horizontal="left" wrapText="1" indent="2"/>
    </xf>
    <xf numFmtId="0" fontId="25" fillId="0" borderId="13">
      <alignment horizontal="left" wrapText="1" indent="2"/>
    </xf>
    <xf numFmtId="0" fontId="24" fillId="3" borderId="18"/>
    <xf numFmtId="0" fontId="24" fillId="3" borderId="18"/>
    <xf numFmtId="0" fontId="31" fillId="0" borderId="0">
      <alignment horizontal="center" wrapText="1"/>
    </xf>
    <xf numFmtId="0" fontId="31" fillId="0" borderId="0">
      <alignment horizontal="center" wrapText="1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5" fillId="0" borderId="11">
      <alignment wrapText="1"/>
    </xf>
    <xf numFmtId="0" fontId="25" fillId="0" borderId="11">
      <alignment wrapText="1"/>
    </xf>
    <xf numFmtId="0" fontId="25" fillId="0" borderId="41">
      <alignment wrapText="1"/>
    </xf>
    <xf numFmtId="0" fontId="25" fillId="0" borderId="41">
      <alignment wrapText="1"/>
    </xf>
    <xf numFmtId="0" fontId="25" fillId="0" borderId="18">
      <alignment horizontal="left"/>
    </xf>
    <xf numFmtId="0" fontId="25" fillId="0" borderId="18">
      <alignment horizontal="left"/>
    </xf>
    <xf numFmtId="0" fontId="24" fillId="3" borderId="43"/>
    <xf numFmtId="0" fontId="24" fillId="3" borderId="43"/>
    <xf numFmtId="49" fontId="25" fillId="0" borderId="33">
      <alignment horizontal="center" wrapText="1"/>
    </xf>
    <xf numFmtId="49" fontId="25" fillId="0" borderId="33">
      <alignment horizontal="center" wrapText="1"/>
    </xf>
    <xf numFmtId="49" fontId="25" fillId="0" borderId="35">
      <alignment horizontal="center" wrapText="1"/>
    </xf>
    <xf numFmtId="49" fontId="25" fillId="0" borderId="35">
      <alignment horizontal="center" wrapText="1"/>
    </xf>
    <xf numFmtId="49" fontId="25" fillId="0" borderId="34">
      <alignment horizontal="center"/>
    </xf>
    <xf numFmtId="49" fontId="25" fillId="0" borderId="34">
      <alignment horizontal="center"/>
    </xf>
    <xf numFmtId="0" fontId="24" fillId="3" borderId="44"/>
    <xf numFmtId="0" fontId="24" fillId="3" borderId="44"/>
    <xf numFmtId="0" fontId="25" fillId="0" borderId="37"/>
    <xf numFmtId="0" fontId="25" fillId="0" borderId="37"/>
    <xf numFmtId="0" fontId="25" fillId="0" borderId="0">
      <alignment horizontal="center"/>
    </xf>
    <xf numFmtId="0" fontId="25" fillId="0" borderId="0">
      <alignment horizontal="center"/>
    </xf>
    <xf numFmtId="49" fontId="25" fillId="0" borderId="18"/>
    <xf numFmtId="49" fontId="25" fillId="0" borderId="18"/>
    <xf numFmtId="49" fontId="25" fillId="0" borderId="0"/>
    <xf numFmtId="49" fontId="25" fillId="0" borderId="0"/>
    <xf numFmtId="49" fontId="25" fillId="0" borderId="8">
      <alignment horizontal="center"/>
    </xf>
    <xf numFmtId="49" fontId="25" fillId="0" borderId="8">
      <alignment horizontal="center"/>
    </xf>
    <xf numFmtId="49" fontId="25" fillId="0" borderId="25">
      <alignment horizontal="center"/>
    </xf>
    <xf numFmtId="49" fontId="25" fillId="0" borderId="25">
      <alignment horizontal="center"/>
    </xf>
    <xf numFmtId="49" fontId="25" fillId="0" borderId="28">
      <alignment horizontal="center"/>
    </xf>
    <xf numFmtId="49" fontId="25" fillId="0" borderId="28">
      <alignment horizontal="center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38">
      <alignment horizontal="center" vertical="center" wrapText="1"/>
    </xf>
    <xf numFmtId="49" fontId="25" fillId="0" borderId="38">
      <alignment horizontal="center" vertical="center" wrapText="1"/>
    </xf>
    <xf numFmtId="0" fontId="24" fillId="3" borderId="45"/>
    <xf numFmtId="0" fontId="24" fillId="3" borderId="45"/>
    <xf numFmtId="4" fontId="25" fillId="0" borderId="28">
      <alignment horizontal="right"/>
    </xf>
    <xf numFmtId="4" fontId="25" fillId="0" borderId="28">
      <alignment horizontal="right"/>
    </xf>
    <xf numFmtId="0" fontId="25" fillId="4" borderId="37"/>
    <xf numFmtId="0" fontId="25" fillId="4" borderId="37"/>
    <xf numFmtId="0" fontId="25" fillId="4" borderId="0"/>
    <xf numFmtId="0" fontId="25" fillId="4" borderId="0"/>
    <xf numFmtId="0" fontId="31" fillId="0" borderId="0">
      <alignment horizontal="center" wrapText="1"/>
    </xf>
    <xf numFmtId="0" fontId="31" fillId="0" borderId="0">
      <alignment horizontal="center" wrapText="1"/>
    </xf>
    <xf numFmtId="0" fontId="33" fillId="0" borderId="46"/>
    <xf numFmtId="0" fontId="33" fillId="0" borderId="46"/>
    <xf numFmtId="49" fontId="34" fillId="0" borderId="47">
      <alignment horizontal="right"/>
    </xf>
    <xf numFmtId="49" fontId="34" fillId="0" borderId="47">
      <alignment horizontal="right"/>
    </xf>
    <xf numFmtId="0" fontId="25" fillId="0" borderId="47">
      <alignment horizontal="right"/>
    </xf>
    <xf numFmtId="0" fontId="25" fillId="0" borderId="47">
      <alignment horizontal="right"/>
    </xf>
    <xf numFmtId="0" fontId="33" fillId="0" borderId="11"/>
    <xf numFmtId="0" fontId="33" fillId="0" borderId="11"/>
    <xf numFmtId="0" fontId="25" fillId="0" borderId="38">
      <alignment horizontal="center"/>
    </xf>
    <xf numFmtId="0" fontId="25" fillId="0" borderId="38">
      <alignment horizontal="center"/>
    </xf>
    <xf numFmtId="49" fontId="24" fillId="0" borderId="48">
      <alignment horizontal="center"/>
    </xf>
    <xf numFmtId="49" fontId="24" fillId="0" borderId="48">
      <alignment horizontal="center"/>
    </xf>
    <xf numFmtId="165" fontId="25" fillId="0" borderId="16">
      <alignment horizontal="center"/>
    </xf>
    <xf numFmtId="165" fontId="25" fillId="0" borderId="16">
      <alignment horizontal="center"/>
    </xf>
    <xf numFmtId="0" fontId="25" fillId="0" borderId="49">
      <alignment horizontal="center"/>
    </xf>
    <xf numFmtId="0" fontId="25" fillId="0" borderId="49">
      <alignment horizontal="center"/>
    </xf>
    <xf numFmtId="49" fontId="25" fillId="0" borderId="17">
      <alignment horizontal="center"/>
    </xf>
    <xf numFmtId="49" fontId="25" fillId="0" borderId="17">
      <alignment horizontal="center"/>
    </xf>
    <xf numFmtId="49" fontId="25" fillId="0" borderId="16">
      <alignment horizontal="center"/>
    </xf>
    <xf numFmtId="49" fontId="25" fillId="0" borderId="16">
      <alignment horizontal="center"/>
    </xf>
    <xf numFmtId="0" fontId="25" fillId="0" borderId="16">
      <alignment horizontal="center"/>
    </xf>
    <xf numFmtId="0" fontId="25" fillId="0" borderId="16">
      <alignment horizontal="center"/>
    </xf>
    <xf numFmtId="49" fontId="25" fillId="0" borderId="50">
      <alignment horizontal="center"/>
    </xf>
    <xf numFmtId="49" fontId="25" fillId="0" borderId="50">
      <alignment horizontal="center"/>
    </xf>
    <xf numFmtId="0" fontId="29" fillId="0" borderId="37"/>
    <xf numFmtId="0" fontId="29" fillId="0" borderId="37"/>
    <xf numFmtId="0" fontId="33" fillId="0" borderId="0"/>
    <xf numFmtId="0" fontId="33" fillId="0" borderId="0"/>
    <xf numFmtId="0" fontId="24" fillId="0" borderId="51"/>
    <xf numFmtId="0" fontId="24" fillId="0" borderId="51"/>
    <xf numFmtId="0" fontId="24" fillId="0" borderId="40"/>
    <xf numFmtId="0" fontId="24" fillId="0" borderId="40"/>
    <xf numFmtId="4" fontId="25" fillId="0" borderId="13">
      <alignment horizontal="right"/>
    </xf>
    <xf numFmtId="4" fontId="25" fillId="0" borderId="13">
      <alignment horizontal="right"/>
    </xf>
    <xf numFmtId="49" fontId="25" fillId="0" borderId="26">
      <alignment horizontal="center"/>
    </xf>
    <xf numFmtId="49" fontId="25" fillId="0" borderId="26">
      <alignment horizontal="center"/>
    </xf>
    <xf numFmtId="0" fontId="25" fillId="0" borderId="52">
      <alignment horizontal="left" wrapText="1"/>
    </xf>
    <xf numFmtId="0" fontId="25" fillId="0" borderId="52">
      <alignment horizontal="left" wrapText="1"/>
    </xf>
    <xf numFmtId="0" fontId="25" fillId="0" borderId="24">
      <alignment horizontal="left" wrapText="1" indent="1"/>
    </xf>
    <xf numFmtId="0" fontId="25" fillId="0" borderId="24">
      <alignment horizontal="left" wrapText="1" indent="1"/>
    </xf>
    <xf numFmtId="0" fontId="25" fillId="0" borderId="16">
      <alignment horizontal="left" wrapText="1" indent="2"/>
    </xf>
    <xf numFmtId="0" fontId="25" fillId="0" borderId="16">
      <alignment horizontal="left" wrapText="1" indent="2"/>
    </xf>
    <xf numFmtId="0" fontId="24" fillId="3" borderId="53"/>
    <xf numFmtId="0" fontId="24" fillId="3" borderId="53"/>
    <xf numFmtId="0" fontId="25" fillId="4" borderId="21"/>
    <xf numFmtId="0" fontId="25" fillId="4" borderId="21"/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0"/>
    <xf numFmtId="49" fontId="24" fillId="0" borderId="0"/>
    <xf numFmtId="0" fontId="25" fillId="0" borderId="0">
      <alignment horizontal="right"/>
    </xf>
    <xf numFmtId="0" fontId="25" fillId="0" borderId="0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11">
      <alignment horizontal="left"/>
    </xf>
    <xf numFmtId="0" fontId="25" fillId="0" borderId="11">
      <alignment horizontal="left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5" fillId="0" borderId="41"/>
    <xf numFmtId="0" fontId="25" fillId="0" borderId="41"/>
    <xf numFmtId="0" fontId="26" fillId="0" borderId="54">
      <alignment horizontal="left" wrapText="1"/>
    </xf>
    <xf numFmtId="0" fontId="26" fillId="0" borderId="54">
      <alignment horizontal="left" wrapText="1"/>
    </xf>
    <xf numFmtId="0" fontId="25" fillId="0" borderId="12">
      <alignment horizontal="left" wrapText="1" indent="2"/>
    </xf>
    <xf numFmtId="0" fontId="25" fillId="0" borderId="12">
      <alignment horizontal="left" wrapText="1" indent="2"/>
    </xf>
    <xf numFmtId="49" fontId="25" fillId="0" borderId="0">
      <alignment horizontal="center" wrapText="1"/>
    </xf>
    <xf numFmtId="49" fontId="25" fillId="0" borderId="0">
      <alignment horizontal="center" wrapText="1"/>
    </xf>
    <xf numFmtId="49" fontId="25" fillId="0" borderId="34">
      <alignment horizontal="center" wrapText="1"/>
    </xf>
    <xf numFmtId="49" fontId="25" fillId="0" borderId="34">
      <alignment horizontal="center" wrapText="1"/>
    </xf>
    <xf numFmtId="0" fontId="25" fillId="0" borderId="55"/>
    <xf numFmtId="0" fontId="25" fillId="0" borderId="55"/>
    <xf numFmtId="0" fontId="25" fillId="0" borderId="56">
      <alignment horizontal="center" wrapText="1"/>
    </xf>
    <xf numFmtId="0" fontId="25" fillId="0" borderId="56">
      <alignment horizontal="center" wrapText="1"/>
    </xf>
    <xf numFmtId="0" fontId="24" fillId="3" borderId="37"/>
    <xf numFmtId="0" fontId="24" fillId="3" borderId="37"/>
    <xf numFmtId="49" fontId="25" fillId="0" borderId="23">
      <alignment horizontal="center"/>
    </xf>
    <xf numFmtId="49" fontId="25" fillId="0" borderId="23">
      <alignment horizontal="center"/>
    </xf>
    <xf numFmtId="0" fontId="24" fillId="0" borderId="37"/>
    <xf numFmtId="0" fontId="24" fillId="0" borderId="37"/>
    <xf numFmtId="0" fontId="23" fillId="0" borderId="0"/>
    <xf numFmtId="0" fontId="36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3" xfId="0" applyNumberFormat="1" applyFont="1" applyFill="1" applyBorder="1" applyAlignment="1">
      <alignment horizontal="center" vertical="center" wrapText="1" shrinkToFit="1"/>
    </xf>
    <xf numFmtId="164" fontId="4" fillId="2" borderId="4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164" fontId="4" fillId="0" borderId="6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10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center" wrapText="1" shrinkToFit="1"/>
    </xf>
    <xf numFmtId="164" fontId="5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12" fillId="0" borderId="7" xfId="2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 shrinkToFit="1"/>
    </xf>
    <xf numFmtId="164" fontId="12" fillId="0" borderId="7" xfId="1" applyNumberFormat="1" applyFont="1" applyBorder="1" applyAlignment="1">
      <alignment horizontal="center" vertical="top"/>
    </xf>
    <xf numFmtId="164" fontId="12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3" fillId="0" borderId="7" xfId="0" applyFont="1" applyBorder="1" applyAlignment="1">
      <alignment horizontal="justify" vertical="top" wrapText="1" shrinkToFit="1"/>
    </xf>
    <xf numFmtId="164" fontId="5" fillId="0" borderId="7" xfId="0" applyNumberFormat="1" applyFont="1" applyBorder="1" applyAlignment="1">
      <alignment horizontal="center" vertical="top" shrinkToFit="1"/>
    </xf>
    <xf numFmtId="0" fontId="7" fillId="0" borderId="7" xfId="0" applyFont="1" applyBorder="1" applyAlignment="1">
      <alignment horizontal="justify" vertical="top" wrapText="1" shrinkToFit="1"/>
    </xf>
    <xf numFmtId="164" fontId="9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shrinkToFit="1"/>
    </xf>
    <xf numFmtId="164" fontId="1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15" fillId="0" borderId="7" xfId="0" applyNumberFormat="1" applyFont="1" applyBorder="1" applyAlignment="1">
      <alignment horizontal="center" vertical="center" shrinkToFit="1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164" fontId="9" fillId="0" borderId="0" xfId="0" applyNumberFormat="1" applyFont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 vertical="top" wrapText="1" shrinkToFit="1"/>
    </xf>
    <xf numFmtId="0" fontId="6" fillId="0" borderId="7" xfId="0" applyFont="1" applyBorder="1"/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4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vertical="top" shrinkToFit="1"/>
    </xf>
    <xf numFmtId="164" fontId="19" fillId="0" borderId="7" xfId="3" applyNumberFormat="1" applyFont="1" applyBorder="1" applyAlignment="1">
      <alignment horizontal="center" vertical="center" shrinkToFit="1"/>
    </xf>
    <xf numFmtId="164" fontId="0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 shrinkToFit="1"/>
    </xf>
    <xf numFmtId="164" fontId="20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center" shrinkToFit="1"/>
    </xf>
    <xf numFmtId="164" fontId="6" fillId="0" borderId="7" xfId="3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164" fontId="1" fillId="0" borderId="7" xfId="0" applyNumberFormat="1" applyFont="1" applyBorder="1" applyAlignment="1">
      <alignment horizontal="center" vertical="center" shrinkToFit="1"/>
    </xf>
    <xf numFmtId="164" fontId="21" fillId="0" borderId="7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14" fillId="0" borderId="0" xfId="0" applyFont="1"/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8" zoomScale="90" zoomScaleNormal="90" workbookViewId="0">
      <selection activeCell="C56" sqref="C56:J59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98" customWidth="1"/>
    <col min="7" max="7" width="19.28515625" style="98" customWidth="1"/>
    <col min="8" max="8" width="13" style="99" customWidth="1"/>
    <col min="9" max="9" width="13.7109375" style="99" hidden="1" customWidth="1"/>
    <col min="10" max="10" width="9.140625" style="99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4"/>
      <c r="G3" s="4"/>
      <c r="H3" s="5"/>
      <c r="I3" s="5"/>
      <c r="J3" s="6" t="s">
        <v>2</v>
      </c>
    </row>
    <row r="4" spans="1:10" x14ac:dyDescent="0.2">
      <c r="A4" s="7" t="s">
        <v>3</v>
      </c>
      <c r="B4" s="7" t="s">
        <v>4</v>
      </c>
      <c r="C4" s="8" t="s">
        <v>5</v>
      </c>
      <c r="D4" s="9"/>
      <c r="E4" s="10"/>
      <c r="F4" s="11" t="s">
        <v>6</v>
      </c>
      <c r="G4" s="12"/>
      <c r="H4" s="13"/>
      <c r="I4" s="14" t="s">
        <v>7</v>
      </c>
      <c r="J4" s="15" t="s">
        <v>8</v>
      </c>
    </row>
    <row r="5" spans="1:10" x14ac:dyDescent="0.2">
      <c r="A5" s="16"/>
      <c r="B5" s="16"/>
      <c r="C5" s="17" t="s">
        <v>9</v>
      </c>
      <c r="D5" s="17" t="s">
        <v>10</v>
      </c>
      <c r="E5" s="17" t="s">
        <v>11</v>
      </c>
      <c r="F5" s="18" t="s">
        <v>9</v>
      </c>
      <c r="G5" s="18" t="s">
        <v>10</v>
      </c>
      <c r="H5" s="19" t="s">
        <v>11</v>
      </c>
      <c r="I5" s="20"/>
      <c r="J5" s="21"/>
    </row>
    <row r="6" spans="1:10" x14ac:dyDescent="0.2">
      <c r="A6" s="22"/>
      <c r="B6" s="22"/>
      <c r="C6" s="23"/>
      <c r="D6" s="23"/>
      <c r="E6" s="23"/>
      <c r="F6" s="24"/>
      <c r="G6" s="24"/>
      <c r="H6" s="25"/>
      <c r="I6" s="26"/>
      <c r="J6" s="27"/>
    </row>
    <row r="7" spans="1:10" x14ac:dyDescent="0.2">
      <c r="A7" s="28"/>
      <c r="B7" s="29" t="s">
        <v>12</v>
      </c>
      <c r="C7" s="30">
        <v>127644483.11378001</v>
      </c>
      <c r="D7" s="30">
        <v>109992099.48126</v>
      </c>
      <c r="E7" s="31">
        <f t="shared" ref="E7:E14" si="0">D7/C7*100</f>
        <v>86.170664644562038</v>
      </c>
      <c r="F7" s="30">
        <f>F8+F13</f>
        <v>135464731.70000002</v>
      </c>
      <c r="G7" s="30">
        <f>G8+G13</f>
        <v>138084925.19999999</v>
      </c>
      <c r="H7" s="32">
        <f t="shared" ref="H7:H14" si="1">G7/F7*100</f>
        <v>101.93422558559571</v>
      </c>
      <c r="I7" s="32">
        <f>G7-D7</f>
        <v>28092825.718739986</v>
      </c>
      <c r="J7" s="32">
        <f>G7/D7*100</f>
        <v>125.54076688346723</v>
      </c>
    </row>
    <row r="8" spans="1:10" x14ac:dyDescent="0.2">
      <c r="A8" s="28"/>
      <c r="B8" s="33" t="s">
        <v>13</v>
      </c>
      <c r="C8" s="34">
        <v>119385801.83517</v>
      </c>
      <c r="D8" s="34">
        <v>104257049.50038001</v>
      </c>
      <c r="E8" s="35">
        <f t="shared" si="0"/>
        <v>87.327846274653737</v>
      </c>
      <c r="F8" s="34">
        <v>126835466.40000001</v>
      </c>
      <c r="G8" s="34">
        <v>132580760.3</v>
      </c>
      <c r="H8" s="36">
        <f t="shared" si="1"/>
        <v>104.52972190119215</v>
      </c>
      <c r="I8" s="36">
        <f t="shared" ref="I8:I14" si="2">G8-D8</f>
        <v>28323710.799619988</v>
      </c>
      <c r="J8" s="36">
        <f t="shared" ref="J8:J14" si="3">G8/D8*100</f>
        <v>127.16719007045825</v>
      </c>
    </row>
    <row r="9" spans="1:10" x14ac:dyDescent="0.2">
      <c r="A9" s="28"/>
      <c r="B9" s="37" t="s">
        <v>14</v>
      </c>
      <c r="C9" s="38">
        <v>39995980.200000003</v>
      </c>
      <c r="D9" s="35">
        <v>34978790.441010006</v>
      </c>
      <c r="E9" s="35">
        <f t="shared" si="0"/>
        <v>87.455764969625633</v>
      </c>
      <c r="F9" s="38">
        <v>42634115.200000003</v>
      </c>
      <c r="G9" s="35">
        <v>56071639.799999997</v>
      </c>
      <c r="H9" s="36">
        <f t="shared" si="1"/>
        <v>131.51824433781141</v>
      </c>
      <c r="I9" s="36">
        <f t="shared" si="2"/>
        <v>21092849.358989991</v>
      </c>
      <c r="J9" s="36">
        <f t="shared" si="3"/>
        <v>160.30182602958223</v>
      </c>
    </row>
    <row r="10" spans="1:10" x14ac:dyDescent="0.2">
      <c r="A10" s="28"/>
      <c r="B10" s="39" t="s">
        <v>15</v>
      </c>
      <c r="C10" s="40">
        <v>36667413.910550006</v>
      </c>
      <c r="D10" s="41">
        <v>30772361.44551</v>
      </c>
      <c r="E10" s="35">
        <f t="shared" si="0"/>
        <v>83.922911827321784</v>
      </c>
      <c r="F10" s="40">
        <v>39584732.200000003</v>
      </c>
      <c r="G10" s="41">
        <v>34317648.100000001</v>
      </c>
      <c r="H10" s="36">
        <f t="shared" si="1"/>
        <v>86.694152499533644</v>
      </c>
      <c r="I10" s="36">
        <f t="shared" si="2"/>
        <v>3545286.6544900015</v>
      </c>
      <c r="J10" s="36">
        <f t="shared" si="3"/>
        <v>111.52100939919025</v>
      </c>
    </row>
    <row r="11" spans="1:10" ht="15" customHeight="1" x14ac:dyDescent="0.2">
      <c r="A11" s="28"/>
      <c r="B11" s="42" t="s">
        <v>16</v>
      </c>
      <c r="C11" s="40">
        <v>22051566.592529997</v>
      </c>
      <c r="D11" s="41">
        <v>19704597.657479998</v>
      </c>
      <c r="E11" s="35">
        <f t="shared" si="0"/>
        <v>89.356906117295821</v>
      </c>
      <c r="F11" s="40">
        <v>24558476.600000001</v>
      </c>
      <c r="G11" s="41">
        <v>22751953</v>
      </c>
      <c r="H11" s="36">
        <f>G11/F11*100</f>
        <v>92.643991606547772</v>
      </c>
      <c r="I11" s="36">
        <f t="shared" si="2"/>
        <v>3047355.3425200023</v>
      </c>
      <c r="J11" s="36">
        <f t="shared" si="3"/>
        <v>115.46519952090068</v>
      </c>
    </row>
    <row r="12" spans="1:10" x14ac:dyDescent="0.2">
      <c r="A12" s="28"/>
      <c r="B12" s="42" t="s">
        <v>17</v>
      </c>
      <c r="C12" s="40">
        <v>7090174.9229300003</v>
      </c>
      <c r="D12" s="41">
        <v>6291671.43487</v>
      </c>
      <c r="E12" s="35">
        <f t="shared" si="0"/>
        <v>88.737887333673555</v>
      </c>
      <c r="F12" s="40">
        <v>7973409.4000000004</v>
      </c>
      <c r="G12" s="41">
        <v>6726539.5</v>
      </c>
      <c r="H12" s="36">
        <f>G12/F12*100</f>
        <v>84.36214876913256</v>
      </c>
      <c r="I12" s="36">
        <f t="shared" si="2"/>
        <v>434868.06513</v>
      </c>
      <c r="J12" s="36">
        <f t="shared" si="3"/>
        <v>106.91180506852047</v>
      </c>
    </row>
    <row r="13" spans="1:10" x14ac:dyDescent="0.2">
      <c r="A13" s="28"/>
      <c r="B13" s="43" t="s">
        <v>18</v>
      </c>
      <c r="C13" s="40">
        <v>8258681.2786099995</v>
      </c>
      <c r="D13" s="41">
        <v>5735049.9808799997</v>
      </c>
      <c r="E13" s="35">
        <f t="shared" si="0"/>
        <v>69.442684460215105</v>
      </c>
      <c r="F13" s="40">
        <v>8629265.3000000007</v>
      </c>
      <c r="G13" s="41">
        <v>5504164.9000000004</v>
      </c>
      <c r="H13" s="36">
        <f t="shared" si="1"/>
        <v>63.784861267389701</v>
      </c>
      <c r="I13" s="36">
        <f t="shared" si="2"/>
        <v>-230885.08087999932</v>
      </c>
      <c r="J13" s="36">
        <f t="shared" si="3"/>
        <v>95.974140039760002</v>
      </c>
    </row>
    <row r="14" spans="1:10" x14ac:dyDescent="0.2">
      <c r="A14" s="28"/>
      <c r="B14" s="43" t="s">
        <v>19</v>
      </c>
      <c r="C14" s="40">
        <v>7566259.8730200008</v>
      </c>
      <c r="D14" s="41">
        <v>5569813.0951000005</v>
      </c>
      <c r="E14" s="35">
        <f t="shared" si="0"/>
        <v>73.613822265886071</v>
      </c>
      <c r="F14" s="40">
        <v>8199067.0999999996</v>
      </c>
      <c r="G14" s="41">
        <v>5427903.0999999996</v>
      </c>
      <c r="H14" s="36">
        <f t="shared" si="1"/>
        <v>66.201471872330458</v>
      </c>
      <c r="I14" s="36">
        <f t="shared" si="2"/>
        <v>-141909.99510000087</v>
      </c>
      <c r="J14" s="36">
        <f t="shared" si="3"/>
        <v>97.452158758705124</v>
      </c>
    </row>
    <row r="15" spans="1:10" x14ac:dyDescent="0.2">
      <c r="A15" s="28"/>
      <c r="B15" s="44"/>
      <c r="C15" s="34"/>
      <c r="D15" s="34"/>
      <c r="E15" s="45"/>
      <c r="F15" s="34"/>
      <c r="G15" s="34"/>
      <c r="H15" s="36"/>
      <c r="I15" s="36"/>
      <c r="J15" s="36"/>
    </row>
    <row r="16" spans="1:10" x14ac:dyDescent="0.2">
      <c r="A16" s="28"/>
      <c r="B16" s="46" t="s">
        <v>20</v>
      </c>
      <c r="C16" s="47">
        <v>150509648.00995997</v>
      </c>
      <c r="D16" s="47">
        <v>105873571.07360001</v>
      </c>
      <c r="E16" s="48">
        <f t="shared" ref="E16:E41" si="4">D16/C16*100</f>
        <v>70.343378297312768</v>
      </c>
      <c r="F16" s="47">
        <f>F17+F22+F23+F26+F31+F32+F33+F34+F35+F36+F37+F38+F40+F41</f>
        <v>153296060.62597999</v>
      </c>
      <c r="G16" s="47">
        <f>G17+G22+G23+G26+G31+G32+G33+G34+G35+G36+G37+G38+G40+G41</f>
        <v>111082920.3</v>
      </c>
      <c r="H16" s="49">
        <f>G16/F16*100</f>
        <v>72.46299731799769</v>
      </c>
      <c r="I16" s="49">
        <f t="shared" ref="I16:I42" si="5">G16-D16</f>
        <v>5209349.2263999879</v>
      </c>
      <c r="J16" s="49">
        <f t="shared" ref="J16:J40" si="6">G16/D16*100</f>
        <v>104.92034902910625</v>
      </c>
    </row>
    <row r="17" spans="1:10" x14ac:dyDescent="0.2">
      <c r="A17" s="50" t="s">
        <v>21</v>
      </c>
      <c r="B17" s="29" t="s">
        <v>22</v>
      </c>
      <c r="C17" s="51">
        <v>13823618.532850001</v>
      </c>
      <c r="D17" s="51">
        <v>9287071.1636599991</v>
      </c>
      <c r="E17" s="48">
        <f>D17/C17*100</f>
        <v>67.182634862141938</v>
      </c>
      <c r="F17" s="52">
        <v>14545385.9</v>
      </c>
      <c r="G17" s="52">
        <v>10277394.300000001</v>
      </c>
      <c r="H17" s="49">
        <f t="shared" ref="H17:H41" si="7">G17/F17*100</f>
        <v>70.65741927135808</v>
      </c>
      <c r="I17" s="49">
        <f t="shared" si="5"/>
        <v>990323.1363400016</v>
      </c>
      <c r="J17" s="49">
        <f t="shared" si="6"/>
        <v>110.66346018985085</v>
      </c>
    </row>
    <row r="18" spans="1:10" ht="25.5" x14ac:dyDescent="0.2">
      <c r="A18" s="53" t="s">
        <v>23</v>
      </c>
      <c r="B18" s="37" t="s">
        <v>24</v>
      </c>
      <c r="C18" s="54">
        <v>7090020.66787</v>
      </c>
      <c r="D18" s="54">
        <v>5088642.7679000003</v>
      </c>
      <c r="E18" s="55">
        <f>D18/C18*100</f>
        <v>71.771903161866831</v>
      </c>
      <c r="F18" s="54">
        <v>7669162.7000000002</v>
      </c>
      <c r="G18" s="54">
        <v>5524669.5999999996</v>
      </c>
      <c r="H18" s="56">
        <f t="shared" si="7"/>
        <v>72.037454623305877</v>
      </c>
      <c r="I18" s="56">
        <f t="shared" si="5"/>
        <v>436026.8320999993</v>
      </c>
      <c r="J18" s="56">
        <f t="shared" si="6"/>
        <v>108.5686272742612</v>
      </c>
    </row>
    <row r="19" spans="1:10" x14ac:dyDescent="0.2">
      <c r="A19" s="57" t="s">
        <v>25</v>
      </c>
      <c r="B19" s="37" t="s">
        <v>26</v>
      </c>
      <c r="C19" s="54">
        <v>299469.54499999998</v>
      </c>
      <c r="D19" s="54">
        <v>228679.19155000002</v>
      </c>
      <c r="E19" s="55">
        <f t="shared" si="4"/>
        <v>76.361418170251682</v>
      </c>
      <c r="F19" s="54">
        <v>295240.7</v>
      </c>
      <c r="G19" s="54">
        <v>223495.6</v>
      </c>
      <c r="H19" s="56">
        <f t="shared" si="7"/>
        <v>75.69945471610113</v>
      </c>
      <c r="I19" s="56">
        <f t="shared" si="5"/>
        <v>-5183.5915500000119</v>
      </c>
      <c r="J19" s="56">
        <f t="shared" si="6"/>
        <v>97.733247386933044</v>
      </c>
    </row>
    <row r="20" spans="1:10" ht="25.5" x14ac:dyDescent="0.2">
      <c r="A20" s="57" t="s">
        <v>27</v>
      </c>
      <c r="B20" s="37" t="s">
        <v>28</v>
      </c>
      <c r="C20" s="54">
        <v>492932.50977999996</v>
      </c>
      <c r="D20" s="54">
        <v>358370.27920999995</v>
      </c>
      <c r="E20" s="55">
        <f t="shared" si="4"/>
        <v>72.701692848366534</v>
      </c>
      <c r="F20" s="54">
        <v>514903.1</v>
      </c>
      <c r="G20" s="54">
        <v>375047.8</v>
      </c>
      <c r="H20" s="56">
        <f t="shared" si="7"/>
        <v>72.83852049055443</v>
      </c>
      <c r="I20" s="56">
        <f t="shared" si="5"/>
        <v>16677.520790000039</v>
      </c>
      <c r="J20" s="56">
        <f t="shared" si="6"/>
        <v>104.65371202845401</v>
      </c>
    </row>
    <row r="21" spans="1:10" ht="15.75" customHeight="1" x14ac:dyDescent="0.2">
      <c r="A21" s="57" t="s">
        <v>29</v>
      </c>
      <c r="B21" s="37" t="s">
        <v>30</v>
      </c>
      <c r="C21" s="54">
        <v>91311.282999999996</v>
      </c>
      <c r="D21" s="54">
        <v>70952.41747</v>
      </c>
      <c r="E21" s="55">
        <f t="shared" si="4"/>
        <v>77.703888434028471</v>
      </c>
      <c r="F21" s="54">
        <v>88797.6</v>
      </c>
      <c r="G21" s="54">
        <v>66894</v>
      </c>
      <c r="H21" s="56">
        <f t="shared" si="7"/>
        <v>75.333117111273268</v>
      </c>
      <c r="I21" s="56">
        <f t="shared" si="5"/>
        <v>-4058.4174700000003</v>
      </c>
      <c r="J21" s="56">
        <f t="shared" si="6"/>
        <v>94.28008570431588</v>
      </c>
    </row>
    <row r="22" spans="1:10" ht="18" customHeight="1" x14ac:dyDescent="0.2">
      <c r="A22" s="50" t="s">
        <v>31</v>
      </c>
      <c r="B22" s="29" t="s">
        <v>32</v>
      </c>
      <c r="C22" s="51">
        <v>62127.199999999997</v>
      </c>
      <c r="D22" s="51">
        <v>44214.940040000001</v>
      </c>
      <c r="E22" s="48">
        <f t="shared" si="4"/>
        <v>71.168409392343463</v>
      </c>
      <c r="F22" s="51">
        <v>67896.2</v>
      </c>
      <c r="G22" s="51">
        <v>48338.5</v>
      </c>
      <c r="H22" s="58">
        <f t="shared" si="7"/>
        <v>71.194706036567595</v>
      </c>
      <c r="I22" s="58">
        <f t="shared" si="5"/>
        <v>4123.5599599999987</v>
      </c>
      <c r="J22" s="58">
        <f t="shared" si="6"/>
        <v>109.32616883856345</v>
      </c>
    </row>
    <row r="23" spans="1:10" ht="15.75" customHeight="1" x14ac:dyDescent="0.2">
      <c r="A23" s="50" t="s">
        <v>33</v>
      </c>
      <c r="B23" s="29" t="s">
        <v>34</v>
      </c>
      <c r="C23" s="52">
        <v>2133644.3891799999</v>
      </c>
      <c r="D23" s="52">
        <v>1440883.00465</v>
      </c>
      <c r="E23" s="48">
        <f t="shared" si="4"/>
        <v>67.53154424218549</v>
      </c>
      <c r="F23" s="52">
        <v>2418892.7000000002</v>
      </c>
      <c r="G23" s="52">
        <v>1682491.7</v>
      </c>
      <c r="H23" s="58">
        <f t="shared" si="7"/>
        <v>69.556276721162533</v>
      </c>
      <c r="I23" s="58">
        <f t="shared" si="5"/>
        <v>241608.69534999994</v>
      </c>
      <c r="J23" s="58">
        <f t="shared" si="6"/>
        <v>116.76809946194682</v>
      </c>
    </row>
    <row r="24" spans="1:10" ht="27.75" customHeight="1" x14ac:dyDescent="0.2">
      <c r="A24" s="57" t="s">
        <v>35</v>
      </c>
      <c r="B24" s="37" t="s">
        <v>36</v>
      </c>
      <c r="C24" s="59">
        <v>545625.40808000008</v>
      </c>
      <c r="D24" s="59">
        <v>335129.21233000001</v>
      </c>
      <c r="E24" s="55">
        <f t="shared" si="4"/>
        <v>61.421115543223216</v>
      </c>
      <c r="F24" s="59">
        <v>689748.2</v>
      </c>
      <c r="G24" s="59">
        <v>396454.7</v>
      </c>
      <c r="H24" s="56">
        <f t="shared" si="7"/>
        <v>57.478178268533362</v>
      </c>
      <c r="I24" s="56">
        <f t="shared" si="5"/>
        <v>61325.487670000002</v>
      </c>
      <c r="J24" s="56">
        <f t="shared" si="6"/>
        <v>118.29905762127746</v>
      </c>
    </row>
    <row r="25" spans="1:10" x14ac:dyDescent="0.2">
      <c r="A25" s="57" t="s">
        <v>37</v>
      </c>
      <c r="B25" s="37" t="s">
        <v>38</v>
      </c>
      <c r="C25" s="59">
        <v>1290483.8679200001</v>
      </c>
      <c r="D25" s="59">
        <v>921750.88046999997</v>
      </c>
      <c r="E25" s="55">
        <f t="shared" si="4"/>
        <v>71.426765059502571</v>
      </c>
      <c r="F25" s="59">
        <v>1301344.3</v>
      </c>
      <c r="G25" s="59">
        <v>985067.1</v>
      </c>
      <c r="H25" s="56">
        <f t="shared" si="7"/>
        <v>75.696116700246037</v>
      </c>
      <c r="I25" s="56">
        <f t="shared" si="5"/>
        <v>63316.219530000002</v>
      </c>
      <c r="J25" s="56">
        <f t="shared" si="6"/>
        <v>106.86912493077469</v>
      </c>
    </row>
    <row r="26" spans="1:10" x14ac:dyDescent="0.2">
      <c r="A26" s="50" t="s">
        <v>39</v>
      </c>
      <c r="B26" s="29" t="s">
        <v>40</v>
      </c>
      <c r="C26" s="52">
        <v>24463768.917169999</v>
      </c>
      <c r="D26" s="52">
        <v>16106830.12348</v>
      </c>
      <c r="E26" s="48">
        <f t="shared" si="4"/>
        <v>65.839528561665546</v>
      </c>
      <c r="F26" s="52">
        <v>22798038.699999999</v>
      </c>
      <c r="G26" s="52">
        <v>15604676.4</v>
      </c>
      <c r="H26" s="58">
        <f t="shared" si="7"/>
        <v>68.447451139733346</v>
      </c>
      <c r="I26" s="58">
        <f t="shared" si="5"/>
        <v>-502153.72347999923</v>
      </c>
      <c r="J26" s="58">
        <f t="shared" si="6"/>
        <v>96.882355375760895</v>
      </c>
    </row>
    <row r="27" spans="1:10" x14ac:dyDescent="0.2">
      <c r="A27" s="57" t="s">
        <v>41</v>
      </c>
      <c r="B27" s="37" t="s">
        <v>42</v>
      </c>
      <c r="C27" s="54">
        <v>4829792.6660000002</v>
      </c>
      <c r="D27" s="54">
        <v>3880915.66689</v>
      </c>
      <c r="E27" s="55">
        <f t="shared" si="4"/>
        <v>80.353670131851572</v>
      </c>
      <c r="F27" s="54">
        <v>4739775.8</v>
      </c>
      <c r="G27" s="54">
        <v>3663496.5</v>
      </c>
      <c r="H27" s="60">
        <f t="shared" si="7"/>
        <v>77.292611604118491</v>
      </c>
      <c r="I27" s="60">
        <f t="shared" si="5"/>
        <v>-217419.16688999999</v>
      </c>
      <c r="J27" s="60">
        <f t="shared" si="6"/>
        <v>94.397735340014989</v>
      </c>
    </row>
    <row r="28" spans="1:10" x14ac:dyDescent="0.2">
      <c r="A28" s="57" t="s">
        <v>43</v>
      </c>
      <c r="B28" s="37" t="s">
        <v>44</v>
      </c>
      <c r="C28" s="54">
        <v>1172751.17307</v>
      </c>
      <c r="D28" s="54">
        <v>796092.31476999994</v>
      </c>
      <c r="E28" s="55">
        <f t="shared" si="4"/>
        <v>67.882457340546381</v>
      </c>
      <c r="F28" s="54">
        <v>1295252.19</v>
      </c>
      <c r="G28" s="54">
        <v>875146.8</v>
      </c>
      <c r="H28" s="60">
        <f t="shared" si="7"/>
        <v>67.565745632902591</v>
      </c>
      <c r="I28" s="60">
        <f t="shared" si="5"/>
        <v>79054.485230000108</v>
      </c>
      <c r="J28" s="60">
        <f t="shared" si="6"/>
        <v>109.93031634187298</v>
      </c>
    </row>
    <row r="29" spans="1:10" x14ac:dyDescent="0.2">
      <c r="A29" s="57" t="s">
        <v>45</v>
      </c>
      <c r="B29" s="37" t="s">
        <v>46</v>
      </c>
      <c r="C29" s="54">
        <v>13575551.725480001</v>
      </c>
      <c r="D29" s="54">
        <v>8300125.8728799997</v>
      </c>
      <c r="E29" s="55">
        <f t="shared" si="4"/>
        <v>61.140247120133353</v>
      </c>
      <c r="F29" s="54">
        <v>12221255.6</v>
      </c>
      <c r="G29" s="54">
        <v>8168699</v>
      </c>
      <c r="H29" s="60">
        <f t="shared" si="7"/>
        <v>66.840096200917358</v>
      </c>
      <c r="I29" s="60">
        <f t="shared" si="5"/>
        <v>-131426.87287999969</v>
      </c>
      <c r="J29" s="60">
        <f t="shared" si="6"/>
        <v>98.416567713636411</v>
      </c>
    </row>
    <row r="30" spans="1:10" x14ac:dyDescent="0.2">
      <c r="A30" s="57" t="s">
        <v>47</v>
      </c>
      <c r="B30" s="37" t="s">
        <v>48</v>
      </c>
      <c r="C30" s="54">
        <v>1096731.5085100001</v>
      </c>
      <c r="D30" s="54">
        <v>667694.68054999993</v>
      </c>
      <c r="E30" s="55">
        <f t="shared" si="4"/>
        <v>60.880413790346743</v>
      </c>
      <c r="F30" s="54">
        <v>1003747.70866</v>
      </c>
      <c r="G30" s="54">
        <v>570486.19999999995</v>
      </c>
      <c r="H30" s="60">
        <f t="shared" si="7"/>
        <v>56.83561666721981</v>
      </c>
      <c r="I30" s="60">
        <f t="shared" si="5"/>
        <v>-97208.480549999978</v>
      </c>
      <c r="J30" s="56">
        <f t="shared" si="6"/>
        <v>85.441177924328159</v>
      </c>
    </row>
    <row r="31" spans="1:10" x14ac:dyDescent="0.2">
      <c r="A31" s="50" t="s">
        <v>49</v>
      </c>
      <c r="B31" s="29" t="s">
        <v>50</v>
      </c>
      <c r="C31" s="51">
        <v>18610621.96178</v>
      </c>
      <c r="D31" s="51">
        <v>10248108.483889999</v>
      </c>
      <c r="E31" s="48">
        <f t="shared" si="4"/>
        <v>55.065910773622662</v>
      </c>
      <c r="F31" s="51">
        <v>17884009.699999999</v>
      </c>
      <c r="G31" s="51">
        <v>10244750.199999999</v>
      </c>
      <c r="H31" s="49">
        <f t="shared" si="7"/>
        <v>57.284414244083081</v>
      </c>
      <c r="I31" s="49">
        <f t="shared" si="5"/>
        <v>-3358.2838899996132</v>
      </c>
      <c r="J31" s="49">
        <f t="shared" si="6"/>
        <v>99.967230207454577</v>
      </c>
    </row>
    <row r="32" spans="1:10" x14ac:dyDescent="0.2">
      <c r="A32" s="50" t="s">
        <v>51</v>
      </c>
      <c r="B32" s="29" t="s">
        <v>52</v>
      </c>
      <c r="C32" s="51">
        <v>274150.11458999995</v>
      </c>
      <c r="D32" s="51">
        <v>155957.17976</v>
      </c>
      <c r="E32" s="48">
        <f t="shared" si="4"/>
        <v>56.887512154878664</v>
      </c>
      <c r="F32" s="51">
        <v>340771.5</v>
      </c>
      <c r="G32" s="51">
        <v>183524.6</v>
      </c>
      <c r="H32" s="49">
        <f t="shared" si="7"/>
        <v>53.855618794412095</v>
      </c>
      <c r="I32" s="49">
        <f t="shared" si="5"/>
        <v>27567.420240000007</v>
      </c>
      <c r="J32" s="49">
        <f t="shared" si="6"/>
        <v>117.67627516887845</v>
      </c>
    </row>
    <row r="33" spans="1:11" x14ac:dyDescent="0.2">
      <c r="A33" s="50" t="s">
        <v>53</v>
      </c>
      <c r="B33" s="29" t="s">
        <v>54</v>
      </c>
      <c r="C33" s="61">
        <v>40893380.647129998</v>
      </c>
      <c r="D33" s="47">
        <v>30663117.629970003</v>
      </c>
      <c r="E33" s="48">
        <f t="shared" si="4"/>
        <v>74.983083190315838</v>
      </c>
      <c r="F33" s="51">
        <v>42869564.100000001</v>
      </c>
      <c r="G33" s="51">
        <v>31964578.199999999</v>
      </c>
      <c r="H33" s="49">
        <f>G33/F33*100</f>
        <v>74.56240545259007</v>
      </c>
      <c r="I33" s="49">
        <f t="shared" si="5"/>
        <v>1301460.5700299963</v>
      </c>
      <c r="J33" s="49">
        <f t="shared" si="6"/>
        <v>104.2443843634411</v>
      </c>
    </row>
    <row r="34" spans="1:11" x14ac:dyDescent="0.2">
      <c r="A34" s="50" t="s">
        <v>55</v>
      </c>
      <c r="B34" s="29" t="s">
        <v>56</v>
      </c>
      <c r="C34" s="51">
        <v>6560867.56776</v>
      </c>
      <c r="D34" s="51">
        <v>4592092.5195500003</v>
      </c>
      <c r="E34" s="48">
        <f t="shared" si="4"/>
        <v>69.992153813856433</v>
      </c>
      <c r="F34" s="61">
        <v>7357071.5999999996</v>
      </c>
      <c r="G34" s="47">
        <v>5092155.3</v>
      </c>
      <c r="H34" s="58">
        <f>G34/F34*100</f>
        <v>69.214431731233944</v>
      </c>
      <c r="I34" s="58">
        <f t="shared" si="5"/>
        <v>500062.7804499995</v>
      </c>
      <c r="J34" s="58">
        <f t="shared" si="6"/>
        <v>110.88964950773689</v>
      </c>
    </row>
    <row r="35" spans="1:11" x14ac:dyDescent="0.2">
      <c r="A35" s="50" t="s">
        <v>57</v>
      </c>
      <c r="B35" s="29" t="s">
        <v>58</v>
      </c>
      <c r="C35" s="51">
        <v>15218850.48209</v>
      </c>
      <c r="D35" s="51">
        <v>12369071.61042</v>
      </c>
      <c r="E35" s="48">
        <f t="shared" si="4"/>
        <v>81.274677249614186</v>
      </c>
      <c r="F35" s="51">
        <v>15427159.800000001</v>
      </c>
      <c r="G35" s="51">
        <v>12710336.699999999</v>
      </c>
      <c r="H35" s="58">
        <f>G35/F35*100</f>
        <v>82.389350112261099</v>
      </c>
      <c r="I35" s="58">
        <f t="shared" si="5"/>
        <v>341265.08957999945</v>
      </c>
      <c r="J35" s="58">
        <f t="shared" si="6"/>
        <v>102.75901943434873</v>
      </c>
    </row>
    <row r="36" spans="1:11" x14ac:dyDescent="0.2">
      <c r="A36" s="50" t="s">
        <v>59</v>
      </c>
      <c r="B36" s="29" t="s">
        <v>60</v>
      </c>
      <c r="C36" s="51">
        <v>24755352.336229999</v>
      </c>
      <c r="D36" s="51">
        <v>19177811.897</v>
      </c>
      <c r="E36" s="48">
        <f t="shared" si="4"/>
        <v>77.469355461092974</v>
      </c>
      <c r="F36" s="51">
        <v>25661256.5</v>
      </c>
      <c r="G36" s="51">
        <v>20703612.300000001</v>
      </c>
      <c r="H36" s="58">
        <f>G36/F36*100</f>
        <v>80.680430827695446</v>
      </c>
      <c r="I36" s="58">
        <f t="shared" si="5"/>
        <v>1525800.4030000009</v>
      </c>
      <c r="J36" s="58">
        <f t="shared" si="6"/>
        <v>107.95607137662395</v>
      </c>
    </row>
    <row r="37" spans="1:11" x14ac:dyDescent="0.2">
      <c r="A37" s="50" t="s">
        <v>61</v>
      </c>
      <c r="B37" s="29" t="s">
        <v>62</v>
      </c>
      <c r="C37" s="51">
        <v>3089107.08391</v>
      </c>
      <c r="D37" s="51">
        <v>1529056.2985799999</v>
      </c>
      <c r="E37" s="48">
        <f t="shared" si="4"/>
        <v>49.49832611968295</v>
      </c>
      <c r="F37" s="51">
        <v>3382209.4</v>
      </c>
      <c r="G37" s="51">
        <v>2252768.4</v>
      </c>
      <c r="H37" s="58">
        <f t="shared" si="7"/>
        <v>66.606414138639664</v>
      </c>
      <c r="I37" s="58">
        <f t="shared" si="5"/>
        <v>723712.10141999996</v>
      </c>
      <c r="J37" s="58">
        <f t="shared" si="6"/>
        <v>147.33063799495773</v>
      </c>
    </row>
    <row r="38" spans="1:11" x14ac:dyDescent="0.2">
      <c r="A38" s="50" t="s">
        <v>63</v>
      </c>
      <c r="B38" s="29" t="s">
        <v>64</v>
      </c>
      <c r="C38" s="51">
        <v>308395.88941</v>
      </c>
      <c r="D38" s="51">
        <v>226235.45322999998</v>
      </c>
      <c r="E38" s="48">
        <f t="shared" si="4"/>
        <v>73.358777142852574</v>
      </c>
      <c r="F38" s="51">
        <v>318713.52598000003</v>
      </c>
      <c r="G38" s="51">
        <v>292936.90000000002</v>
      </c>
      <c r="H38" s="58">
        <f t="shared" si="7"/>
        <v>91.912289915923566</v>
      </c>
      <c r="I38" s="58">
        <f t="shared" si="5"/>
        <v>66701.446770000039</v>
      </c>
      <c r="J38" s="58">
        <f t="shared" si="6"/>
        <v>129.48319806541934</v>
      </c>
    </row>
    <row r="39" spans="1:11" x14ac:dyDescent="0.2">
      <c r="A39" s="50"/>
      <c r="B39" s="29" t="s">
        <v>65</v>
      </c>
      <c r="C39" s="31">
        <v>90825954.006530002</v>
      </c>
      <c r="D39" s="31">
        <v>68557385.408749998</v>
      </c>
      <c r="E39" s="48">
        <f t="shared" si="4"/>
        <v>75.48215282585528</v>
      </c>
      <c r="F39" s="31">
        <f>F38+F37+F36+F35+F34+F33</f>
        <v>95015974.925980002</v>
      </c>
      <c r="G39" s="31">
        <f>G38+G37+G36+G35+G34+G33</f>
        <v>73016387.799999997</v>
      </c>
      <c r="H39" s="58">
        <f t="shared" si="7"/>
        <v>76.846433304380369</v>
      </c>
      <c r="I39" s="58">
        <f t="shared" si="5"/>
        <v>4459002.3912499994</v>
      </c>
      <c r="J39" s="58">
        <f t="shared" si="6"/>
        <v>106.50404382352787</v>
      </c>
    </row>
    <row r="40" spans="1:11" x14ac:dyDescent="0.2">
      <c r="A40" s="62" t="s">
        <v>66</v>
      </c>
      <c r="B40" s="63" t="s">
        <v>67</v>
      </c>
      <c r="C40" s="52">
        <v>107900.82857</v>
      </c>
      <c r="D40" s="52">
        <v>33120.769370000002</v>
      </c>
      <c r="E40" s="64">
        <f t="shared" si="4"/>
        <v>30.695565371412425</v>
      </c>
      <c r="F40" s="52">
        <v>37020.300000000003</v>
      </c>
      <c r="G40" s="52">
        <v>15745.2</v>
      </c>
      <c r="H40" s="49">
        <f t="shared" si="7"/>
        <v>42.531259876338119</v>
      </c>
      <c r="I40" s="49">
        <f t="shared" si="5"/>
        <v>-17375.569370000001</v>
      </c>
      <c r="J40" s="49">
        <f t="shared" si="6"/>
        <v>47.538750758192307</v>
      </c>
    </row>
    <row r="41" spans="1:11" x14ac:dyDescent="0.2">
      <c r="A41" s="50" t="s">
        <v>68</v>
      </c>
      <c r="B41" s="29" t="s">
        <v>69</v>
      </c>
      <c r="C41" s="51">
        <v>207862.05929</v>
      </c>
      <c r="D41" s="51">
        <v>0</v>
      </c>
      <c r="E41" s="48">
        <f t="shared" si="4"/>
        <v>0</v>
      </c>
      <c r="F41" s="51">
        <v>188070.7</v>
      </c>
      <c r="G41" s="51">
        <v>9611.6</v>
      </c>
      <c r="H41" s="58">
        <f t="shared" si="7"/>
        <v>5.1106312679221162</v>
      </c>
      <c r="I41" s="58">
        <f t="shared" si="5"/>
        <v>9611.6</v>
      </c>
      <c r="J41" s="49">
        <v>0</v>
      </c>
    </row>
    <row r="42" spans="1:11" x14ac:dyDescent="0.2">
      <c r="A42" s="65"/>
      <c r="B42" s="66" t="s">
        <v>70</v>
      </c>
      <c r="C42" s="31">
        <v>-22865164.896179959</v>
      </c>
      <c r="D42" s="31">
        <v>4118528.4076599926</v>
      </c>
      <c r="E42" s="31"/>
      <c r="F42" s="31">
        <f>F7-F16</f>
        <v>-17831328.925979972</v>
      </c>
      <c r="G42" s="31">
        <f>G7-G16</f>
        <v>27002004.899999991</v>
      </c>
      <c r="H42" s="58"/>
      <c r="I42" s="58">
        <f t="shared" si="5"/>
        <v>22883476.492339998</v>
      </c>
      <c r="J42" s="67"/>
    </row>
    <row r="43" spans="1:11" x14ac:dyDescent="0.2">
      <c r="A43" s="68"/>
      <c r="B43" s="69"/>
      <c r="C43" s="31"/>
      <c r="D43" s="31"/>
      <c r="E43" s="31"/>
      <c r="F43" s="31"/>
      <c r="G43" s="31"/>
      <c r="H43" s="58"/>
      <c r="I43" s="58"/>
      <c r="J43" s="67"/>
    </row>
    <row r="44" spans="1:11" x14ac:dyDescent="0.2">
      <c r="A44" s="57"/>
      <c r="B44" s="29" t="s">
        <v>71</v>
      </c>
      <c r="C44" s="31">
        <v>22865164.899999999</v>
      </c>
      <c r="D44" s="31">
        <v>-4118528.4000000004</v>
      </c>
      <c r="E44" s="31"/>
      <c r="F44" s="31">
        <f>SUM(F45:F53)</f>
        <v>17831328.899999999</v>
      </c>
      <c r="G44" s="31">
        <f>SUM(G45:G54)</f>
        <v>-27002004.899999999</v>
      </c>
      <c r="H44" s="58"/>
      <c r="I44" s="58">
        <f t="shared" ref="I44:I54" si="8">G44-D44</f>
        <v>-22883476.5</v>
      </c>
      <c r="J44" s="67"/>
    </row>
    <row r="45" spans="1:11" x14ac:dyDescent="0.2">
      <c r="A45" s="53"/>
      <c r="B45" s="70" t="s">
        <v>72</v>
      </c>
      <c r="C45" s="35">
        <v>-55000</v>
      </c>
      <c r="D45" s="35">
        <v>-55000</v>
      </c>
      <c r="E45" s="35"/>
      <c r="F45" s="71">
        <v>-55000</v>
      </c>
      <c r="G45" s="71">
        <v>-55000</v>
      </c>
      <c r="H45" s="72"/>
      <c r="I45" s="72">
        <f t="shared" si="8"/>
        <v>0</v>
      </c>
      <c r="J45" s="73"/>
      <c r="K45" s="74"/>
    </row>
    <row r="46" spans="1:11" x14ac:dyDescent="0.2">
      <c r="A46" s="53"/>
      <c r="B46" s="70" t="s">
        <v>73</v>
      </c>
      <c r="C46" s="35">
        <v>393762.2</v>
      </c>
      <c r="D46" s="35">
        <v>-467175</v>
      </c>
      <c r="E46" s="35"/>
      <c r="F46" s="71">
        <v>753990.8</v>
      </c>
      <c r="G46" s="71">
        <v>-15279.6</v>
      </c>
      <c r="H46" s="72"/>
      <c r="I46" s="72">
        <f t="shared" si="8"/>
        <v>451895.4</v>
      </c>
      <c r="J46" s="73"/>
      <c r="K46" s="74"/>
    </row>
    <row r="47" spans="1:11" ht="15" customHeight="1" x14ac:dyDescent="0.2">
      <c r="A47" s="53"/>
      <c r="B47" s="70" t="s">
        <v>74</v>
      </c>
      <c r="C47" s="35">
        <v>-1024134.7</v>
      </c>
      <c r="D47" s="35">
        <v>-983447</v>
      </c>
      <c r="E47" s="35"/>
      <c r="F47" s="71">
        <v>-174398.8</v>
      </c>
      <c r="G47" s="71">
        <v>0</v>
      </c>
      <c r="H47" s="72"/>
      <c r="I47" s="72">
        <f t="shared" si="8"/>
        <v>983447</v>
      </c>
      <c r="J47" s="73"/>
      <c r="K47" s="74"/>
    </row>
    <row r="48" spans="1:11" x14ac:dyDescent="0.2">
      <c r="A48" s="53"/>
      <c r="B48" s="70" t="s">
        <v>75</v>
      </c>
      <c r="C48" s="35">
        <v>23238644.699999999</v>
      </c>
      <c r="D48" s="35">
        <v>-2601244.7000000002</v>
      </c>
      <c r="E48" s="35"/>
      <c r="F48" s="71">
        <v>17387919.899999999</v>
      </c>
      <c r="G48" s="71">
        <v>-32237519.800000001</v>
      </c>
      <c r="H48" s="72"/>
      <c r="I48" s="72">
        <f t="shared" si="8"/>
        <v>-29636275.100000001</v>
      </c>
      <c r="J48" s="73"/>
      <c r="K48" s="74"/>
    </row>
    <row r="49" spans="1:11" ht="15.75" customHeight="1" x14ac:dyDescent="0.2">
      <c r="A49" s="53"/>
      <c r="B49" s="70" t="s">
        <v>76</v>
      </c>
      <c r="C49" s="35">
        <v>10000</v>
      </c>
      <c r="D49" s="35">
        <v>0</v>
      </c>
      <c r="E49" s="35"/>
      <c r="F49" s="71">
        <v>10000</v>
      </c>
      <c r="G49" s="71">
        <v>0</v>
      </c>
      <c r="H49" s="72"/>
      <c r="I49" s="72">
        <f t="shared" si="8"/>
        <v>0</v>
      </c>
      <c r="J49" s="73"/>
      <c r="K49" s="74"/>
    </row>
    <row r="50" spans="1:11" x14ac:dyDescent="0.2">
      <c r="A50" s="53"/>
      <c r="B50" s="70" t="s">
        <v>77</v>
      </c>
      <c r="C50" s="35">
        <v>0</v>
      </c>
      <c r="D50" s="35">
        <v>-17.7</v>
      </c>
      <c r="E50" s="35"/>
      <c r="F50" s="71">
        <v>0</v>
      </c>
      <c r="G50" s="71">
        <v>0</v>
      </c>
      <c r="H50" s="72"/>
      <c r="I50" s="72">
        <f t="shared" si="8"/>
        <v>17.7</v>
      </c>
      <c r="J50" s="73"/>
      <c r="K50" s="74"/>
    </row>
    <row r="51" spans="1:11" ht="15.75" customHeight="1" x14ac:dyDescent="0.2">
      <c r="A51" s="53"/>
      <c r="B51" s="70" t="s">
        <v>78</v>
      </c>
      <c r="C51" s="59">
        <v>-354249.3</v>
      </c>
      <c r="D51" s="59">
        <v>-18000</v>
      </c>
      <c r="E51" s="35"/>
      <c r="F51" s="71">
        <v>-233954.9</v>
      </c>
      <c r="G51" s="71">
        <v>-10000</v>
      </c>
      <c r="H51" s="72"/>
      <c r="I51" s="72">
        <f t="shared" si="8"/>
        <v>8000</v>
      </c>
      <c r="J51" s="73"/>
      <c r="K51" s="74"/>
    </row>
    <row r="52" spans="1:11" ht="15.75" customHeight="1" x14ac:dyDescent="0.2">
      <c r="A52" s="53"/>
      <c r="B52" s="70" t="s">
        <v>79</v>
      </c>
      <c r="C52" s="35">
        <v>512858.7</v>
      </c>
      <c r="D52" s="35">
        <v>2096</v>
      </c>
      <c r="E52" s="35"/>
      <c r="F52" s="71">
        <v>30837</v>
      </c>
      <c r="G52" s="71">
        <v>911.1</v>
      </c>
      <c r="H52" s="72"/>
      <c r="I52" s="72">
        <f t="shared" si="8"/>
        <v>-1184.9000000000001</v>
      </c>
      <c r="J52" s="73"/>
      <c r="K52" s="74"/>
    </row>
    <row r="53" spans="1:11" ht="15.75" customHeight="1" x14ac:dyDescent="0.2">
      <c r="A53" s="75"/>
      <c r="B53" s="76" t="s">
        <v>80</v>
      </c>
      <c r="C53" s="35">
        <v>143283.29999999999</v>
      </c>
      <c r="D53" s="35">
        <v>4260</v>
      </c>
      <c r="E53" s="35"/>
      <c r="F53" s="71">
        <v>111934.9</v>
      </c>
      <c r="G53" s="71">
        <v>3946.6</v>
      </c>
      <c r="H53" s="72"/>
      <c r="I53" s="72">
        <f t="shared" si="8"/>
        <v>-313.40000000000009</v>
      </c>
      <c r="J53" s="73"/>
      <c r="K53" s="74"/>
    </row>
    <row r="54" spans="1:11" ht="15.75" customHeight="1" x14ac:dyDescent="0.2">
      <c r="A54" s="75"/>
      <c r="B54" s="76" t="s">
        <v>81</v>
      </c>
      <c r="C54" s="71"/>
      <c r="D54" s="71"/>
      <c r="E54" s="71"/>
      <c r="F54" s="71">
        <v>0</v>
      </c>
      <c r="G54" s="71">
        <v>5310936.8</v>
      </c>
      <c r="H54" s="72"/>
      <c r="I54" s="72">
        <f t="shared" si="8"/>
        <v>5310936.8</v>
      </c>
      <c r="J54" s="73"/>
      <c r="K54" s="74"/>
    </row>
    <row r="55" spans="1:11" ht="15.75" customHeight="1" x14ac:dyDescent="0.2">
      <c r="A55" s="77"/>
      <c r="B55" s="78"/>
      <c r="C55" s="79"/>
      <c r="D55" s="79"/>
      <c r="E55" s="80"/>
      <c r="F55" s="80"/>
      <c r="G55" s="80"/>
      <c r="H55" s="81"/>
      <c r="I55" s="81"/>
      <c r="J55" s="82"/>
      <c r="K55" s="74"/>
    </row>
    <row r="56" spans="1:11" ht="15.75" customHeight="1" x14ac:dyDescent="0.2">
      <c r="A56" s="83"/>
      <c r="B56" s="84" t="s">
        <v>82</v>
      </c>
      <c r="C56" s="85"/>
      <c r="D56" s="86">
        <v>5162139.2799999993</v>
      </c>
      <c r="E56" s="87"/>
      <c r="F56" s="88"/>
      <c r="G56" s="89">
        <v>4738288.46</v>
      </c>
      <c r="H56" s="64"/>
      <c r="I56" s="90"/>
      <c r="J56" s="90"/>
      <c r="K56" s="74"/>
    </row>
    <row r="57" spans="1:11" ht="15.75" customHeight="1" x14ac:dyDescent="0.2">
      <c r="A57" s="83"/>
      <c r="B57" s="91" t="s">
        <v>83</v>
      </c>
      <c r="C57" s="85"/>
      <c r="D57" s="86">
        <f>D56/C8*100</f>
        <v>4.3239138998514299</v>
      </c>
      <c r="E57" s="87"/>
      <c r="F57" s="88"/>
      <c r="G57" s="89">
        <f>G56/F8*100</f>
        <v>3.7357756426399673</v>
      </c>
      <c r="H57" s="55"/>
      <c r="I57" s="90"/>
      <c r="J57" s="90"/>
      <c r="K57" s="74"/>
    </row>
    <row r="58" spans="1:11" ht="15.75" customHeight="1" x14ac:dyDescent="0.2">
      <c r="A58" s="83"/>
      <c r="B58" s="91" t="s">
        <v>84</v>
      </c>
      <c r="C58" s="85"/>
      <c r="D58" s="86">
        <v>144800</v>
      </c>
      <c r="E58" s="92"/>
      <c r="F58" s="93"/>
      <c r="G58" s="89">
        <v>112820.4</v>
      </c>
      <c r="H58" s="55"/>
      <c r="I58" s="90"/>
      <c r="J58" s="90"/>
      <c r="K58" s="74"/>
    </row>
    <row r="59" spans="1:11" ht="15.75" customHeight="1" x14ac:dyDescent="0.2">
      <c r="A59" s="83"/>
      <c r="B59" s="91" t="s">
        <v>83</v>
      </c>
      <c r="C59" s="85"/>
      <c r="D59" s="86">
        <f>D58/C8*100</f>
        <v>0.1212874544327458</v>
      </c>
      <c r="E59" s="92"/>
      <c r="F59" s="93"/>
      <c r="G59" s="89">
        <f>G58/F8*100</f>
        <v>8.8950199184981274E-2</v>
      </c>
      <c r="H59" s="55"/>
      <c r="I59" s="90"/>
      <c r="J59" s="90"/>
      <c r="K59" s="74"/>
    </row>
    <row r="60" spans="1:11" ht="9.75" customHeight="1" x14ac:dyDescent="0.2">
      <c r="A60" s="77"/>
      <c r="B60" s="78"/>
      <c r="C60" s="79"/>
      <c r="D60" s="79"/>
      <c r="E60" s="80"/>
      <c r="F60" s="80"/>
      <c r="G60" s="80"/>
      <c r="H60" s="81"/>
      <c r="I60" s="81"/>
      <c r="J60" s="82"/>
      <c r="K60" s="74"/>
    </row>
    <row r="61" spans="1:11" x14ac:dyDescent="0.2">
      <c r="A61" s="94" t="s">
        <v>85</v>
      </c>
      <c r="B61" s="4"/>
      <c r="C61" s="95"/>
      <c r="D61" s="95"/>
      <c r="E61" s="95"/>
      <c r="F61" s="95"/>
      <c r="G61" s="95"/>
      <c r="H61" s="96"/>
      <c r="I61" s="96"/>
      <c r="J61" s="97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9370078740157483" right="0.39370078740157483" top="0.59055118110236227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2018-11-15T12:36:24Z</dcterms:created>
  <dcterms:modified xsi:type="dcterms:W3CDTF">2018-11-15T12:37:32Z</dcterms:modified>
</cp:coreProperties>
</file>