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502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'стр.1'!$B$1:$FJ$25</definedName>
    <definedName name="_xlnm.Print_Area" localSheetId="1">'стр.2'!$A$1:$FJ$39</definedName>
  </definedNames>
  <calcPr fullCalcOnLoad="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BL1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Включены в бюджетную роспись</t>
        </r>
      </text>
    </comment>
    <comment ref="BL1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  <comment ref="CF4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4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4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4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50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52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</commentList>
</comments>
</file>

<file path=xl/sharedStrings.xml><?xml version="1.0" encoding="utf-8"?>
<sst xmlns="http://schemas.openxmlformats.org/spreadsheetml/2006/main" count="387" uniqueCount="215">
  <si>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</si>
  <si>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</si>
  <si>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</si>
  <si>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</si>
  <si>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</si>
  <si>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</si>
  <si>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</si>
  <si>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</si>
  <si>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</si>
  <si>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</si>
  <si>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</si>
  <si>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</si>
  <si>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</si>
  <si>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</si>
  <si>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</si>
  <si>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</si>
  <si>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</si>
  <si>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</si>
  <si>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</si>
  <si>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</si>
  <si>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</si>
  <si>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</si>
  <si>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</si>
  <si>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</si>
  <si>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</si>
  <si>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</si>
  <si>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</si>
  <si>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</si>
  <si>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</si>
  <si>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</si>
  <si>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</si>
  <si>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</si>
  <si>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</si>
  <si>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</si>
  <si>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</si>
  <si>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</si>
  <si>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</si>
  <si>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</si>
  <si>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</si>
  <si>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</si>
  <si>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</si>
  <si>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</si>
  <si>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</si>
  <si>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</si>
  <si>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</si>
  <si>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</si>
  <si>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</si>
  <si>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</si>
  <si>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</si>
  <si>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</si>
  <si>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</si>
  <si>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</si>
  <si>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</si>
  <si>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</si>
  <si>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</si>
  <si>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</si>
  <si>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</si>
  <si>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</si>
  <si>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</si>
  <si>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</si>
  <si>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</si>
  <si>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</si>
  <si>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</si>
  <si>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</si>
  <si>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</si>
  <si>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</si>
  <si>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</si>
  <si>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</si>
  <si>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</si>
  <si>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</si>
  <si>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</si>
  <si>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</si>
  <si>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</si>
  <si>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</si>
  <si>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</si>
  <si>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</si>
  <si>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</si>
  <si>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</si>
  <si>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</si>
  <si>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</si>
  <si>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</si>
  <si>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</si>
  <si>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</si>
  <si>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</si>
  <si>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</si>
  <si>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>Периодичность: квартальная</t>
  </si>
  <si>
    <t>Дотации бюджетам субъектов Российской Федерации на поддержку мер по обеспечению сбалансированности бюджетов</t>
  </si>
  <si>
    <t>985 2020100302 0000 151</t>
  </si>
  <si>
    <t>Код 
расхода
по бюджетной классификации</t>
  </si>
  <si>
    <t>по
ассигнованиям</t>
  </si>
  <si>
    <t>985 01 02 00 00 02 0000 000</t>
  </si>
  <si>
    <t>Получение кредитов от кредитных организаций бюджетами субъектов Российской Федерации в валюте Российской Федерации</t>
  </si>
  <si>
    <t>985 01 02 00 00 02 0000 710</t>
  </si>
  <si>
    <t>985 01 02 00 00 02 0000 810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</si>
  <si>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</si>
  <si>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985 01 03 01 00 02 0000 710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</si>
  <si>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</si>
  <si>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</si>
  <si>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985 01 06 04 01 02 0000 000</t>
  </si>
  <si>
    <t>985 01 06 04 01 02 0000 810</t>
  </si>
  <si>
    <t xml:space="preserve">Возврат бюджетных кредитов, предоставленных из бюджетов субъектов Российской Федерации в валюте Российской Федерации </t>
  </si>
  <si>
    <t>985 01 06 05 00 02 0000 640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</si>
  <si>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Федерации, из них: </t>
  </si>
  <si>
    <t xml:space="preserve">985 01 06 05 02 02 0000 640 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</si>
  <si>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</si>
  <si>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</si>
  <si>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</si>
  <si>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</si>
  <si>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>985 01 06 05 02 02 0000 540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</si>
  <si>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</si>
  <si>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</si>
  <si>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</si>
  <si>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</si>
  <si>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</si>
  <si>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</si>
  <si>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</si>
  <si>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</si>
  <si>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</si>
  <si>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</si>
  <si>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985 2020399802 0000 151</t>
  </si>
  <si>
    <t>985 01 01 00 00 02 0000 000</t>
  </si>
  <si>
    <t>Погашение бюджетами субъектов Российской Федерации кредитов от кредитных организаций в валюте Российской Федерации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</si>
  <si>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</si>
  <si>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</si>
  <si>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</si>
  <si>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по ОКТМО</t>
  </si>
  <si>
    <t>Периодичность: месячная, квартальная, годовая</t>
  </si>
  <si>
    <t>Единые субвенции бюджетам субъектов Российской Федерации</t>
  </si>
  <si>
    <t>Кредиты кредитных организаций в валюте Российской Федерации, полученные субъектами Российской Федерации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</si>
  <si>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</si>
  <si>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985 01 06 10 01 02 0000 510</t>
  </si>
  <si>
    <t>985 01 06 10 01 02 0000 610</t>
  </si>
  <si>
    <t>Субвенции. Перечисления другим бюджетам бюджетной системы РФ.</t>
  </si>
  <si>
    <t>Прочая закупка товаров, работ и услуг для обеспечения государственных (муниципальных) нужд. Прочие работы, услуги.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</si>
  <si>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 Прочие расходы.</t>
  </si>
  <si>
    <t>Субсидии, за исключением субсидий на софинансирование капитальных вложений в объекты государственной (муниципальной) собственности. Перечисления другим бюджетам бюджетной системы РФ.</t>
  </si>
  <si>
    <t>Обслуживание государственного долга субъекта Российской Федерации.  Обслуживание внутреннего долга.</t>
  </si>
  <si>
    <t>Дотации на выравнивание бюджетной обеспеченности. Перечисления другим бюджетам бюджетной системы РФ.</t>
  </si>
  <si>
    <t>Иные дотации. Перечисления другим бюджетам бюджетной системы РФ.</t>
  </si>
  <si>
    <t>Иные межбюджетные трансферты. Перечисления другим бюджетам бюджетной системы РФ.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</si>
  <si>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</si>
  <si>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</si>
  <si>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16</t>
  </si>
  <si>
    <t>985 0113 6420210030 244 226</t>
  </si>
  <si>
    <t>985 0113 6420210030 000 000</t>
  </si>
  <si>
    <t xml:space="preserve">Другие общегосударственные вопросы. Поддержание рейтингов кредитоспособности Ленинградской области. </t>
  </si>
  <si>
    <t>985 0113 6420310040 244 226</t>
  </si>
  <si>
    <t>985 0113 6420310040 000 000</t>
  </si>
  <si>
    <t>Другие общегосударственные вопросы. Выполнение других обязательств Ленинградской области по выплате агентских комиссий и вознаграждения.</t>
  </si>
  <si>
    <t>985 0113 6890110070 831 290</t>
  </si>
  <si>
    <t>985 0113 6890110070 000 000</t>
  </si>
  <si>
    <t xml:space="preserve">Другие общегосударственные вопросы. Исполнение судебных актов, вступивших в законную силу, по искам к Ленинградской области как к субъекту Российской Федерации. </t>
  </si>
  <si>
    <t>985 0113 6890110080 831 290</t>
  </si>
  <si>
    <t>985 0113 6890110080 000 000</t>
  </si>
  <si>
    <t xml:space="preserve">Другие общегосударственные вопросы. Уплата государственной пошлины. </t>
  </si>
  <si>
    <t>Связь и информатика. Субсидии на развитие и поддержку информационных технологий, обеспечивающих бюджетный процесс.</t>
  </si>
  <si>
    <t>985 0412 6890110020 842 290</t>
  </si>
  <si>
    <t>985 0412 6890110020 000 000</t>
  </si>
  <si>
    <t>Другие вопросы в области национальной экономики. 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принципалу.</t>
  </si>
  <si>
    <t>Исполнение государственных гарантий субъекта Российской Федерации. Прочие расходы.</t>
  </si>
  <si>
    <t>985 1301 6420110010 720 231</t>
  </si>
  <si>
    <t>985 1301 6420110010 000 000</t>
  </si>
  <si>
    <t xml:space="preserve">Обслуживание государственного внутреннего и муниципального долга. Процентные платежи по государственному долгу Ленинградской области.  </t>
  </si>
  <si>
    <t>985 1401 6410270050 511 251</t>
  </si>
  <si>
    <t>985 1401 6410270050 000 000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</si>
  <si>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районов, городских округов.</t>
  </si>
  <si>
    <t>985 1402 6410370010 512 251</t>
  </si>
  <si>
    <t>985 1402 6410370010 000 000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</si>
  <si>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области.</t>
  </si>
  <si>
    <t>985 1402 6410370040 512 251</t>
  </si>
  <si>
    <t>985 1402 6410370040 000 000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</si>
  <si>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 финансового обеспечения исполнения расходных обязательств муниципальных районов, городских округов при недостатке собственных доходов бюджетов муниципальных районов, городских округов.</t>
  </si>
  <si>
    <t>Иные дотации. Дотации на поощрение достижения наилучших показателей оценки качества управления муниципальными финансами.</t>
  </si>
  <si>
    <t>985 1403 6410271010 530 251</t>
  </si>
  <si>
    <t>985 1403 6410271010 000 000</t>
  </si>
  <si>
    <t>985 1403 6890172020 540 251</t>
  </si>
  <si>
    <t>985 1403 6890172020 000 000</t>
  </si>
  <si>
    <t>985 1403 6890172030 540 251</t>
  </si>
  <si>
    <t>985 1403 6890172030 000 000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</si>
  <si>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области. </t>
  </si>
  <si>
    <t>985 1403 6890172500 540 251</t>
  </si>
  <si>
    <t>985 1403 6890172500 000 000</t>
  </si>
  <si>
    <t>Прочие межбюджетные трансферты общего характера. 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значения.</t>
  </si>
  <si>
    <t>985 01 03 00 00 02 0000 000</t>
  </si>
  <si>
    <t>Бюджетные кредиты, полученные от других бюджетов бюджетной системы Российской Федерации в валюте Российской Федерации бюджетами субъектов Российской Федерации</t>
  </si>
  <si>
    <t xml:space="preserve">Предоставление бюджетных кредитов, предоставленных другим бюджетам бюджетной системы Российской Федерации из бюджетов субьектов Российской Федерации в валюте Российской Федерации, из них: 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</si>
  <si>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</si>
  <si>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</si>
  <si>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Прочие межбюджетные трансферты общего характера. Субвенции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бюджета.</t>
  </si>
  <si>
    <t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области.</t>
  </si>
  <si>
    <t>985 0410 6410570100 521 251</t>
  </si>
  <si>
    <t>985 0410 6410570100 000 000</t>
  </si>
  <si>
    <t>985 1402 6410570060 512 251</t>
  </si>
  <si>
    <t>985 1402 6410570060 000 000</t>
  </si>
  <si>
    <t xml:space="preserve">Начальник департамента </t>
  </si>
  <si>
    <t xml:space="preserve">бюджетной политики </t>
  </si>
  <si>
    <t>Иванова И.В.</t>
  </si>
  <si>
    <t>главный бухгалтер</t>
  </si>
  <si>
    <t xml:space="preserve">В.А. Николаева </t>
  </si>
  <si>
    <t>985 01 06 10 01 02 0002 510</t>
  </si>
  <si>
    <t>985 01 06 10 01 02 0002 610</t>
  </si>
  <si>
    <t>Первый заместитель Председателя</t>
  </si>
  <si>
    <t>Правительства Ленинградской области -</t>
  </si>
  <si>
    <t>- председатель комитета финансов</t>
  </si>
  <si>
    <t>Р.И. Марков</t>
  </si>
  <si>
    <t>Доходы от размещения временно свободных средств бюджетов субъектов РФ</t>
  </si>
  <si>
    <t>985 1110202002 0000 120</t>
  </si>
  <si>
    <t>985 2020200902 0000 151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</si>
  <si>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</si>
  <si>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Начальник департамента</t>
  </si>
  <si>
    <t>985 01 06 05 02 00 0000 540</t>
  </si>
  <si>
    <t>Предоставление бюджетных кредитов внутри страны в валюте Российской Федерации</t>
  </si>
  <si>
    <t>ноября</t>
  </si>
  <si>
    <t>01.11.2016</t>
  </si>
  <si>
    <t>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</si>
</sst>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9"/>
      <name val="Arial"/>
      <family val="2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quotePrefix="1">
      <alignment/>
    </xf>
    <xf numFmtId="43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43" fontId="5" fillId="0" borderId="12" xfId="58" applyFont="1" applyFill="1" applyBorder="1" applyAlignment="1">
      <alignment horizontal="center"/>
    </xf>
    <xf numFmtId="43" fontId="1" fillId="0" borderId="12" xfId="58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 indent="2"/>
    </xf>
    <xf numFmtId="0" fontId="1" fillId="0" borderId="15" xfId="0" applyFont="1" applyFill="1" applyBorder="1" applyAlignment="1">
      <alignment horizontal="left" wrapText="1" indent="2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3" fontId="5" fillId="0" borderId="17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4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43" fontId="1" fillId="0" borderId="23" xfId="58" applyFont="1" applyFill="1" applyBorder="1" applyAlignment="1">
      <alignment horizontal="center"/>
    </xf>
    <xf numFmtId="43" fontId="1" fillId="0" borderId="24" xfId="58" applyFont="1" applyFill="1" applyBorder="1" applyAlignment="1">
      <alignment horizontal="center"/>
    </xf>
    <xf numFmtId="43" fontId="1" fillId="0" borderId="25" xfId="58" applyFont="1" applyFill="1" applyBorder="1" applyAlignment="1">
      <alignment horizontal="center"/>
    </xf>
    <xf numFmtId="43" fontId="2" fillId="0" borderId="12" xfId="58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3" fontId="5" fillId="0" borderId="13" xfId="58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 indent="2"/>
    </xf>
    <xf numFmtId="0" fontId="4" fillId="0" borderId="15" xfId="0" applyFont="1" applyFill="1" applyBorder="1" applyAlignment="1">
      <alignment horizontal="left" wrapText="1" indent="2"/>
    </xf>
    <xf numFmtId="49" fontId="7" fillId="0" borderId="16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3" fontId="2" fillId="0" borderId="17" xfId="58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3" fontId="2" fillId="0" borderId="22" xfId="58" applyFont="1" applyFill="1" applyBorder="1" applyAlignment="1">
      <alignment horizontal="center"/>
    </xf>
    <xf numFmtId="0" fontId="4" fillId="0" borderId="43" xfId="0" applyFont="1" applyBorder="1" applyAlignment="1">
      <alignment/>
    </xf>
    <xf numFmtId="49" fontId="7" fillId="0" borderId="31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3" fontId="2" fillId="0" borderId="46" xfId="58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43" fontId="2" fillId="0" borderId="23" xfId="58" applyFont="1" applyFill="1" applyBorder="1" applyAlignment="1">
      <alignment horizontal="center" vertical="center"/>
    </xf>
    <xf numFmtId="43" fontId="2" fillId="0" borderId="24" xfId="58" applyFont="1" applyFill="1" applyBorder="1" applyAlignment="1">
      <alignment horizontal="center" vertical="center"/>
    </xf>
    <xf numFmtId="43" fontId="2" fillId="0" borderId="25" xfId="58" applyFont="1" applyFill="1" applyBorder="1" applyAlignment="1">
      <alignment horizontal="center" vertical="center"/>
    </xf>
    <xf numFmtId="43" fontId="15" fillId="0" borderId="24" xfId="58" applyFont="1" applyBorder="1" applyAlignment="1">
      <alignment horizontal="center" vertical="center"/>
    </xf>
    <xf numFmtId="43" fontId="15" fillId="0" borderId="27" xfId="58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3" fontId="5" fillId="0" borderId="12" xfId="58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3" fontId="2" fillId="0" borderId="12" xfId="58" applyFont="1" applyFill="1" applyBorder="1" applyAlignment="1">
      <alignment horizontal="center" vertical="center"/>
    </xf>
    <xf numFmtId="43" fontId="5" fillId="0" borderId="13" xfId="58" applyFont="1" applyFill="1" applyBorder="1" applyAlignment="1">
      <alignment horizontal="center" vertical="center"/>
    </xf>
    <xf numFmtId="43" fontId="2" fillId="0" borderId="13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43" fontId="2" fillId="0" borderId="17" xfId="58" applyFont="1" applyFill="1" applyBorder="1" applyAlignment="1">
      <alignment horizontal="center" vertical="center"/>
    </xf>
    <xf numFmtId="43" fontId="2" fillId="0" borderId="22" xfId="58" applyFont="1" applyFill="1" applyBorder="1" applyAlignment="1">
      <alignment horizontal="center" vertical="center"/>
    </xf>
    <xf numFmtId="43" fontId="2" fillId="0" borderId="32" xfId="58" applyFont="1" applyFill="1" applyBorder="1" applyAlignment="1">
      <alignment horizontal="center" vertical="center"/>
    </xf>
    <xf numFmtId="43" fontId="2" fillId="0" borderId="33" xfId="58" applyFont="1" applyFill="1" applyBorder="1" applyAlignment="1">
      <alignment horizontal="center" vertical="center"/>
    </xf>
    <xf numFmtId="43" fontId="2" fillId="0" borderId="34" xfId="58" applyFont="1" applyFill="1" applyBorder="1" applyAlignment="1">
      <alignment horizontal="center" vertical="center"/>
    </xf>
    <xf numFmtId="0" fontId="1" fillId="0" borderId="48" xfId="0" applyFont="1" applyBorder="1" applyAlignment="1">
      <alignment horizontal="left" indent="2"/>
    </xf>
    <xf numFmtId="0" fontId="1" fillId="0" borderId="49" xfId="0" applyFont="1" applyBorder="1" applyAlignment="1">
      <alignment horizontal="left" indent="2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wrapText="1"/>
    </xf>
    <xf numFmtId="0" fontId="1" fillId="0" borderId="50" xfId="0" applyFont="1" applyBorder="1" applyAlignment="1">
      <alignment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3" fontId="2" fillId="0" borderId="18" xfId="58" applyFont="1" applyFill="1" applyBorder="1" applyAlignment="1">
      <alignment horizontal="center" vertical="center"/>
    </xf>
    <xf numFmtId="43" fontId="2" fillId="0" borderId="11" xfId="58" applyFont="1" applyFill="1" applyBorder="1" applyAlignment="1">
      <alignment horizontal="center" vertical="center"/>
    </xf>
    <xf numFmtId="43" fontId="2" fillId="0" borderId="19" xfId="58" applyFont="1" applyFill="1" applyBorder="1" applyAlignment="1">
      <alignment horizontal="center" vertical="center"/>
    </xf>
    <xf numFmtId="43" fontId="2" fillId="0" borderId="20" xfId="58" applyFont="1" applyFill="1" applyBorder="1" applyAlignment="1">
      <alignment horizontal="center" vertical="center"/>
    </xf>
    <xf numFmtId="43" fontId="2" fillId="0" borderId="10" xfId="58" applyFont="1" applyFill="1" applyBorder="1" applyAlignment="1">
      <alignment horizontal="center" vertical="center"/>
    </xf>
    <xf numFmtId="43" fontId="2" fillId="0" borderId="21" xfId="58" applyFont="1" applyFill="1" applyBorder="1" applyAlignment="1">
      <alignment horizontal="center" vertical="center"/>
    </xf>
    <xf numFmtId="43" fontId="2" fillId="0" borderId="40" xfId="58" applyFont="1" applyFill="1" applyBorder="1" applyAlignment="1">
      <alignment horizontal="center" vertical="center"/>
    </xf>
    <xf numFmtId="43" fontId="2" fillId="0" borderId="36" xfId="58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wrapText="1"/>
    </xf>
    <xf numFmtId="0" fontId="1" fillId="0" borderId="52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indent="2"/>
    </xf>
    <xf numFmtId="0" fontId="1" fillId="0" borderId="49" xfId="0" applyFont="1" applyFill="1" applyBorder="1" applyAlignment="1">
      <alignment horizontal="left" indent="2"/>
    </xf>
    <xf numFmtId="43" fontId="5" fillId="0" borderId="18" xfId="58" applyFont="1" applyFill="1" applyBorder="1" applyAlignment="1">
      <alignment horizontal="center" vertical="center"/>
    </xf>
    <xf numFmtId="43" fontId="5" fillId="0" borderId="11" xfId="58" applyFont="1" applyFill="1" applyBorder="1" applyAlignment="1">
      <alignment horizontal="center" vertical="center"/>
    </xf>
    <xf numFmtId="43" fontId="5" fillId="0" borderId="19" xfId="58" applyFont="1" applyFill="1" applyBorder="1" applyAlignment="1">
      <alignment horizontal="center" vertical="center"/>
    </xf>
    <xf numFmtId="4" fontId="5" fillId="0" borderId="4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horizontal="center" vertical="center"/>
    </xf>
    <xf numFmtId="43" fontId="13" fillId="0" borderId="23" xfId="58" applyFont="1" applyFill="1" applyBorder="1" applyAlignment="1">
      <alignment horizontal="center" vertical="center"/>
    </xf>
    <xf numFmtId="43" fontId="13" fillId="0" borderId="24" xfId="58" applyFont="1" applyFill="1" applyBorder="1" applyAlignment="1">
      <alignment horizontal="center" vertical="center"/>
    </xf>
    <xf numFmtId="43" fontId="13" fillId="0" borderId="25" xfId="58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43" fontId="13" fillId="0" borderId="12" xfId="58" applyFont="1" applyFill="1" applyBorder="1" applyAlignment="1">
      <alignment horizontal="center" vertical="center"/>
    </xf>
    <xf numFmtId="43" fontId="14" fillId="0" borderId="24" xfId="58" applyFont="1" applyBorder="1" applyAlignment="1">
      <alignment horizontal="center" vertical="center"/>
    </xf>
    <xf numFmtId="43" fontId="14" fillId="0" borderId="27" xfId="58" applyFont="1" applyBorder="1" applyAlignment="1">
      <alignment horizontal="center" vertical="center"/>
    </xf>
    <xf numFmtId="43" fontId="5" fillId="0" borderId="23" xfId="58" applyFont="1" applyFill="1" applyBorder="1" applyAlignment="1">
      <alignment horizontal="center" vertical="center"/>
    </xf>
    <xf numFmtId="43" fontId="5" fillId="0" borderId="24" xfId="58" applyFont="1" applyFill="1" applyBorder="1" applyAlignment="1">
      <alignment horizontal="center" vertical="center"/>
    </xf>
    <xf numFmtId="43" fontId="5" fillId="0" borderId="25" xfId="58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indent="2"/>
    </xf>
    <xf numFmtId="43" fontId="5" fillId="0" borderId="20" xfId="58" applyFont="1" applyFill="1" applyBorder="1" applyAlignment="1">
      <alignment horizontal="center" vertical="center"/>
    </xf>
    <xf numFmtId="43" fontId="5" fillId="0" borderId="10" xfId="58" applyFont="1" applyFill="1" applyBorder="1" applyAlignment="1">
      <alignment horizontal="center" vertical="center"/>
    </xf>
    <xf numFmtId="43" fontId="5" fillId="0" borderId="21" xfId="58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" fontId="2" fillId="0" borderId="53" xfId="0" applyNumberFormat="1" applyFont="1" applyFill="1" applyBorder="1" applyAlignment="1">
      <alignment horizontal="center" vertical="center"/>
    </xf>
    <xf numFmtId="4" fontId="5" fillId="0" borderId="53" xfId="0" applyNumberFormat="1" applyFont="1" applyFill="1" applyBorder="1" applyAlignment="1">
      <alignment horizontal="center" vertical="center"/>
    </xf>
    <xf numFmtId="4" fontId="5" fillId="0" borderId="5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43" fontId="2" fillId="0" borderId="53" xfId="58" applyFont="1" applyFill="1" applyBorder="1" applyAlignment="1">
      <alignment horizontal="center" vertical="center"/>
    </xf>
    <xf numFmtId="43" fontId="5" fillId="0" borderId="32" xfId="58" applyFont="1" applyFill="1" applyBorder="1" applyAlignment="1">
      <alignment horizontal="center" vertical="center"/>
    </xf>
    <xf numFmtId="43" fontId="5" fillId="0" borderId="33" xfId="58" applyFont="1" applyFill="1" applyBorder="1" applyAlignment="1">
      <alignment horizontal="center" vertical="center"/>
    </xf>
    <xf numFmtId="43" fontId="5" fillId="0" borderId="34" xfId="58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wrapText="1"/>
    </xf>
    <xf numFmtId="0" fontId="1" fillId="0" borderId="52" xfId="0" applyFont="1" applyFill="1" applyBorder="1" applyAlignment="1">
      <alignment wrapText="1"/>
    </xf>
    <xf numFmtId="49" fontId="1" fillId="0" borderId="37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49" fontId="1" fillId="0" borderId="55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" fontId="5" fillId="0" borderId="56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57" xfId="0" applyNumberFormat="1" applyFont="1" applyFill="1" applyBorder="1" applyAlignment="1">
      <alignment horizontal="center" vertical="center"/>
    </xf>
    <xf numFmtId="43" fontId="5" fillId="0" borderId="53" xfId="58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wrapText="1"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" fontId="5" fillId="0" borderId="6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9" fontId="1" fillId="0" borderId="62" xfId="0" applyNumberFormat="1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49" fontId="1" fillId="0" borderId="64" xfId="0" applyNumberFormat="1" applyFont="1" applyFill="1" applyBorder="1" applyAlignment="1">
      <alignment horizontal="center"/>
    </xf>
    <xf numFmtId="4" fontId="5" fillId="0" borderId="65" xfId="0" applyNumberFormat="1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68" xfId="0" applyNumberFormat="1" applyFont="1" applyFill="1" applyBorder="1" applyAlignment="1">
      <alignment horizontal="center" vertical="center"/>
    </xf>
    <xf numFmtId="4" fontId="5" fillId="0" borderId="62" xfId="0" applyNumberFormat="1" applyFont="1" applyFill="1" applyBorder="1" applyAlignment="1">
      <alignment horizontal="center" vertical="center"/>
    </xf>
    <xf numFmtId="4" fontId="5" fillId="0" borderId="63" xfId="0" applyNumberFormat="1" applyFont="1" applyFill="1" applyBorder="1" applyAlignment="1">
      <alignment horizontal="center" vertical="center"/>
    </xf>
    <xf numFmtId="4" fontId="5" fillId="0" borderId="6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25"/>
  <sheetViews>
    <sheetView view="pageBreakPreview" zoomScaleSheetLayoutView="100" zoomScalePageLayoutView="0" workbookViewId="0" topLeftCell="B19">
      <selection activeCell="AN16" sqref="AN16:FJ25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0.37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2.625" style="1" customWidth="1"/>
    <col min="167" max="16384" width="0.875" style="1" customWidth="1"/>
  </cols>
  <sheetData>
    <row r="1" ht="3" customHeight="1"/>
    <row r="2" spans="1:149" ht="12" customHeight="1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</row>
    <row r="3" spans="1:149" ht="12" customHeight="1">
      <c r="A3" s="94" t="s">
        <v>71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</row>
    <row r="4" spans="1:149" ht="12" customHeight="1">
      <c r="A4" s="94" t="s">
        <v>58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</row>
    <row r="5" spans="1:166" ht="12" customHeight="1" thickBot="1">
      <c r="A5" s="94" t="s">
        <v>69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5"/>
      <c r="ET5" s="74" t="s">
        <v>0</v>
      </c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6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77" t="s">
        <v>30</v>
      </c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9"/>
    </row>
    <row r="7" spans="62:166" ht="15" customHeight="1">
      <c r="BJ7" s="2" t="s">
        <v>77</v>
      </c>
      <c r="BK7" s="86" t="s">
        <v>212</v>
      </c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7">
        <v>20</v>
      </c>
      <c r="CG7" s="87"/>
      <c r="CH7" s="87"/>
      <c r="CI7" s="87"/>
      <c r="CJ7" s="88" t="s">
        <v>142</v>
      </c>
      <c r="CK7" s="88"/>
      <c r="CL7" s="88"/>
      <c r="CM7" s="1" t="s">
        <v>59</v>
      </c>
      <c r="ER7" s="2" t="s">
        <v>1</v>
      </c>
      <c r="ET7" s="55" t="s">
        <v>213</v>
      </c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7"/>
    </row>
    <row r="8" spans="1:166" ht="18" customHeight="1">
      <c r="A8" s="1" t="s">
        <v>60</v>
      </c>
      <c r="B8" s="1" t="s">
        <v>60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80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2"/>
    </row>
    <row r="9" spans="1:166" ht="11.25">
      <c r="A9" s="1" t="s">
        <v>61</v>
      </c>
      <c r="B9" s="1" t="s">
        <v>61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83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5"/>
    </row>
    <row r="10" spans="1:166" ht="11.25">
      <c r="A10" s="1" t="s">
        <v>62</v>
      </c>
      <c r="B10" s="1" t="s">
        <v>62</v>
      </c>
      <c r="ER10" s="2" t="s">
        <v>13</v>
      </c>
      <c r="ET10" s="55" t="s">
        <v>78</v>
      </c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7"/>
    </row>
    <row r="11" spans="1:166" ht="12.75">
      <c r="A11" s="1" t="s">
        <v>63</v>
      </c>
      <c r="B11" s="1" t="s">
        <v>63</v>
      </c>
      <c r="AU11" s="70" t="s">
        <v>80</v>
      </c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R11" s="2" t="s">
        <v>64</v>
      </c>
      <c r="ET11" s="67" t="s">
        <v>79</v>
      </c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9"/>
    </row>
    <row r="12" spans="1:166" ht="15" customHeight="1">
      <c r="A12" s="1" t="s">
        <v>3</v>
      </c>
      <c r="B12" s="1" t="s">
        <v>3</v>
      </c>
      <c r="V12" s="90" t="s">
        <v>81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R12" s="2" t="s">
        <v>125</v>
      </c>
      <c r="ET12" s="55" t="s">
        <v>124</v>
      </c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7"/>
    </row>
    <row r="13" spans="1:166" ht="15" customHeight="1">
      <c r="A13" s="1" t="s">
        <v>85</v>
      </c>
      <c r="B13" s="1" t="s">
        <v>126</v>
      </c>
      <c r="ET13" s="55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7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58">
        <v>383</v>
      </c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60"/>
    </row>
    <row r="15" spans="1:166" ht="19.5" customHeight="1">
      <c r="A15" s="54" t="s">
        <v>14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</row>
    <row r="16" spans="1:166" ht="11.25" customHeight="1">
      <c r="A16" s="43" t="s">
        <v>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4"/>
      <c r="AN16" s="42" t="s">
        <v>17</v>
      </c>
      <c r="AO16" s="43"/>
      <c r="AP16" s="43"/>
      <c r="AQ16" s="43"/>
      <c r="AR16" s="43"/>
      <c r="AS16" s="44"/>
      <c r="AT16" s="42" t="s">
        <v>65</v>
      </c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4"/>
      <c r="BJ16" s="42" t="s">
        <v>53</v>
      </c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4"/>
      <c r="CF16" s="51" t="s">
        <v>18</v>
      </c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3"/>
      <c r="ET16" s="42" t="s">
        <v>22</v>
      </c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</row>
    <row r="17" spans="1:166" ht="32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7"/>
      <c r="AN17" s="45"/>
      <c r="AO17" s="46"/>
      <c r="AP17" s="46"/>
      <c r="AQ17" s="46"/>
      <c r="AR17" s="46"/>
      <c r="AS17" s="47"/>
      <c r="AT17" s="45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7"/>
      <c r="BJ17" s="45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7"/>
      <c r="CF17" s="52" t="s">
        <v>74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3"/>
      <c r="CW17" s="51" t="s">
        <v>19</v>
      </c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3"/>
      <c r="DN17" s="51" t="s">
        <v>20</v>
      </c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3"/>
      <c r="EE17" s="51" t="s">
        <v>21</v>
      </c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3"/>
      <c r="ET17" s="45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</row>
    <row r="18" spans="1:166" ht="12" thickBot="1">
      <c r="A18" s="91">
        <v>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2"/>
      <c r="AN18" s="39">
        <v>2</v>
      </c>
      <c r="AO18" s="40"/>
      <c r="AP18" s="40"/>
      <c r="AQ18" s="40"/>
      <c r="AR18" s="40"/>
      <c r="AS18" s="41"/>
      <c r="AT18" s="39">
        <v>3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1"/>
      <c r="BJ18" s="39">
        <v>4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1"/>
      <c r="CF18" s="39">
        <v>5</v>
      </c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1"/>
      <c r="CW18" s="39">
        <v>6</v>
      </c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1"/>
      <c r="DN18" s="39">
        <v>7</v>
      </c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1"/>
      <c r="EE18" s="39">
        <v>8</v>
      </c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1"/>
      <c r="ET18" s="39">
        <v>9</v>
      </c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</row>
    <row r="19" spans="1:166" ht="15.75" customHeight="1">
      <c r="A19" s="93" t="s">
        <v>15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61" t="s">
        <v>31</v>
      </c>
      <c r="AO19" s="62"/>
      <c r="AP19" s="62"/>
      <c r="AQ19" s="62"/>
      <c r="AR19" s="62"/>
      <c r="AS19" s="62"/>
      <c r="AT19" s="63" t="s">
        <v>39</v>
      </c>
      <c r="AU19" s="63"/>
      <c r="AV19" s="63"/>
      <c r="AW19" s="63"/>
      <c r="AX19" s="63"/>
      <c r="AY19" s="63"/>
      <c r="AZ19" s="63"/>
      <c r="BA19" s="63"/>
      <c r="BB19" s="63"/>
      <c r="BC19" s="64"/>
      <c r="BD19" s="65"/>
      <c r="BE19" s="65"/>
      <c r="BF19" s="65"/>
      <c r="BG19" s="65"/>
      <c r="BH19" s="65"/>
      <c r="BI19" s="66"/>
      <c r="BJ19" s="37">
        <f>BJ21+BJ22+BJ23+BJ24+BJ25</f>
        <v>2368137206</v>
      </c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7">
        <f>SUM(CF22:CV25)</f>
        <v>0</v>
      </c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96" t="s">
        <v>83</v>
      </c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 t="s">
        <v>83</v>
      </c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37">
        <f>SUM(EE22:ES25)</f>
        <v>0</v>
      </c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7">
        <v>0</v>
      </c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48"/>
    </row>
    <row r="20" spans="1:166" ht="15" customHeight="1">
      <c r="A20" s="89" t="s">
        <v>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35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71"/>
      <c r="BD20" s="72"/>
      <c r="BE20" s="72"/>
      <c r="BF20" s="72"/>
      <c r="BG20" s="72"/>
      <c r="BH20" s="72"/>
      <c r="BI20" s="73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50"/>
    </row>
    <row r="21" spans="1:166" ht="33" customHeight="1">
      <c r="A21" s="33" t="s">
        <v>205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4"/>
      <c r="AN21" s="35" t="s">
        <v>31</v>
      </c>
      <c r="AO21" s="36"/>
      <c r="AP21" s="36"/>
      <c r="AQ21" s="36"/>
      <c r="AR21" s="36"/>
      <c r="AS21" s="36"/>
      <c r="AT21" s="103" t="s">
        <v>206</v>
      </c>
      <c r="AU21" s="103"/>
      <c r="AV21" s="103"/>
      <c r="AW21" s="103"/>
      <c r="AX21" s="103"/>
      <c r="AY21" s="103"/>
      <c r="AZ21" s="103"/>
      <c r="BA21" s="103"/>
      <c r="BB21" s="103"/>
      <c r="BC21" s="229"/>
      <c r="BD21" s="230"/>
      <c r="BE21" s="230"/>
      <c r="BF21" s="230"/>
      <c r="BG21" s="230"/>
      <c r="BH21" s="230"/>
      <c r="BI21" s="231"/>
      <c r="BJ21" s="31">
        <v>1800000000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>
        <v>0</v>
      </c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2" t="s">
        <v>83</v>
      </c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 t="s">
        <v>83</v>
      </c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1">
        <f>SUM(CF21)</f>
        <v>0</v>
      </c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28">
        <v>0</v>
      </c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30"/>
    </row>
    <row r="22" spans="1:166" ht="37.5" customHeight="1">
      <c r="A22" s="33" t="s">
        <v>84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4"/>
      <c r="AN22" s="35" t="s">
        <v>31</v>
      </c>
      <c r="AO22" s="36"/>
      <c r="AP22" s="36"/>
      <c r="AQ22" s="36"/>
      <c r="AR22" s="36"/>
      <c r="AS22" s="36"/>
      <c r="AT22" s="103" t="s">
        <v>82</v>
      </c>
      <c r="AU22" s="103"/>
      <c r="AV22" s="103"/>
      <c r="AW22" s="103"/>
      <c r="AX22" s="103"/>
      <c r="AY22" s="103"/>
      <c r="AZ22" s="103"/>
      <c r="BA22" s="103"/>
      <c r="BB22" s="103"/>
      <c r="BC22" s="229"/>
      <c r="BD22" s="230"/>
      <c r="BE22" s="230"/>
      <c r="BF22" s="230"/>
      <c r="BG22" s="230"/>
      <c r="BH22" s="230"/>
      <c r="BI22" s="231"/>
      <c r="BJ22" s="31">
        <v>5621100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>
        <v>0</v>
      </c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2" t="s">
        <v>83</v>
      </c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 t="s">
        <v>83</v>
      </c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1">
        <f>SUM(CF22)</f>
        <v>0</v>
      </c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28">
        <v>0</v>
      </c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30"/>
    </row>
    <row r="23" spans="1:166" ht="41.25" customHeight="1">
      <c r="A23" s="33" t="s">
        <v>86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4"/>
      <c r="AN23" s="35" t="s">
        <v>31</v>
      </c>
      <c r="AO23" s="36"/>
      <c r="AP23" s="36"/>
      <c r="AQ23" s="36"/>
      <c r="AR23" s="36"/>
      <c r="AS23" s="36"/>
      <c r="AT23" s="103" t="s">
        <v>87</v>
      </c>
      <c r="AU23" s="103"/>
      <c r="AV23" s="103"/>
      <c r="AW23" s="103"/>
      <c r="AX23" s="103"/>
      <c r="AY23" s="103"/>
      <c r="AZ23" s="103"/>
      <c r="BA23" s="103"/>
      <c r="BB23" s="103"/>
      <c r="BC23" s="229"/>
      <c r="BD23" s="230"/>
      <c r="BE23" s="230"/>
      <c r="BF23" s="230"/>
      <c r="BG23" s="230"/>
      <c r="BH23" s="230"/>
      <c r="BI23" s="231"/>
      <c r="BJ23" s="31">
        <v>307499200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>
        <v>0</v>
      </c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2" t="s">
        <v>83</v>
      </c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 t="s">
        <v>83</v>
      </c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1">
        <f>SUM(CF23)</f>
        <v>0</v>
      </c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28">
        <v>0</v>
      </c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30"/>
    </row>
    <row r="24" spans="1:166" ht="63.75" customHeight="1">
      <c r="A24" s="33" t="s">
        <v>208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4"/>
      <c r="AN24" s="35" t="s">
        <v>31</v>
      </c>
      <c r="AO24" s="36"/>
      <c r="AP24" s="36"/>
      <c r="AQ24" s="36"/>
      <c r="AR24" s="36"/>
      <c r="AS24" s="36"/>
      <c r="AT24" s="103" t="s">
        <v>207</v>
      </c>
      <c r="AU24" s="103"/>
      <c r="AV24" s="103"/>
      <c r="AW24" s="103"/>
      <c r="AX24" s="103"/>
      <c r="AY24" s="103"/>
      <c r="AZ24" s="103"/>
      <c r="BA24" s="103"/>
      <c r="BB24" s="103"/>
      <c r="BC24" s="229"/>
      <c r="BD24" s="230"/>
      <c r="BE24" s="230"/>
      <c r="BF24" s="230"/>
      <c r="BG24" s="230"/>
      <c r="BH24" s="230"/>
      <c r="BI24" s="231"/>
      <c r="BJ24" s="31">
        <v>157511206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>
        <v>0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2" t="s">
        <v>83</v>
      </c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 t="s">
        <v>83</v>
      </c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1">
        <f>SUM(CF24)</f>
        <v>0</v>
      </c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28">
        <v>0</v>
      </c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30"/>
    </row>
    <row r="25" spans="1:166" ht="33" customHeight="1">
      <c r="A25" s="33" t="s">
        <v>127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4"/>
      <c r="AN25" s="35" t="s">
        <v>31</v>
      </c>
      <c r="AO25" s="36"/>
      <c r="AP25" s="36"/>
      <c r="AQ25" s="36"/>
      <c r="AR25" s="36"/>
      <c r="AS25" s="36"/>
      <c r="AT25" s="103" t="s">
        <v>119</v>
      </c>
      <c r="AU25" s="103"/>
      <c r="AV25" s="103"/>
      <c r="AW25" s="103"/>
      <c r="AX25" s="103"/>
      <c r="AY25" s="103"/>
      <c r="AZ25" s="103"/>
      <c r="BA25" s="103"/>
      <c r="BB25" s="103"/>
      <c r="BC25" s="229"/>
      <c r="BD25" s="230"/>
      <c r="BE25" s="230"/>
      <c r="BF25" s="230"/>
      <c r="BG25" s="230"/>
      <c r="BH25" s="230"/>
      <c r="BI25" s="231"/>
      <c r="BJ25" s="31">
        <v>97505700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>
        <v>0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97" t="s">
        <v>83</v>
      </c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9"/>
      <c r="DN25" s="32" t="s">
        <v>83</v>
      </c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1">
        <f>SUM(CF25)</f>
        <v>0</v>
      </c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28">
        <v>0</v>
      </c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30"/>
    </row>
  </sheetData>
  <sheetProtection/>
  <mergeCells count="101">
    <mergeCell ref="EE24:ES24"/>
    <mergeCell ref="ET24:FJ24"/>
    <mergeCell ref="DN21:ED21"/>
    <mergeCell ref="EE21:ES21"/>
    <mergeCell ref="ET21:FJ21"/>
    <mergeCell ref="A24:AM24"/>
    <mergeCell ref="AN24:AS24"/>
    <mergeCell ref="AT24:BI24"/>
    <mergeCell ref="BJ24:CE24"/>
    <mergeCell ref="CF24:CV24"/>
    <mergeCell ref="CW24:DM24"/>
    <mergeCell ref="DN24:ED24"/>
    <mergeCell ref="A21:AM21"/>
    <mergeCell ref="AN21:AS21"/>
    <mergeCell ref="AT21:BI21"/>
    <mergeCell ref="BJ21:CE21"/>
    <mergeCell ref="CF21:CV21"/>
    <mergeCell ref="CW21:DM21"/>
    <mergeCell ref="EE25:ES25"/>
    <mergeCell ref="ET25:FJ25"/>
    <mergeCell ref="A25:AM25"/>
    <mergeCell ref="AN25:AS25"/>
    <mergeCell ref="AT25:BI25"/>
    <mergeCell ref="BJ25:CE25"/>
    <mergeCell ref="CF25:CV25"/>
    <mergeCell ref="CW25:DM25"/>
    <mergeCell ref="DN25:ED25"/>
    <mergeCell ref="A2:ES2"/>
    <mergeCell ref="A3:ES3"/>
    <mergeCell ref="A4:ES4"/>
    <mergeCell ref="A5:ES5"/>
    <mergeCell ref="AT22:BI22"/>
    <mergeCell ref="CW19:DM19"/>
    <mergeCell ref="CF22:CV22"/>
    <mergeCell ref="DN19:ED19"/>
    <mergeCell ref="BJ22:CE22"/>
    <mergeCell ref="A16:AM17"/>
    <mergeCell ref="A20:AM20"/>
    <mergeCell ref="AN20:AS20"/>
    <mergeCell ref="V12:ED12"/>
    <mergeCell ref="BJ19:CE19"/>
    <mergeCell ref="BJ18:CE18"/>
    <mergeCell ref="DN20:ED20"/>
    <mergeCell ref="A18:AM18"/>
    <mergeCell ref="A19:AM19"/>
    <mergeCell ref="AN18:AS18"/>
    <mergeCell ref="AT18:BI18"/>
    <mergeCell ref="ET5:FJ5"/>
    <mergeCell ref="ET6:FJ6"/>
    <mergeCell ref="ET7:FJ7"/>
    <mergeCell ref="ET10:FJ10"/>
    <mergeCell ref="ET8:FJ9"/>
    <mergeCell ref="BK7:CE7"/>
    <mergeCell ref="CF7:CI7"/>
    <mergeCell ref="CJ7:CL7"/>
    <mergeCell ref="AN19:AS19"/>
    <mergeCell ref="AT19:BI19"/>
    <mergeCell ref="AN22:AS22"/>
    <mergeCell ref="EE19:ES19"/>
    <mergeCell ref="ET11:FJ11"/>
    <mergeCell ref="AU11:ED11"/>
    <mergeCell ref="AT20:BI20"/>
    <mergeCell ref="BJ20:CE20"/>
    <mergeCell ref="ET12:FJ12"/>
    <mergeCell ref="EE20:ES20"/>
    <mergeCell ref="A15:FJ15"/>
    <mergeCell ref="CF20:CV20"/>
    <mergeCell ref="EE22:ES22"/>
    <mergeCell ref="CW22:DM22"/>
    <mergeCell ref="DN22:ED22"/>
    <mergeCell ref="ET13:FJ13"/>
    <mergeCell ref="ET14:FJ14"/>
    <mergeCell ref="CF18:CV18"/>
    <mergeCell ref="CW18:DM18"/>
    <mergeCell ref="CW20:DM20"/>
    <mergeCell ref="CW17:DM17"/>
    <mergeCell ref="DN17:ED17"/>
    <mergeCell ref="EE17:ES17"/>
    <mergeCell ref="CF16:ES16"/>
    <mergeCell ref="CF17:CV17"/>
    <mergeCell ref="AN16:AS17"/>
    <mergeCell ref="AT16:BI17"/>
    <mergeCell ref="CF19:CV19"/>
    <mergeCell ref="A22:AM22"/>
    <mergeCell ref="EE18:ES18"/>
    <mergeCell ref="BJ16:CE17"/>
    <mergeCell ref="ET16:FJ17"/>
    <mergeCell ref="ET19:FJ19"/>
    <mergeCell ref="ET20:FJ20"/>
    <mergeCell ref="ET22:FJ22"/>
    <mergeCell ref="ET18:FJ18"/>
    <mergeCell ref="DN18:ED18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</mergeCells>
  <printOptions/>
  <pageMargins left="0.3937007874015748" right="0.2755905511811024" top="0.35433070866141736" bottom="0.31496062992125984" header="0.1968503937007874" footer="0.196850393700787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8"/>
  <sheetViews>
    <sheetView view="pageBreakPreview" zoomScaleSheetLayoutView="100" zoomScalePageLayoutView="0" workbookViewId="0" topLeftCell="C1">
      <pane xSplit="40" ySplit="7" topLeftCell="AQ8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A3" sqref="A3:AJ4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36.125" style="1" customWidth="1"/>
    <col min="37" max="50" width="0.875" style="1" customWidth="1"/>
    <col min="51" max="51" width="4.125" style="1" customWidth="1"/>
    <col min="52" max="53" width="0.875" style="1" customWidth="1"/>
    <col min="54" max="54" width="13.37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54</v>
      </c>
    </row>
    <row r="2" spans="1:166" ht="19.5" customHeight="1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</row>
    <row r="3" spans="1:166" ht="22.5" customHeight="1">
      <c r="A3" s="43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2" t="s">
        <v>17</v>
      </c>
      <c r="AL3" s="43"/>
      <c r="AM3" s="43"/>
      <c r="AN3" s="43"/>
      <c r="AO3" s="43"/>
      <c r="AP3" s="44"/>
      <c r="AQ3" s="42" t="s">
        <v>88</v>
      </c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4"/>
      <c r="BC3" s="42" t="s">
        <v>49</v>
      </c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4"/>
      <c r="BU3" s="42" t="s">
        <v>24</v>
      </c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4"/>
      <c r="CH3" s="51" t="s">
        <v>18</v>
      </c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3"/>
      <c r="EK3" s="51" t="s">
        <v>25</v>
      </c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</row>
    <row r="4" spans="1:166" ht="43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/>
      <c r="AK4" s="45"/>
      <c r="AL4" s="46"/>
      <c r="AM4" s="46"/>
      <c r="AN4" s="46"/>
      <c r="AO4" s="46"/>
      <c r="AP4" s="47"/>
      <c r="AQ4" s="45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7"/>
      <c r="BC4" s="45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7"/>
      <c r="BU4" s="45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7"/>
      <c r="CH4" s="52" t="s">
        <v>74</v>
      </c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3"/>
      <c r="CX4" s="51" t="s">
        <v>19</v>
      </c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3"/>
      <c r="DK4" s="51" t="s">
        <v>20</v>
      </c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3"/>
      <c r="DX4" s="51" t="s">
        <v>21</v>
      </c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3"/>
      <c r="EK4" s="45" t="s">
        <v>89</v>
      </c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7"/>
      <c r="EX4" s="45" t="s">
        <v>29</v>
      </c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</row>
    <row r="5" spans="1:166" ht="12" thickBot="1">
      <c r="A5" s="91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2"/>
      <c r="AK5" s="39">
        <v>2</v>
      </c>
      <c r="AL5" s="40"/>
      <c r="AM5" s="40"/>
      <c r="AN5" s="40"/>
      <c r="AO5" s="40"/>
      <c r="AP5" s="41"/>
      <c r="AQ5" s="39">
        <v>3</v>
      </c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1"/>
      <c r="BC5" s="39">
        <v>4</v>
      </c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1"/>
      <c r="BU5" s="39">
        <v>5</v>
      </c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1"/>
      <c r="CH5" s="39">
        <v>6</v>
      </c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1"/>
      <c r="CX5" s="39">
        <v>7</v>
      </c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1"/>
      <c r="DK5" s="39">
        <v>8</v>
      </c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1"/>
      <c r="DX5" s="39">
        <v>9</v>
      </c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1"/>
      <c r="EK5" s="39">
        <v>10</v>
      </c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39">
        <v>11</v>
      </c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</row>
    <row r="6" spans="1:166" ht="15" customHeight="1">
      <c r="A6" s="112" t="s">
        <v>23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3" t="s">
        <v>32</v>
      </c>
      <c r="AL6" s="114"/>
      <c r="AM6" s="114"/>
      <c r="AN6" s="114"/>
      <c r="AO6" s="114"/>
      <c r="AP6" s="114"/>
      <c r="AQ6" s="115" t="s">
        <v>39</v>
      </c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09">
        <v>0</v>
      </c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16">
        <f>BU9+BU11+BU13+BU15+BU17+BU19+BU21+BU23+BU25+BU27+BU29+BU31+BU33+BU35+BU37</f>
        <v>4801784500</v>
      </c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09">
        <v>0</v>
      </c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>
        <v>0</v>
      </c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>
        <v>0</v>
      </c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>
        <v>0</v>
      </c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>
        <v>0</v>
      </c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>
        <v>0</v>
      </c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11"/>
    </row>
    <row r="7" spans="1:166" ht="15.75" customHeight="1">
      <c r="A7" s="89" t="s">
        <v>16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102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104"/>
    </row>
    <row r="8" spans="1:166" ht="33.75" customHeight="1">
      <c r="A8" s="105" t="s">
        <v>145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6"/>
      <c r="AK8" s="107" t="s">
        <v>32</v>
      </c>
      <c r="AL8" s="108"/>
      <c r="AM8" s="108"/>
      <c r="AN8" s="108"/>
      <c r="AO8" s="108"/>
      <c r="AP8" s="108"/>
      <c r="AQ8" s="108" t="s">
        <v>144</v>
      </c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0">
        <f>BC9</f>
        <v>0</v>
      </c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298">
        <f>BU9</f>
        <v>4905000</v>
      </c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100">
        <f>CH9</f>
        <v>0</v>
      </c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>
        <v>0</v>
      </c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>
        <v>0</v>
      </c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>
        <f aca="true" t="shared" si="0" ref="DX8:DX35">CH8</f>
        <v>0</v>
      </c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>
        <v>0</v>
      </c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1"/>
      <c r="EX8" s="100">
        <v>0</v>
      </c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1"/>
    </row>
    <row r="9" spans="1:166" ht="27" customHeight="1">
      <c r="A9" s="33" t="s">
        <v>133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  <c r="AK9" s="102" t="s">
        <v>32</v>
      </c>
      <c r="AL9" s="103"/>
      <c r="AM9" s="103"/>
      <c r="AN9" s="103"/>
      <c r="AO9" s="103"/>
      <c r="AP9" s="103"/>
      <c r="AQ9" s="103" t="s">
        <v>143</v>
      </c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31">
        <v>0</v>
      </c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00">
        <v>4905000</v>
      </c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31">
        <v>0</v>
      </c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>
        <v>0</v>
      </c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>
        <v>0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>
        <f t="shared" si="0"/>
        <v>0</v>
      </c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>
        <f>BC9-DX9</f>
        <v>0</v>
      </c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>
        <v>0</v>
      </c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104"/>
    </row>
    <row r="10" spans="1:166" ht="45" customHeight="1">
      <c r="A10" s="105" t="s">
        <v>148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AK10" s="107" t="s">
        <v>32</v>
      </c>
      <c r="AL10" s="108"/>
      <c r="AM10" s="108"/>
      <c r="AN10" s="108"/>
      <c r="AO10" s="108"/>
      <c r="AP10" s="108"/>
      <c r="AQ10" s="108" t="s">
        <v>147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0">
        <f>BC11</f>
        <v>0</v>
      </c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298">
        <f>BU11</f>
        <v>40000</v>
      </c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100">
        <f>CH11</f>
        <v>0</v>
      </c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>
        <v>0</v>
      </c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>
        <v>0</v>
      </c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>
        <f t="shared" si="0"/>
        <v>0</v>
      </c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>
        <v>0</v>
      </c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1"/>
      <c r="EX10" s="100">
        <v>0</v>
      </c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1"/>
    </row>
    <row r="11" spans="1:166" ht="31.5" customHeight="1">
      <c r="A11" s="33" t="s">
        <v>133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4"/>
      <c r="AK11" s="102" t="s">
        <v>32</v>
      </c>
      <c r="AL11" s="103"/>
      <c r="AM11" s="103"/>
      <c r="AN11" s="103"/>
      <c r="AO11" s="103"/>
      <c r="AP11" s="103"/>
      <c r="AQ11" s="103" t="s">
        <v>146</v>
      </c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31">
        <v>0</v>
      </c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00">
        <v>40000</v>
      </c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31">
        <v>0</v>
      </c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>
        <v>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>
        <v>0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>
        <f t="shared" si="0"/>
        <v>0</v>
      </c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>
        <f>BC11-DX11</f>
        <v>0</v>
      </c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>
        <v>0</v>
      </c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4"/>
    </row>
    <row r="12" spans="1:166" ht="42" customHeight="1">
      <c r="A12" s="105" t="s">
        <v>151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6"/>
      <c r="AK12" s="107" t="s">
        <v>32</v>
      </c>
      <c r="AL12" s="108"/>
      <c r="AM12" s="108"/>
      <c r="AN12" s="108"/>
      <c r="AO12" s="108"/>
      <c r="AP12" s="108"/>
      <c r="AQ12" s="108" t="s">
        <v>150</v>
      </c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0">
        <f>BC13</f>
        <v>0</v>
      </c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298">
        <f>BU13</f>
        <v>600000000</v>
      </c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100">
        <f>CH13</f>
        <v>0</v>
      </c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>
        <v>0</v>
      </c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>
        <v>0</v>
      </c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>
        <f t="shared" si="0"/>
        <v>0</v>
      </c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>
        <v>0</v>
      </c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1"/>
      <c r="EX12" s="100">
        <v>0</v>
      </c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1"/>
    </row>
    <row r="13" spans="1:166" ht="68.25" customHeight="1">
      <c r="A13" s="33" t="s">
        <v>134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4"/>
      <c r="AK13" s="102" t="s">
        <v>32</v>
      </c>
      <c r="AL13" s="103"/>
      <c r="AM13" s="103"/>
      <c r="AN13" s="103"/>
      <c r="AO13" s="103"/>
      <c r="AP13" s="103"/>
      <c r="AQ13" s="103" t="s">
        <v>149</v>
      </c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31">
        <v>0</v>
      </c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00">
        <v>600000000</v>
      </c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31">
        <v>0</v>
      </c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>
        <v>0</v>
      </c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>
        <v>0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>
        <f t="shared" si="0"/>
        <v>0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>
        <f>BC13-DX13</f>
        <v>0</v>
      </c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>
        <v>0</v>
      </c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104"/>
    </row>
    <row r="14" spans="1:166" ht="33" customHeight="1">
      <c r="A14" s="105" t="s">
        <v>154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6"/>
      <c r="AK14" s="107" t="s">
        <v>32</v>
      </c>
      <c r="AL14" s="108"/>
      <c r="AM14" s="108"/>
      <c r="AN14" s="108"/>
      <c r="AO14" s="108"/>
      <c r="AP14" s="108"/>
      <c r="AQ14" s="108" t="s">
        <v>153</v>
      </c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0">
        <f>BC15</f>
        <v>0</v>
      </c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298">
        <f>BU15</f>
        <v>50000</v>
      </c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100">
        <f>CH15</f>
        <v>0</v>
      </c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>
        <v>0</v>
      </c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>
        <v>0</v>
      </c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>
        <f>CH14</f>
        <v>0</v>
      </c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>
        <v>0</v>
      </c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1"/>
      <c r="EX14" s="100">
        <v>0</v>
      </c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1"/>
    </row>
    <row r="15" spans="1:166" ht="66.75" customHeight="1">
      <c r="A15" s="33" t="s">
        <v>134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4"/>
      <c r="AK15" s="102" t="s">
        <v>32</v>
      </c>
      <c r="AL15" s="103"/>
      <c r="AM15" s="103"/>
      <c r="AN15" s="103"/>
      <c r="AO15" s="103"/>
      <c r="AP15" s="103"/>
      <c r="AQ15" s="103" t="s">
        <v>152</v>
      </c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31">
        <v>0</v>
      </c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00">
        <v>50000</v>
      </c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31">
        <v>0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>
        <v>0</v>
      </c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>
        <v>0</v>
      </c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>
        <f>CH15</f>
        <v>0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>
        <f>BC15-DX15</f>
        <v>0</v>
      </c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>
        <v>0</v>
      </c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104"/>
    </row>
    <row r="16" spans="1:166" ht="35.25" customHeight="1">
      <c r="A16" s="105" t="s">
        <v>155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6"/>
      <c r="AK16" s="107" t="s">
        <v>32</v>
      </c>
      <c r="AL16" s="108"/>
      <c r="AM16" s="108"/>
      <c r="AN16" s="108"/>
      <c r="AO16" s="108"/>
      <c r="AP16" s="108"/>
      <c r="AQ16" s="108" t="s">
        <v>191</v>
      </c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0">
        <f>BC17</f>
        <v>0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298">
        <f>BU17</f>
        <v>7000000</v>
      </c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100">
        <f>CH17</f>
        <v>0</v>
      </c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>
        <v>0</v>
      </c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>
        <v>0</v>
      </c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>
        <f t="shared" si="0"/>
        <v>0</v>
      </c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>
        <v>0</v>
      </c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1"/>
      <c r="EX16" s="100">
        <v>0</v>
      </c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1"/>
    </row>
    <row r="17" spans="1:166" ht="42.75" customHeight="1">
      <c r="A17" s="33" t="s">
        <v>135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4"/>
      <c r="AK17" s="102" t="s">
        <v>32</v>
      </c>
      <c r="AL17" s="103"/>
      <c r="AM17" s="103"/>
      <c r="AN17" s="103"/>
      <c r="AO17" s="103"/>
      <c r="AP17" s="103"/>
      <c r="AQ17" s="103" t="s">
        <v>190</v>
      </c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31">
        <v>0</v>
      </c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00">
        <v>7000000</v>
      </c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31">
        <v>0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>
        <v>0</v>
      </c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>
        <v>0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>
        <f t="shared" si="0"/>
        <v>0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>
        <f>BC17-DX17</f>
        <v>0</v>
      </c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>
        <v>0</v>
      </c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104"/>
    </row>
    <row r="18" spans="1:166" ht="60" customHeight="1">
      <c r="A18" s="105" t="s">
        <v>158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6"/>
      <c r="AK18" s="107" t="s">
        <v>32</v>
      </c>
      <c r="AL18" s="108"/>
      <c r="AM18" s="108"/>
      <c r="AN18" s="108"/>
      <c r="AO18" s="108"/>
      <c r="AP18" s="108"/>
      <c r="AQ18" s="108" t="s">
        <v>157</v>
      </c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0">
        <f>BC19</f>
        <v>0</v>
      </c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298">
        <f>BU19</f>
        <v>282000000</v>
      </c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100">
        <f>CH19</f>
        <v>0</v>
      </c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>
        <v>0</v>
      </c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>
        <v>0</v>
      </c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>
        <f>CH18</f>
        <v>0</v>
      </c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>
        <v>0</v>
      </c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1"/>
      <c r="EX18" s="100">
        <v>0</v>
      </c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1"/>
    </row>
    <row r="19" spans="1:166" ht="30.75" customHeight="1">
      <c r="A19" s="33" t="s">
        <v>159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4"/>
      <c r="AK19" s="102" t="s">
        <v>32</v>
      </c>
      <c r="AL19" s="103"/>
      <c r="AM19" s="103"/>
      <c r="AN19" s="103"/>
      <c r="AO19" s="103"/>
      <c r="AP19" s="103"/>
      <c r="AQ19" s="103" t="s">
        <v>156</v>
      </c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31">
        <v>0</v>
      </c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00">
        <v>282000000</v>
      </c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31">
        <v>0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>
        <v>0</v>
      </c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>
        <v>0</v>
      </c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>
        <f>CH19</f>
        <v>0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>
        <f>BC19-DX19</f>
        <v>0</v>
      </c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>
        <v>0</v>
      </c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104"/>
    </row>
    <row r="20" spans="1:166" ht="36" customHeight="1">
      <c r="A20" s="105" t="s">
        <v>162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6"/>
      <c r="AK20" s="107" t="s">
        <v>32</v>
      </c>
      <c r="AL20" s="108"/>
      <c r="AM20" s="108"/>
      <c r="AN20" s="108"/>
      <c r="AO20" s="108"/>
      <c r="AP20" s="108"/>
      <c r="AQ20" s="108" t="s">
        <v>161</v>
      </c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0">
        <f>BC21</f>
        <v>0</v>
      </c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298">
        <f>BU21</f>
        <v>487910000</v>
      </c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100">
        <f>CH21</f>
        <v>0</v>
      </c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>
        <v>0</v>
      </c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>
        <v>0</v>
      </c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>
        <f t="shared" si="0"/>
        <v>0</v>
      </c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>
        <v>0</v>
      </c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1"/>
      <c r="EX20" s="100">
        <v>0</v>
      </c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1"/>
    </row>
    <row r="21" spans="1:166" ht="24.75" customHeight="1">
      <c r="A21" s="33" t="s">
        <v>136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4"/>
      <c r="AK21" s="102" t="s">
        <v>32</v>
      </c>
      <c r="AL21" s="103"/>
      <c r="AM21" s="103"/>
      <c r="AN21" s="103"/>
      <c r="AO21" s="103"/>
      <c r="AP21" s="103"/>
      <c r="AQ21" s="103" t="s">
        <v>160</v>
      </c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31">
        <v>0</v>
      </c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00">
        <v>487910000</v>
      </c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31">
        <v>0</v>
      </c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>
        <v>0</v>
      </c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>
        <v>0</v>
      </c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>
        <f t="shared" si="0"/>
        <v>0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>
        <f>BC21-DX21</f>
        <v>0</v>
      </c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>
        <v>0</v>
      </c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104"/>
    </row>
    <row r="22" spans="1:166" ht="54" customHeight="1">
      <c r="A22" s="105" t="s">
        <v>165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6"/>
      <c r="AK22" s="107" t="s">
        <v>32</v>
      </c>
      <c r="AL22" s="108"/>
      <c r="AM22" s="108"/>
      <c r="AN22" s="108"/>
      <c r="AO22" s="108"/>
      <c r="AP22" s="108"/>
      <c r="AQ22" s="108" t="s">
        <v>164</v>
      </c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0">
        <f>BC23</f>
        <v>0</v>
      </c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298">
        <f>BU23</f>
        <v>237975600</v>
      </c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100">
        <f>CH23</f>
        <v>0</v>
      </c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>
        <v>0</v>
      </c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>
        <v>0</v>
      </c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>
        <f t="shared" si="0"/>
        <v>0</v>
      </c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>
        <v>0</v>
      </c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1"/>
      <c r="EX22" s="100">
        <v>0</v>
      </c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1"/>
    </row>
    <row r="23" spans="1:166" ht="25.5" customHeight="1">
      <c r="A23" s="33" t="s">
        <v>137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4"/>
      <c r="AK23" s="102" t="s">
        <v>32</v>
      </c>
      <c r="AL23" s="103"/>
      <c r="AM23" s="103"/>
      <c r="AN23" s="103"/>
      <c r="AO23" s="103"/>
      <c r="AP23" s="103"/>
      <c r="AQ23" s="103" t="s">
        <v>163</v>
      </c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31">
        <v>0</v>
      </c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00">
        <v>237975600</v>
      </c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31">
        <v>0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>
        <v>0</v>
      </c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>
        <v>0</v>
      </c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>
        <f t="shared" si="0"/>
        <v>0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>
        <f>BC23-DX23</f>
        <v>0</v>
      </c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>
        <v>0</v>
      </c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104"/>
    </row>
    <row r="24" spans="1:166" ht="55.5" customHeight="1">
      <c r="A24" s="105" t="s">
        <v>168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6"/>
      <c r="AK24" s="107" t="s">
        <v>32</v>
      </c>
      <c r="AL24" s="108"/>
      <c r="AM24" s="108"/>
      <c r="AN24" s="108"/>
      <c r="AO24" s="108"/>
      <c r="AP24" s="108"/>
      <c r="AQ24" s="108" t="s">
        <v>167</v>
      </c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0">
        <f>BC25</f>
        <v>0</v>
      </c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298">
        <f>BU25</f>
        <v>551169800</v>
      </c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100">
        <f>CH25</f>
        <v>0</v>
      </c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>
        <v>0</v>
      </c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>
        <v>0</v>
      </c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>
        <f t="shared" si="0"/>
        <v>0</v>
      </c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>
        <v>0</v>
      </c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1"/>
      <c r="EX24" s="100">
        <v>0</v>
      </c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1"/>
    </row>
    <row r="25" spans="1:166" ht="27" customHeight="1">
      <c r="A25" s="33" t="s">
        <v>138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4"/>
      <c r="AK25" s="102" t="s">
        <v>32</v>
      </c>
      <c r="AL25" s="103"/>
      <c r="AM25" s="103"/>
      <c r="AN25" s="103"/>
      <c r="AO25" s="103"/>
      <c r="AP25" s="103"/>
      <c r="AQ25" s="103" t="s">
        <v>166</v>
      </c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31">
        <v>0</v>
      </c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00">
        <v>551169800</v>
      </c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31">
        <v>0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>
        <v>0</v>
      </c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>
        <v>0</v>
      </c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>
        <f t="shared" si="0"/>
        <v>0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>
        <f>BC25-DX25</f>
        <v>0</v>
      </c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>
        <v>0</v>
      </c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104"/>
    </row>
    <row r="26" spans="1:166" ht="75.75" customHeight="1">
      <c r="A26" s="105" t="s">
        <v>171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  <c r="AK26" s="107" t="s">
        <v>32</v>
      </c>
      <c r="AL26" s="108"/>
      <c r="AM26" s="108"/>
      <c r="AN26" s="108"/>
      <c r="AO26" s="108"/>
      <c r="AP26" s="108"/>
      <c r="AQ26" s="108" t="s">
        <v>170</v>
      </c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0">
        <f>BC27</f>
        <v>0</v>
      </c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298">
        <f>BU27</f>
        <v>300000000</v>
      </c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100">
        <f>CH27</f>
        <v>0</v>
      </c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>
        <v>0</v>
      </c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>
        <v>0</v>
      </c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>
        <f>CH26</f>
        <v>0</v>
      </c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>
        <v>0</v>
      </c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1"/>
      <c r="EX26" s="100">
        <v>0</v>
      </c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1"/>
    </row>
    <row r="27" spans="1:166" ht="27" customHeight="1">
      <c r="A27" s="33" t="s">
        <v>138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4"/>
      <c r="AK27" s="102" t="s">
        <v>32</v>
      </c>
      <c r="AL27" s="103"/>
      <c r="AM27" s="103"/>
      <c r="AN27" s="103"/>
      <c r="AO27" s="103"/>
      <c r="AP27" s="103"/>
      <c r="AQ27" s="103" t="s">
        <v>169</v>
      </c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31">
        <v>0</v>
      </c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00">
        <v>300000000</v>
      </c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31">
        <v>0</v>
      </c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>
        <v>0</v>
      </c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>
        <v>0</v>
      </c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>
        <f>CH27</f>
        <v>0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>
        <f>BC27-DX27</f>
        <v>0</v>
      </c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>
        <v>0</v>
      </c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104"/>
    </row>
    <row r="28" spans="1:166" ht="33" customHeight="1">
      <c r="A28" s="105" t="s">
        <v>172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6"/>
      <c r="AK28" s="107" t="s">
        <v>32</v>
      </c>
      <c r="AL28" s="108"/>
      <c r="AM28" s="108"/>
      <c r="AN28" s="108"/>
      <c r="AO28" s="108"/>
      <c r="AP28" s="108"/>
      <c r="AQ28" s="108" t="s">
        <v>193</v>
      </c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0">
        <f>BC29</f>
        <v>0</v>
      </c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298">
        <f>BU29</f>
        <v>5000000</v>
      </c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100">
        <f>CH29</f>
        <v>0</v>
      </c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>
        <v>0</v>
      </c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>
        <v>0</v>
      </c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>
        <f>CH28</f>
        <v>0</v>
      </c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>
        <v>0</v>
      </c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1"/>
      <c r="EX28" s="100">
        <v>0</v>
      </c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1"/>
    </row>
    <row r="29" spans="1:166" ht="27" customHeight="1">
      <c r="A29" s="33" t="s">
        <v>138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4"/>
      <c r="AK29" s="102" t="s">
        <v>32</v>
      </c>
      <c r="AL29" s="103"/>
      <c r="AM29" s="103"/>
      <c r="AN29" s="103"/>
      <c r="AO29" s="103"/>
      <c r="AP29" s="103"/>
      <c r="AQ29" s="103" t="s">
        <v>192</v>
      </c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31">
        <v>0</v>
      </c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00">
        <v>5000000</v>
      </c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31">
        <v>0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>
        <v>0</v>
      </c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>
        <v>0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>
        <f>CH29</f>
        <v>0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>
        <f>BC29-DX29</f>
        <v>0</v>
      </c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>
        <v>0</v>
      </c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104"/>
    </row>
    <row r="30" spans="1:166" ht="66.75" customHeight="1">
      <c r="A30" s="105" t="s">
        <v>188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6"/>
      <c r="AK30" s="107" t="s">
        <v>32</v>
      </c>
      <c r="AL30" s="108"/>
      <c r="AM30" s="108"/>
      <c r="AN30" s="108"/>
      <c r="AO30" s="108"/>
      <c r="AP30" s="108"/>
      <c r="AQ30" s="108" t="s">
        <v>174</v>
      </c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0">
        <f>BC31</f>
        <v>0</v>
      </c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298">
        <f>BU31</f>
        <v>1573904000</v>
      </c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100">
        <f>CH31</f>
        <v>0</v>
      </c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>
        <v>0</v>
      </c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>
        <v>0</v>
      </c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>
        <f t="shared" si="0"/>
        <v>0</v>
      </c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>
        <v>0</v>
      </c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1"/>
      <c r="EX30" s="100">
        <v>0</v>
      </c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1"/>
    </row>
    <row r="31" spans="1:166" ht="24" customHeight="1">
      <c r="A31" s="33" t="s">
        <v>132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4"/>
      <c r="AK31" s="102" t="s">
        <v>32</v>
      </c>
      <c r="AL31" s="103"/>
      <c r="AM31" s="103"/>
      <c r="AN31" s="103"/>
      <c r="AO31" s="103"/>
      <c r="AP31" s="103"/>
      <c r="AQ31" s="103" t="s">
        <v>173</v>
      </c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31">
        <v>0</v>
      </c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00">
        <v>1573904000</v>
      </c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31">
        <v>0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>
        <v>0</v>
      </c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>
        <v>0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>
        <f t="shared" si="0"/>
        <v>0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>
        <f>BC31-DX31</f>
        <v>0</v>
      </c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>
        <v>0</v>
      </c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104"/>
    </row>
    <row r="32" spans="1:166" ht="54.75" customHeight="1">
      <c r="A32" s="105" t="s">
        <v>189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6"/>
      <c r="AK32" s="107" t="s">
        <v>32</v>
      </c>
      <c r="AL32" s="108"/>
      <c r="AM32" s="108"/>
      <c r="AN32" s="108"/>
      <c r="AO32" s="108"/>
      <c r="AP32" s="108"/>
      <c r="AQ32" s="108" t="s">
        <v>176</v>
      </c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0">
        <f>BC33</f>
        <v>0</v>
      </c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298">
        <f>BU33</f>
        <v>451830100</v>
      </c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100">
        <f>CH33</f>
        <v>0</v>
      </c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>
        <v>0</v>
      </c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>
        <v>0</v>
      </c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>
        <f t="shared" si="0"/>
        <v>0</v>
      </c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>
        <v>0</v>
      </c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1"/>
      <c r="EX32" s="100">
        <v>0</v>
      </c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1"/>
    </row>
    <row r="33" spans="1:166" ht="24" customHeight="1">
      <c r="A33" s="33" t="s">
        <v>139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4"/>
      <c r="AK33" s="102" t="s">
        <v>32</v>
      </c>
      <c r="AL33" s="103"/>
      <c r="AM33" s="103"/>
      <c r="AN33" s="103"/>
      <c r="AO33" s="103"/>
      <c r="AP33" s="103"/>
      <c r="AQ33" s="103" t="s">
        <v>175</v>
      </c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31">
        <v>0</v>
      </c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00">
        <v>451830100</v>
      </c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31">
        <v>0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>
        <v>0</v>
      </c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>
        <v>0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>
        <f t="shared" si="0"/>
        <v>0</v>
      </c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>
        <f>BC33-DX33</f>
        <v>0</v>
      </c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>
        <v>0</v>
      </c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104"/>
    </row>
    <row r="34" spans="1:166" ht="43.5" customHeight="1">
      <c r="A34" s="105" t="s">
        <v>179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6"/>
      <c r="AK34" s="107" t="s">
        <v>32</v>
      </c>
      <c r="AL34" s="108"/>
      <c r="AM34" s="108"/>
      <c r="AN34" s="108"/>
      <c r="AO34" s="108"/>
      <c r="AP34" s="108"/>
      <c r="AQ34" s="108" t="s">
        <v>178</v>
      </c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0">
        <f>BC35</f>
        <v>0</v>
      </c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298">
        <f>BU35</f>
        <v>200000000</v>
      </c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100">
        <f>CH35</f>
        <v>0</v>
      </c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>
        <v>0</v>
      </c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>
        <v>0</v>
      </c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>
        <f t="shared" si="0"/>
        <v>0</v>
      </c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>
        <v>0</v>
      </c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1"/>
      <c r="EX34" s="100">
        <v>0</v>
      </c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1"/>
    </row>
    <row r="35" spans="1:166" ht="24.75" customHeight="1">
      <c r="A35" s="33" t="s">
        <v>139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4"/>
      <c r="AK35" s="102" t="s">
        <v>32</v>
      </c>
      <c r="AL35" s="103"/>
      <c r="AM35" s="103"/>
      <c r="AN35" s="103"/>
      <c r="AO35" s="103"/>
      <c r="AP35" s="103"/>
      <c r="AQ35" s="103" t="s">
        <v>177</v>
      </c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31">
        <v>0</v>
      </c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00">
        <v>200000000</v>
      </c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31">
        <v>0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>
        <v>0</v>
      </c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>
        <v>0</v>
      </c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>
        <f t="shared" si="0"/>
        <v>0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>
        <f>BC35-DX35</f>
        <v>0</v>
      </c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>
        <v>0</v>
      </c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104"/>
    </row>
    <row r="36" spans="1:166" ht="64.5" customHeight="1">
      <c r="A36" s="105" t="s">
        <v>182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6"/>
      <c r="AK36" s="107" t="s">
        <v>32</v>
      </c>
      <c r="AL36" s="108"/>
      <c r="AM36" s="108"/>
      <c r="AN36" s="108"/>
      <c r="AO36" s="108"/>
      <c r="AP36" s="108"/>
      <c r="AQ36" s="108" t="s">
        <v>181</v>
      </c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0">
        <f>BC37</f>
        <v>0</v>
      </c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298">
        <f>BU37</f>
        <v>100000000</v>
      </c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100">
        <f>CH37</f>
        <v>0</v>
      </c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>
        <v>0</v>
      </c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>
        <v>0</v>
      </c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>
        <f>CH36</f>
        <v>0</v>
      </c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>
        <v>0</v>
      </c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1"/>
      <c r="EX36" s="100">
        <v>0</v>
      </c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1"/>
    </row>
    <row r="37" spans="1:166" ht="31.5" customHeight="1" thickBot="1">
      <c r="A37" s="33" t="s">
        <v>139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4"/>
      <c r="AK37" s="102" t="s">
        <v>32</v>
      </c>
      <c r="AL37" s="103"/>
      <c r="AM37" s="103"/>
      <c r="AN37" s="103"/>
      <c r="AO37" s="103"/>
      <c r="AP37" s="103"/>
      <c r="AQ37" s="103" t="s">
        <v>180</v>
      </c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31">
        <v>0</v>
      </c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00">
        <v>100000000</v>
      </c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31">
        <v>0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>
        <v>0</v>
      </c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>
        <v>0</v>
      </c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>
        <f>CH37</f>
        <v>0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>
        <f>BC37-DX37</f>
        <v>0</v>
      </c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>
        <v>0</v>
      </c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104"/>
    </row>
    <row r="38" spans="1:166" ht="30.75" customHeight="1" thickBot="1">
      <c r="A38" s="124" t="s">
        <v>57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5"/>
      <c r="AK38" s="118" t="s">
        <v>33</v>
      </c>
      <c r="AL38" s="119"/>
      <c r="AM38" s="119"/>
      <c r="AN38" s="119"/>
      <c r="AO38" s="119"/>
      <c r="AP38" s="119"/>
      <c r="AQ38" s="119" t="s">
        <v>39</v>
      </c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21" t="s">
        <v>39</v>
      </c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2" t="s">
        <v>39</v>
      </c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0">
        <f>'стр.1'!CF19-'стр.2'!CH6</f>
        <v>0</v>
      </c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>
        <v>0</v>
      </c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>
        <v>0</v>
      </c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>
        <f>'стр.1'!EE19-'стр.2'!DX6</f>
        <v>0</v>
      </c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1" t="s">
        <v>39</v>
      </c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2" t="s">
        <v>39</v>
      </c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3"/>
    </row>
    <row r="39" ht="3" customHeight="1"/>
  </sheetData>
  <sheetProtection/>
  <mergeCells count="388">
    <mergeCell ref="EX37:FJ37"/>
    <mergeCell ref="EX36:FJ36"/>
    <mergeCell ref="A37:AJ37"/>
    <mergeCell ref="AK37:AP37"/>
    <mergeCell ref="AQ37:BB37"/>
    <mergeCell ref="BC37:BT37"/>
    <mergeCell ref="BU37:CG37"/>
    <mergeCell ref="CH37:CW37"/>
    <mergeCell ref="CX37:DJ37"/>
    <mergeCell ref="BC36:BT36"/>
    <mergeCell ref="BU36:CG36"/>
    <mergeCell ref="EK37:EW37"/>
    <mergeCell ref="DK26:DW26"/>
    <mergeCell ref="DK24:DW24"/>
    <mergeCell ref="DK37:DW37"/>
    <mergeCell ref="DX37:EJ37"/>
    <mergeCell ref="CH25:CW25"/>
    <mergeCell ref="CH24:CW24"/>
    <mergeCell ref="CX24:DJ24"/>
    <mergeCell ref="CH29:CW29"/>
    <mergeCell ref="CH17:CW17"/>
    <mergeCell ref="DK15:DW15"/>
    <mergeCell ref="EX23:FJ23"/>
    <mergeCell ref="CX12:DJ12"/>
    <mergeCell ref="CH15:CW15"/>
    <mergeCell ref="EX15:FJ15"/>
    <mergeCell ref="CH22:CW22"/>
    <mergeCell ref="EK23:EW23"/>
    <mergeCell ref="CH16:CW16"/>
    <mergeCell ref="DX23:EJ23"/>
    <mergeCell ref="CX36:DJ36"/>
    <mergeCell ref="DK36:DW36"/>
    <mergeCell ref="DX36:EJ36"/>
    <mergeCell ref="EK36:EW36"/>
    <mergeCell ref="DX8:EJ8"/>
    <mergeCell ref="CX26:DJ26"/>
    <mergeCell ref="CX15:DJ15"/>
    <mergeCell ref="EK15:EW15"/>
    <mergeCell ref="DX15:EJ15"/>
    <mergeCell ref="DX9:EJ9"/>
    <mergeCell ref="BU14:CG14"/>
    <mergeCell ref="CX14:DJ14"/>
    <mergeCell ref="DK14:DW14"/>
    <mergeCell ref="DX14:EJ14"/>
    <mergeCell ref="CH14:CW14"/>
    <mergeCell ref="BC15:BT15"/>
    <mergeCell ref="BU15:CG15"/>
    <mergeCell ref="A34:AJ34"/>
    <mergeCell ref="BU24:CG24"/>
    <mergeCell ref="AK23:AP23"/>
    <mergeCell ref="AQ23:BB23"/>
    <mergeCell ref="AK32:AP32"/>
    <mergeCell ref="BC17:BT17"/>
    <mergeCell ref="BU17:CG17"/>
    <mergeCell ref="BC22:BT22"/>
    <mergeCell ref="AK27:AP27"/>
    <mergeCell ref="AQ29:BB29"/>
    <mergeCell ref="A35:AJ35"/>
    <mergeCell ref="AK35:AP35"/>
    <mergeCell ref="AQ35:BB35"/>
    <mergeCell ref="A33:AJ33"/>
    <mergeCell ref="A16:AJ16"/>
    <mergeCell ref="AK16:AP16"/>
    <mergeCell ref="AQ16:BB16"/>
    <mergeCell ref="A17:AJ17"/>
    <mergeCell ref="AK17:AP17"/>
    <mergeCell ref="AQ22:BB22"/>
    <mergeCell ref="BC35:BT35"/>
    <mergeCell ref="BU33:CG33"/>
    <mergeCell ref="CX29:DJ29"/>
    <mergeCell ref="AK34:AP34"/>
    <mergeCell ref="A36:AJ36"/>
    <mergeCell ref="AK36:AP36"/>
    <mergeCell ref="AQ36:BB36"/>
    <mergeCell ref="AQ34:BB34"/>
    <mergeCell ref="BU35:CG35"/>
    <mergeCell ref="AK31:AP31"/>
    <mergeCell ref="DK38:DW38"/>
    <mergeCell ref="DX38:EJ38"/>
    <mergeCell ref="EK38:EW38"/>
    <mergeCell ref="DX30:EJ30"/>
    <mergeCell ref="BU25:CG25"/>
    <mergeCell ref="CH36:CW36"/>
    <mergeCell ref="BU34:CG34"/>
    <mergeCell ref="CH33:CW33"/>
    <mergeCell ref="EK29:EW29"/>
    <mergeCell ref="BU29:CG29"/>
    <mergeCell ref="EX38:FJ38"/>
    <mergeCell ref="A38:AJ38"/>
    <mergeCell ref="BU22:CG22"/>
    <mergeCell ref="DX24:EJ24"/>
    <mergeCell ref="A22:AJ22"/>
    <mergeCell ref="DK23:DW23"/>
    <mergeCell ref="A25:AJ25"/>
    <mergeCell ref="CH38:CW38"/>
    <mergeCell ref="EK22:EW22"/>
    <mergeCell ref="EX22:FJ22"/>
    <mergeCell ref="A2:FJ2"/>
    <mergeCell ref="AQ24:BB24"/>
    <mergeCell ref="DK20:DW20"/>
    <mergeCell ref="CX16:DJ16"/>
    <mergeCell ref="A20:AJ20"/>
    <mergeCell ref="DK22:DW22"/>
    <mergeCell ref="EX20:FJ20"/>
    <mergeCell ref="CX20:DJ20"/>
    <mergeCell ref="EK20:EW20"/>
    <mergeCell ref="EK12:EW12"/>
    <mergeCell ref="AK38:AP38"/>
    <mergeCell ref="CX38:DJ38"/>
    <mergeCell ref="AQ38:BB38"/>
    <mergeCell ref="BC38:BT38"/>
    <mergeCell ref="BU38:CG38"/>
    <mergeCell ref="BC30:BT30"/>
    <mergeCell ref="AQ31:BB31"/>
    <mergeCell ref="BC31:BT31"/>
    <mergeCell ref="AQ30:BB30"/>
    <mergeCell ref="AQ32:BB32"/>
    <mergeCell ref="EX14:FJ14"/>
    <mergeCell ref="EK9:EW9"/>
    <mergeCell ref="EX9:FJ9"/>
    <mergeCell ref="EX10:FJ10"/>
    <mergeCell ref="EX12:FJ12"/>
    <mergeCell ref="EX11:FJ11"/>
    <mergeCell ref="EK10:EW10"/>
    <mergeCell ref="EK14:EW14"/>
    <mergeCell ref="EK11:EW11"/>
    <mergeCell ref="BU13:CG13"/>
    <mergeCell ref="CH13:CW13"/>
    <mergeCell ref="EX8:FJ8"/>
    <mergeCell ref="DK10:DW10"/>
    <mergeCell ref="EX13:FJ13"/>
    <mergeCell ref="DK13:DW13"/>
    <mergeCell ref="DX13:EJ13"/>
    <mergeCell ref="BU8:CG8"/>
    <mergeCell ref="CH8:CW8"/>
    <mergeCell ref="EK8:EW8"/>
    <mergeCell ref="CX9:DJ9"/>
    <mergeCell ref="DK9:DW9"/>
    <mergeCell ref="BU9:CG9"/>
    <mergeCell ref="EK13:EW13"/>
    <mergeCell ref="DK11:DW11"/>
    <mergeCell ref="DX11:EJ11"/>
    <mergeCell ref="DX10:EJ10"/>
    <mergeCell ref="DX12:EJ12"/>
    <mergeCell ref="BU11:CG11"/>
    <mergeCell ref="CX10:DJ10"/>
    <mergeCell ref="A9:AJ9"/>
    <mergeCell ref="AK9:AP9"/>
    <mergeCell ref="AQ9:BB9"/>
    <mergeCell ref="BC9:BT9"/>
    <mergeCell ref="CH9:CW9"/>
    <mergeCell ref="A8:AJ8"/>
    <mergeCell ref="AK8:AP8"/>
    <mergeCell ref="AQ8:BB8"/>
    <mergeCell ref="BC8:BT8"/>
    <mergeCell ref="A7:AJ7"/>
    <mergeCell ref="AK7:AP7"/>
    <mergeCell ref="AQ7:BB7"/>
    <mergeCell ref="BC7:BT7"/>
    <mergeCell ref="BU7:CG7"/>
    <mergeCell ref="CH7:CW7"/>
    <mergeCell ref="A6:AJ6"/>
    <mergeCell ref="AK6:AP6"/>
    <mergeCell ref="AQ6:BB6"/>
    <mergeCell ref="BC6:BT6"/>
    <mergeCell ref="BU6:CG6"/>
    <mergeCell ref="CH6:CW6"/>
    <mergeCell ref="EK7:EW7"/>
    <mergeCell ref="EX5:FJ5"/>
    <mergeCell ref="EK6:EW6"/>
    <mergeCell ref="DX7:EJ7"/>
    <mergeCell ref="EX6:FJ6"/>
    <mergeCell ref="CX7:DJ7"/>
    <mergeCell ref="EX7:FJ7"/>
    <mergeCell ref="DK7:DW7"/>
    <mergeCell ref="CH5:CW5"/>
    <mergeCell ref="CX5:DJ5"/>
    <mergeCell ref="DK5:DW5"/>
    <mergeCell ref="DK6:DW6"/>
    <mergeCell ref="EK5:EW5"/>
    <mergeCell ref="DX5:EJ5"/>
    <mergeCell ref="CX6:DJ6"/>
    <mergeCell ref="A5:AJ5"/>
    <mergeCell ref="AK5:AP5"/>
    <mergeCell ref="AQ5:BB5"/>
    <mergeCell ref="BC5:BT5"/>
    <mergeCell ref="BU3:CG4"/>
    <mergeCell ref="BU5:CG5"/>
    <mergeCell ref="CH10:CW10"/>
    <mergeCell ref="DK8:DW8"/>
    <mergeCell ref="EX4:FJ4"/>
    <mergeCell ref="CH3:EJ3"/>
    <mergeCell ref="A3:AJ4"/>
    <mergeCell ref="AK3:AP4"/>
    <mergeCell ref="AQ3:BB4"/>
    <mergeCell ref="BC3:BT4"/>
    <mergeCell ref="DX6:EJ6"/>
    <mergeCell ref="EK3:FJ3"/>
    <mergeCell ref="CH4:CW4"/>
    <mergeCell ref="CX4:DJ4"/>
    <mergeCell ref="DK4:DW4"/>
    <mergeCell ref="DX4:EJ4"/>
    <mergeCell ref="EK4:EW4"/>
    <mergeCell ref="A23:AJ23"/>
    <mergeCell ref="A18:AJ18"/>
    <mergeCell ref="AK18:AP18"/>
    <mergeCell ref="AQ18:BB18"/>
    <mergeCell ref="AQ17:BB17"/>
    <mergeCell ref="A14:AJ14"/>
    <mergeCell ref="AK14:AP14"/>
    <mergeCell ref="AQ14:BB14"/>
    <mergeCell ref="A15:AJ15"/>
    <mergeCell ref="AK15:AP15"/>
    <mergeCell ref="A32:AJ32"/>
    <mergeCell ref="A29:AJ29"/>
    <mergeCell ref="AQ28:BB28"/>
    <mergeCell ref="A27:AJ27"/>
    <mergeCell ref="AK26:AP26"/>
    <mergeCell ref="BC29:BT29"/>
    <mergeCell ref="A30:AJ30"/>
    <mergeCell ref="AK30:AP30"/>
    <mergeCell ref="AQ25:BB25"/>
    <mergeCell ref="A31:AJ31"/>
    <mergeCell ref="DX22:EJ22"/>
    <mergeCell ref="DK29:DW29"/>
    <mergeCell ref="AK22:AP22"/>
    <mergeCell ref="BC23:BT23"/>
    <mergeCell ref="BU23:CG23"/>
    <mergeCell ref="BC34:BT34"/>
    <mergeCell ref="AK33:AP33"/>
    <mergeCell ref="AQ33:BB33"/>
    <mergeCell ref="BC33:BT33"/>
    <mergeCell ref="AK24:AP24"/>
    <mergeCell ref="AK25:AP25"/>
    <mergeCell ref="BC25:BT25"/>
    <mergeCell ref="AK29:AP29"/>
    <mergeCell ref="BC24:BT24"/>
    <mergeCell ref="BC28:BT28"/>
    <mergeCell ref="EX16:FJ16"/>
    <mergeCell ref="DK16:DW16"/>
    <mergeCell ref="CX17:DJ17"/>
    <mergeCell ref="DX17:EJ17"/>
    <mergeCell ref="EK17:EW17"/>
    <mergeCell ref="DK17:DW17"/>
    <mergeCell ref="DX16:EJ16"/>
    <mergeCell ref="EK16:EW16"/>
    <mergeCell ref="EX31:FJ31"/>
    <mergeCell ref="EK26:EW26"/>
    <mergeCell ref="EX26:FJ26"/>
    <mergeCell ref="EK27:EW27"/>
    <mergeCell ref="EX27:FJ27"/>
    <mergeCell ref="EX30:FJ30"/>
    <mergeCell ref="EK30:EW30"/>
    <mergeCell ref="EX28:FJ28"/>
    <mergeCell ref="EX29:FJ29"/>
    <mergeCell ref="EK31:EW31"/>
    <mergeCell ref="BU18:CG18"/>
    <mergeCell ref="CH26:CW26"/>
    <mergeCell ref="CH30:CW30"/>
    <mergeCell ref="CX30:DJ30"/>
    <mergeCell ref="BU30:CG30"/>
    <mergeCell ref="BU27:CG27"/>
    <mergeCell ref="CH27:CW27"/>
    <mergeCell ref="CX27:DJ27"/>
    <mergeCell ref="CH23:CW23"/>
    <mergeCell ref="CH21:CW21"/>
    <mergeCell ref="CH12:CW12"/>
    <mergeCell ref="DK12:DW12"/>
    <mergeCell ref="CX8:DJ8"/>
    <mergeCell ref="BC20:BT20"/>
    <mergeCell ref="BU16:CG16"/>
    <mergeCell ref="BC16:BT16"/>
    <mergeCell ref="CH20:CW20"/>
    <mergeCell ref="BU20:CG20"/>
    <mergeCell ref="BC13:BT13"/>
    <mergeCell ref="BC14:BT14"/>
    <mergeCell ref="BU10:CG10"/>
    <mergeCell ref="AQ12:BB12"/>
    <mergeCell ref="BC12:BT12"/>
    <mergeCell ref="BU12:CG12"/>
    <mergeCell ref="A12:AJ12"/>
    <mergeCell ref="A10:AJ10"/>
    <mergeCell ref="AK10:AP10"/>
    <mergeCell ref="AQ10:BB10"/>
    <mergeCell ref="BC10:BT10"/>
    <mergeCell ref="AK12:AP12"/>
    <mergeCell ref="AK20:AP20"/>
    <mergeCell ref="A11:AJ11"/>
    <mergeCell ref="AK11:AP11"/>
    <mergeCell ref="AQ11:BB11"/>
    <mergeCell ref="BC11:BT11"/>
    <mergeCell ref="AQ20:BB20"/>
    <mergeCell ref="A13:AJ13"/>
    <mergeCell ref="AK13:AP13"/>
    <mergeCell ref="AQ13:BB13"/>
    <mergeCell ref="AQ15:BB15"/>
    <mergeCell ref="CX13:DJ13"/>
    <mergeCell ref="CH11:CW11"/>
    <mergeCell ref="CX11:DJ11"/>
    <mergeCell ref="A21:AJ21"/>
    <mergeCell ref="AK21:AP21"/>
    <mergeCell ref="AQ21:BB21"/>
    <mergeCell ref="BC21:BT21"/>
    <mergeCell ref="BU21:CG21"/>
    <mergeCell ref="A19:AJ19"/>
    <mergeCell ref="CH19:CW19"/>
    <mergeCell ref="BU32:CG32"/>
    <mergeCell ref="BU31:CG31"/>
    <mergeCell ref="CH31:CW31"/>
    <mergeCell ref="CX31:DJ31"/>
    <mergeCell ref="CH32:CW32"/>
    <mergeCell ref="DX31:EJ31"/>
    <mergeCell ref="CH34:CW34"/>
    <mergeCell ref="CX34:DJ34"/>
    <mergeCell ref="DK35:DW35"/>
    <mergeCell ref="DK31:DW31"/>
    <mergeCell ref="CX33:DJ33"/>
    <mergeCell ref="DX35:EJ35"/>
    <mergeCell ref="DK34:DW34"/>
    <mergeCell ref="DX33:EJ33"/>
    <mergeCell ref="DX34:EJ34"/>
    <mergeCell ref="EX32:FJ32"/>
    <mergeCell ref="EK34:EW34"/>
    <mergeCell ref="EX34:FJ34"/>
    <mergeCell ref="EK35:EW35"/>
    <mergeCell ref="CH35:CW35"/>
    <mergeCell ref="CX35:DJ35"/>
    <mergeCell ref="EX35:FJ35"/>
    <mergeCell ref="DK33:DW33"/>
    <mergeCell ref="DK32:DW32"/>
    <mergeCell ref="EK33:EW33"/>
    <mergeCell ref="EX33:FJ33"/>
    <mergeCell ref="DX32:EJ32"/>
    <mergeCell ref="EK32:EW32"/>
    <mergeCell ref="BC32:BT32"/>
    <mergeCell ref="DK30:DW30"/>
    <mergeCell ref="BC26:BT26"/>
    <mergeCell ref="BU26:CG26"/>
    <mergeCell ref="BC27:BT27"/>
    <mergeCell ref="DX29:EJ29"/>
    <mergeCell ref="CX32:DJ32"/>
    <mergeCell ref="A28:AJ28"/>
    <mergeCell ref="AK28:AP28"/>
    <mergeCell ref="EX17:FJ17"/>
    <mergeCell ref="DK21:DW21"/>
    <mergeCell ref="EX24:FJ24"/>
    <mergeCell ref="EX25:FJ25"/>
    <mergeCell ref="DX25:EJ25"/>
    <mergeCell ref="EK25:EW25"/>
    <mergeCell ref="EK18:EW18"/>
    <mergeCell ref="A24:AJ24"/>
    <mergeCell ref="DK27:DW27"/>
    <mergeCell ref="DX27:EJ27"/>
    <mergeCell ref="CX25:DJ25"/>
    <mergeCell ref="DK25:DW25"/>
    <mergeCell ref="EK21:EW21"/>
    <mergeCell ref="A26:AJ26"/>
    <mergeCell ref="AQ26:BB26"/>
    <mergeCell ref="AQ27:BB27"/>
    <mergeCell ref="DX26:EJ26"/>
    <mergeCell ref="EK24:EW24"/>
    <mergeCell ref="EX21:FJ21"/>
    <mergeCell ref="CX22:DJ22"/>
    <mergeCell ref="DX18:EJ18"/>
    <mergeCell ref="DK19:DW19"/>
    <mergeCell ref="DX19:EJ19"/>
    <mergeCell ref="EX19:FJ19"/>
    <mergeCell ref="EK19:EW19"/>
    <mergeCell ref="EK28:EW28"/>
    <mergeCell ref="CX23:DJ23"/>
    <mergeCell ref="CX21:DJ21"/>
    <mergeCell ref="DX21:EJ21"/>
    <mergeCell ref="AK19:AP19"/>
    <mergeCell ref="AQ19:BB19"/>
    <mergeCell ref="BC19:BT19"/>
    <mergeCell ref="BU19:CG19"/>
    <mergeCell ref="CX19:DJ19"/>
    <mergeCell ref="DX20:EJ20"/>
    <mergeCell ref="BU28:CG28"/>
    <mergeCell ref="CH28:CW28"/>
    <mergeCell ref="CX28:DJ28"/>
    <mergeCell ref="DK28:DW28"/>
    <mergeCell ref="EX18:FJ18"/>
    <mergeCell ref="BC18:BT18"/>
    <mergeCell ref="CH18:CW18"/>
    <mergeCell ref="CX18:DJ18"/>
    <mergeCell ref="DK18:DW18"/>
    <mergeCell ref="DX28:EJ28"/>
  </mergeCells>
  <printOptions/>
  <pageMargins left="0.3937007874015748" right="0.15748031496062992" top="0.7874015748031497" bottom="0.2755905511811024" header="0.1968503937007874" footer="0.1968503937007874"/>
  <pageSetup fitToHeight="7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62"/>
  <sheetViews>
    <sheetView tabSelected="1" zoomScalePageLayoutView="0" workbookViewId="0" topLeftCell="A1">
      <pane xSplit="47" ySplit="5" topLeftCell="AV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3" sqref="A3:AO4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7.87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9.375" style="1" customWidth="1"/>
    <col min="34" max="36" width="0.875" style="1" customWidth="1"/>
    <col min="37" max="37" width="11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7.375" style="1" customWidth="1"/>
    <col min="64" max="89" width="0.875" style="1" customWidth="1"/>
    <col min="90" max="90" width="2.25390625" style="1" customWidth="1"/>
    <col min="91" max="99" width="0.875" style="1" customWidth="1"/>
    <col min="100" max="100" width="2.75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3.6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48" width="0.875" style="1" customWidth="1"/>
    <col min="149" max="149" width="2.00390625" style="1" customWidth="1"/>
    <col min="150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55</v>
      </c>
    </row>
    <row r="2" spans="1:166" ht="19.5" customHeight="1">
      <c r="A2" s="54" t="s">
        <v>66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</row>
    <row r="3" spans="1:166" ht="11.25" customHeight="1">
      <c r="A3" s="43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4"/>
      <c r="AP3" s="42" t="s">
        <v>17</v>
      </c>
      <c r="AQ3" s="43"/>
      <c r="AR3" s="43"/>
      <c r="AS3" s="43"/>
      <c r="AT3" s="43"/>
      <c r="AU3" s="44"/>
      <c r="AV3" s="42" t="s">
        <v>67</v>
      </c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4"/>
      <c r="BL3" s="42" t="s">
        <v>53</v>
      </c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4"/>
      <c r="CF3" s="51" t="s">
        <v>18</v>
      </c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3"/>
      <c r="ET3" s="42" t="s">
        <v>22</v>
      </c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</row>
    <row r="4" spans="1:166" ht="33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7"/>
      <c r="AP4" s="45"/>
      <c r="AQ4" s="46"/>
      <c r="AR4" s="46"/>
      <c r="AS4" s="46"/>
      <c r="AT4" s="46"/>
      <c r="AU4" s="47"/>
      <c r="AV4" s="45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7"/>
      <c r="BL4" s="45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7"/>
      <c r="CF4" s="52" t="s">
        <v>74</v>
      </c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3"/>
      <c r="CW4" s="51" t="s">
        <v>19</v>
      </c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3"/>
      <c r="DN4" s="51" t="s">
        <v>20</v>
      </c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3"/>
      <c r="EE4" s="51" t="s">
        <v>21</v>
      </c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3"/>
      <c r="ET4" s="45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</row>
    <row r="5" spans="1:166" ht="12" thickBot="1">
      <c r="A5" s="91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2"/>
      <c r="AP5" s="39">
        <v>2</v>
      </c>
      <c r="AQ5" s="40"/>
      <c r="AR5" s="40"/>
      <c r="AS5" s="40"/>
      <c r="AT5" s="40"/>
      <c r="AU5" s="41"/>
      <c r="AV5" s="39">
        <v>3</v>
      </c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1"/>
      <c r="BL5" s="39">
        <v>4</v>
      </c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1"/>
      <c r="CF5" s="39">
        <v>5</v>
      </c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1"/>
      <c r="CW5" s="39">
        <v>6</v>
      </c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1"/>
      <c r="DN5" s="39">
        <v>7</v>
      </c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1"/>
      <c r="EE5" s="39">
        <v>8</v>
      </c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1"/>
      <c r="ET5" s="39">
        <v>9</v>
      </c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</row>
    <row r="6" spans="1:166" ht="17.25" customHeight="1">
      <c r="A6" s="180" t="s">
        <v>70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1"/>
      <c r="AP6" s="182" t="s">
        <v>34</v>
      </c>
      <c r="AQ6" s="183"/>
      <c r="AR6" s="183"/>
      <c r="AS6" s="183"/>
      <c r="AT6" s="183"/>
      <c r="AU6" s="183"/>
      <c r="AV6" s="63" t="s">
        <v>39</v>
      </c>
      <c r="AW6" s="63"/>
      <c r="AX6" s="63"/>
      <c r="AY6" s="63"/>
      <c r="AZ6" s="63"/>
      <c r="BA6" s="63"/>
      <c r="BB6" s="63"/>
      <c r="BC6" s="63"/>
      <c r="BD6" s="63"/>
      <c r="BE6" s="64"/>
      <c r="BF6" s="65"/>
      <c r="BG6" s="65"/>
      <c r="BH6" s="65"/>
      <c r="BI6" s="65"/>
      <c r="BJ6" s="65"/>
      <c r="BK6" s="66"/>
      <c r="BL6" s="184">
        <f>SUM(BL7,BL27,BL31)</f>
        <v>-3370223000</v>
      </c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59">
        <f>SUM(CF7,CF27,CF39)</f>
        <v>0</v>
      </c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>
        <f>SUM(CW7,CW31,CW39)</f>
        <v>0</v>
      </c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61">
        <v>0</v>
      </c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3"/>
      <c r="EE6" s="159">
        <f>SUM(CF6,CW6,DN6)</f>
        <v>0</v>
      </c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>
        <v>0</v>
      </c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60"/>
    </row>
    <row r="7" spans="1:166" ht="12.75" customHeight="1">
      <c r="A7" s="164" t="s">
        <v>16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5"/>
      <c r="AP7" s="80" t="s">
        <v>35</v>
      </c>
      <c r="AQ7" s="81"/>
      <c r="AR7" s="81"/>
      <c r="AS7" s="81"/>
      <c r="AT7" s="81"/>
      <c r="AU7" s="166"/>
      <c r="AV7" s="168" t="s">
        <v>39</v>
      </c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70"/>
      <c r="BL7" s="174">
        <f>SUM(BL10,BL12,BL15,BL18,BL20,BL25)</f>
        <v>-3370223000</v>
      </c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6"/>
      <c r="CF7" s="188">
        <f>SUM(CF10,CF12,CF15,CF18,CF20,CF25)</f>
        <v>0</v>
      </c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90"/>
      <c r="CW7" s="188">
        <f>SUM(CW10,CW12,CW15,CW18,CW20,CW25)</f>
        <v>0</v>
      </c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90"/>
      <c r="DN7" s="188">
        <v>0</v>
      </c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90"/>
      <c r="EE7" s="188">
        <f>SUM(CF7:ED8)</f>
        <v>0</v>
      </c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90"/>
      <c r="ET7" s="188">
        <v>0</v>
      </c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94"/>
    </row>
    <row r="8" spans="1:166" ht="12.75" customHeight="1">
      <c r="A8" s="196" t="s">
        <v>118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7"/>
      <c r="AP8" s="67"/>
      <c r="AQ8" s="68"/>
      <c r="AR8" s="68"/>
      <c r="AS8" s="68"/>
      <c r="AT8" s="68"/>
      <c r="AU8" s="167"/>
      <c r="AV8" s="171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3"/>
      <c r="BL8" s="177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9"/>
      <c r="CF8" s="191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3"/>
      <c r="CW8" s="191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3"/>
      <c r="DN8" s="191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3"/>
      <c r="EE8" s="191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3"/>
      <c r="ET8" s="191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5"/>
    </row>
    <row r="9" spans="1:166" ht="12" customHeight="1">
      <c r="A9" s="198" t="s">
        <v>36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9"/>
      <c r="AP9" s="80"/>
      <c r="AQ9" s="81"/>
      <c r="AR9" s="81"/>
      <c r="AS9" s="81"/>
      <c r="AT9" s="81"/>
      <c r="AU9" s="166"/>
      <c r="AV9" s="168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70"/>
      <c r="BL9" s="185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7"/>
      <c r="CF9" s="200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2"/>
      <c r="CW9" s="185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7"/>
      <c r="DN9" s="185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7"/>
      <c r="EE9" s="185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7"/>
      <c r="ET9" s="185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203"/>
    </row>
    <row r="10" spans="1:166" ht="24.75" customHeight="1">
      <c r="A10" s="134" t="s">
        <v>122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58"/>
      <c r="AP10" s="55" t="s">
        <v>35</v>
      </c>
      <c r="AQ10" s="56"/>
      <c r="AR10" s="56"/>
      <c r="AS10" s="56"/>
      <c r="AT10" s="56"/>
      <c r="AU10" s="157"/>
      <c r="AV10" s="137" t="s">
        <v>120</v>
      </c>
      <c r="AW10" s="137"/>
      <c r="AX10" s="137"/>
      <c r="AY10" s="137"/>
      <c r="AZ10" s="137"/>
      <c r="BA10" s="137"/>
      <c r="BB10" s="137"/>
      <c r="BC10" s="137"/>
      <c r="BD10" s="137"/>
      <c r="BE10" s="138"/>
      <c r="BF10" s="139"/>
      <c r="BG10" s="139"/>
      <c r="BH10" s="139"/>
      <c r="BI10" s="139"/>
      <c r="BJ10" s="139"/>
      <c r="BK10" s="140"/>
      <c r="BL10" s="152">
        <f>SUM(BL11:CE11)</f>
        <v>-55000000</v>
      </c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3">
        <f>CF11</f>
        <v>0</v>
      </c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53">
        <f>SUM(CF10)</f>
        <v>0</v>
      </c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>
        <v>0</v>
      </c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5"/>
    </row>
    <row r="11" spans="1:166" ht="30" customHeight="1">
      <c r="A11" s="146" t="s">
        <v>140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56"/>
      <c r="AP11" s="55" t="s">
        <v>35</v>
      </c>
      <c r="AQ11" s="56"/>
      <c r="AR11" s="56"/>
      <c r="AS11" s="56"/>
      <c r="AT11" s="56"/>
      <c r="AU11" s="157"/>
      <c r="AV11" s="147" t="s">
        <v>141</v>
      </c>
      <c r="AW11" s="147"/>
      <c r="AX11" s="147"/>
      <c r="AY11" s="147"/>
      <c r="AZ11" s="147"/>
      <c r="BA11" s="147"/>
      <c r="BB11" s="147"/>
      <c r="BC11" s="147"/>
      <c r="BD11" s="147"/>
      <c r="BE11" s="148"/>
      <c r="BF11" s="149"/>
      <c r="BG11" s="149"/>
      <c r="BH11" s="149"/>
      <c r="BI11" s="149"/>
      <c r="BJ11" s="149"/>
      <c r="BK11" s="150"/>
      <c r="BL11" s="144">
        <v>-55000000</v>
      </c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51">
        <v>0</v>
      </c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51">
        <f>SUM(CF11)</f>
        <v>0</v>
      </c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>
        <v>0</v>
      </c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4"/>
    </row>
    <row r="12" spans="1:166" ht="25.5" customHeight="1">
      <c r="A12" s="134" t="s">
        <v>128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58"/>
      <c r="AP12" s="55" t="s">
        <v>35</v>
      </c>
      <c r="AQ12" s="56"/>
      <c r="AR12" s="56"/>
      <c r="AS12" s="56"/>
      <c r="AT12" s="56"/>
      <c r="AU12" s="157"/>
      <c r="AV12" s="137" t="s">
        <v>90</v>
      </c>
      <c r="AW12" s="137"/>
      <c r="AX12" s="137"/>
      <c r="AY12" s="137"/>
      <c r="AZ12" s="137"/>
      <c r="BA12" s="137"/>
      <c r="BB12" s="137"/>
      <c r="BC12" s="137"/>
      <c r="BD12" s="137"/>
      <c r="BE12" s="138"/>
      <c r="BF12" s="139"/>
      <c r="BG12" s="139"/>
      <c r="BH12" s="139"/>
      <c r="BI12" s="139"/>
      <c r="BJ12" s="139"/>
      <c r="BK12" s="140"/>
      <c r="BL12" s="152">
        <f>SUM(BL13:CE14)</f>
        <v>-4837611000</v>
      </c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3">
        <f>SUM(CF13:CV14)</f>
        <v>0</v>
      </c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53">
        <f aca="true" t="shared" si="0" ref="EE12:EE19">SUM(CF12)</f>
        <v>0</v>
      </c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>
        <v>0</v>
      </c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5"/>
    </row>
    <row r="13" spans="1:166" ht="26.25" customHeight="1">
      <c r="A13" s="146" t="s">
        <v>91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56"/>
      <c r="AP13" s="55" t="s">
        <v>35</v>
      </c>
      <c r="AQ13" s="56"/>
      <c r="AR13" s="56"/>
      <c r="AS13" s="56"/>
      <c r="AT13" s="56"/>
      <c r="AU13" s="157"/>
      <c r="AV13" s="147" t="s">
        <v>92</v>
      </c>
      <c r="AW13" s="147"/>
      <c r="AX13" s="147"/>
      <c r="AY13" s="147"/>
      <c r="AZ13" s="147"/>
      <c r="BA13" s="147"/>
      <c r="BB13" s="147"/>
      <c r="BC13" s="147"/>
      <c r="BD13" s="147"/>
      <c r="BE13" s="148"/>
      <c r="BF13" s="149"/>
      <c r="BG13" s="149"/>
      <c r="BH13" s="149"/>
      <c r="BI13" s="149"/>
      <c r="BJ13" s="149"/>
      <c r="BK13" s="150"/>
      <c r="BL13" s="144">
        <v>2400000000</v>
      </c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51">
        <v>0</v>
      </c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51">
        <f t="shared" si="0"/>
        <v>0</v>
      </c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>
        <v>0</v>
      </c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4"/>
    </row>
    <row r="14" spans="1:166" ht="27" customHeight="1">
      <c r="A14" s="146" t="s">
        <v>121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56"/>
      <c r="AP14" s="135" t="s">
        <v>35</v>
      </c>
      <c r="AQ14" s="136"/>
      <c r="AR14" s="136"/>
      <c r="AS14" s="136"/>
      <c r="AT14" s="136"/>
      <c r="AU14" s="136"/>
      <c r="AV14" s="147" t="s">
        <v>93</v>
      </c>
      <c r="AW14" s="147"/>
      <c r="AX14" s="147"/>
      <c r="AY14" s="147"/>
      <c r="AZ14" s="147"/>
      <c r="BA14" s="147"/>
      <c r="BB14" s="147"/>
      <c r="BC14" s="147"/>
      <c r="BD14" s="147"/>
      <c r="BE14" s="148"/>
      <c r="BF14" s="149"/>
      <c r="BG14" s="149"/>
      <c r="BH14" s="149"/>
      <c r="BI14" s="149"/>
      <c r="BJ14" s="149"/>
      <c r="BK14" s="150"/>
      <c r="BL14" s="144">
        <v>-7237611000</v>
      </c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51">
        <v>0</v>
      </c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51">
        <f t="shared" si="0"/>
        <v>0</v>
      </c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>
        <v>0</v>
      </c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4"/>
    </row>
    <row r="15" spans="1:166" s="25" customFormat="1" ht="40.5" customHeight="1">
      <c r="A15" s="134" t="s">
        <v>184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58"/>
      <c r="AP15" s="204" t="s">
        <v>35</v>
      </c>
      <c r="AQ15" s="205"/>
      <c r="AR15" s="205"/>
      <c r="AS15" s="205"/>
      <c r="AT15" s="205"/>
      <c r="AU15" s="205"/>
      <c r="AV15" s="137" t="s">
        <v>183</v>
      </c>
      <c r="AW15" s="137"/>
      <c r="AX15" s="137"/>
      <c r="AY15" s="137"/>
      <c r="AZ15" s="137"/>
      <c r="BA15" s="137"/>
      <c r="BB15" s="137"/>
      <c r="BC15" s="137"/>
      <c r="BD15" s="137"/>
      <c r="BE15" s="138"/>
      <c r="BF15" s="139"/>
      <c r="BG15" s="139"/>
      <c r="BH15" s="139"/>
      <c r="BI15" s="139"/>
      <c r="BJ15" s="139"/>
      <c r="BK15" s="140"/>
      <c r="BL15" s="152">
        <f>SUM(BL16:CE17)</f>
        <v>1337611000</v>
      </c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3">
        <f>SUM(CF16:CF17)</f>
        <v>0</v>
      </c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3">
        <f t="shared" si="0"/>
        <v>0</v>
      </c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>
        <v>0</v>
      </c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5"/>
    </row>
    <row r="16" spans="1:166" ht="24.75" customHeight="1">
      <c r="A16" s="146" t="s">
        <v>94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35" t="s">
        <v>35</v>
      </c>
      <c r="AQ16" s="136"/>
      <c r="AR16" s="136"/>
      <c r="AS16" s="136"/>
      <c r="AT16" s="136"/>
      <c r="AU16" s="136"/>
      <c r="AV16" s="147" t="s">
        <v>95</v>
      </c>
      <c r="AW16" s="147"/>
      <c r="AX16" s="147"/>
      <c r="AY16" s="147"/>
      <c r="AZ16" s="147"/>
      <c r="BA16" s="147"/>
      <c r="BB16" s="147"/>
      <c r="BC16" s="147"/>
      <c r="BD16" s="147"/>
      <c r="BE16" s="148"/>
      <c r="BF16" s="149"/>
      <c r="BG16" s="149"/>
      <c r="BH16" s="149"/>
      <c r="BI16" s="149"/>
      <c r="BJ16" s="149"/>
      <c r="BK16" s="150"/>
      <c r="BL16" s="144">
        <v>2337611000</v>
      </c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51">
        <v>0</v>
      </c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51">
        <f t="shared" si="0"/>
        <v>0</v>
      </c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>
        <v>0</v>
      </c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4"/>
    </row>
    <row r="17" spans="1:166" ht="28.5" customHeight="1">
      <c r="A17" s="146" t="s">
        <v>123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35" t="s">
        <v>35</v>
      </c>
      <c r="AQ17" s="136"/>
      <c r="AR17" s="136"/>
      <c r="AS17" s="136"/>
      <c r="AT17" s="136"/>
      <c r="AU17" s="136"/>
      <c r="AV17" s="147" t="s">
        <v>96</v>
      </c>
      <c r="AW17" s="147"/>
      <c r="AX17" s="147"/>
      <c r="AY17" s="147"/>
      <c r="AZ17" s="147"/>
      <c r="BA17" s="147"/>
      <c r="BB17" s="147"/>
      <c r="BC17" s="147"/>
      <c r="BD17" s="147"/>
      <c r="BE17" s="148"/>
      <c r="BF17" s="149"/>
      <c r="BG17" s="149"/>
      <c r="BH17" s="149"/>
      <c r="BI17" s="149"/>
      <c r="BJ17" s="149"/>
      <c r="BK17" s="150"/>
      <c r="BL17" s="144">
        <v>-1000000000</v>
      </c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51">
        <v>0</v>
      </c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51">
        <f t="shared" si="0"/>
        <v>0</v>
      </c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>
        <v>0</v>
      </c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4"/>
    </row>
    <row r="18" spans="1:166" s="25" customFormat="1" ht="60" customHeight="1">
      <c r="A18" s="134" t="s">
        <v>97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204" t="s">
        <v>35</v>
      </c>
      <c r="AQ18" s="205"/>
      <c r="AR18" s="205"/>
      <c r="AS18" s="205"/>
      <c r="AT18" s="205"/>
      <c r="AU18" s="205"/>
      <c r="AV18" s="137" t="s">
        <v>98</v>
      </c>
      <c r="AW18" s="137"/>
      <c r="AX18" s="137"/>
      <c r="AY18" s="137"/>
      <c r="AZ18" s="137"/>
      <c r="BA18" s="137"/>
      <c r="BB18" s="137"/>
      <c r="BC18" s="137"/>
      <c r="BD18" s="137"/>
      <c r="BE18" s="138"/>
      <c r="BF18" s="139"/>
      <c r="BG18" s="139"/>
      <c r="BH18" s="139"/>
      <c r="BI18" s="139"/>
      <c r="BJ18" s="139"/>
      <c r="BK18" s="140"/>
      <c r="BL18" s="152">
        <f>SUM(BL19)</f>
        <v>-57314000</v>
      </c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3">
        <f>SUM(CF19)</f>
        <v>0</v>
      </c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3">
        <f t="shared" si="0"/>
        <v>0</v>
      </c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>
        <v>0</v>
      </c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5"/>
    </row>
    <row r="19" spans="1:166" ht="50.25" customHeight="1">
      <c r="A19" s="146" t="s">
        <v>97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35" t="s">
        <v>35</v>
      </c>
      <c r="AQ19" s="136"/>
      <c r="AR19" s="136"/>
      <c r="AS19" s="136"/>
      <c r="AT19" s="136"/>
      <c r="AU19" s="136"/>
      <c r="AV19" s="147" t="s">
        <v>99</v>
      </c>
      <c r="AW19" s="147"/>
      <c r="AX19" s="147"/>
      <c r="AY19" s="147"/>
      <c r="AZ19" s="147"/>
      <c r="BA19" s="147"/>
      <c r="BB19" s="147"/>
      <c r="BC19" s="147"/>
      <c r="BD19" s="147"/>
      <c r="BE19" s="148"/>
      <c r="BF19" s="149"/>
      <c r="BG19" s="149"/>
      <c r="BH19" s="149"/>
      <c r="BI19" s="149"/>
      <c r="BJ19" s="149"/>
      <c r="BK19" s="150"/>
      <c r="BL19" s="144">
        <v>-57314000</v>
      </c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51">
        <v>0</v>
      </c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51">
        <f t="shared" si="0"/>
        <v>0</v>
      </c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>
        <v>0</v>
      </c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4"/>
    </row>
    <row r="20" spans="1:166" s="25" customFormat="1" ht="24" customHeight="1">
      <c r="A20" s="134" t="s">
        <v>100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204" t="s">
        <v>35</v>
      </c>
      <c r="AQ20" s="205"/>
      <c r="AR20" s="205"/>
      <c r="AS20" s="205"/>
      <c r="AT20" s="205"/>
      <c r="AU20" s="205"/>
      <c r="AV20" s="137" t="s">
        <v>101</v>
      </c>
      <c r="AW20" s="137"/>
      <c r="AX20" s="137"/>
      <c r="AY20" s="137"/>
      <c r="AZ20" s="137"/>
      <c r="BA20" s="137"/>
      <c r="BB20" s="137"/>
      <c r="BC20" s="137"/>
      <c r="BD20" s="137"/>
      <c r="BE20" s="138"/>
      <c r="BF20" s="139"/>
      <c r="BG20" s="139"/>
      <c r="BH20" s="139"/>
      <c r="BI20" s="139"/>
      <c r="BJ20" s="139"/>
      <c r="BK20" s="140"/>
      <c r="BL20" s="152">
        <f>SUM(BL21)</f>
        <v>492091000</v>
      </c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3">
        <f>SUM(CF21)</f>
        <v>0</v>
      </c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3">
        <f aca="true" t="shared" si="1" ref="EE20:EE26">SUM(CF20)</f>
        <v>0</v>
      </c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>
        <v>0</v>
      </c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5"/>
    </row>
    <row r="21" spans="1:166" s="26" customFormat="1" ht="35.25" customHeight="1">
      <c r="A21" s="206" t="s">
        <v>102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7" t="s">
        <v>35</v>
      </c>
      <c r="AQ21" s="208"/>
      <c r="AR21" s="208"/>
      <c r="AS21" s="208"/>
      <c r="AT21" s="208"/>
      <c r="AU21" s="208"/>
      <c r="AV21" s="209" t="s">
        <v>103</v>
      </c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1"/>
      <c r="BL21" s="212">
        <f>SUM(BL22:CE23)</f>
        <v>492091000</v>
      </c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4"/>
      <c r="CF21" s="215">
        <f>SUM(CF22,CF23)</f>
        <v>0</v>
      </c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7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9">
        <f t="shared" si="1"/>
        <v>0</v>
      </c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5">
        <v>0</v>
      </c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220"/>
      <c r="FH21" s="220"/>
      <c r="FI21" s="220"/>
      <c r="FJ21" s="221"/>
    </row>
    <row r="22" spans="1:166" ht="33.75" customHeight="1">
      <c r="A22" s="146" t="s">
        <v>104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35" t="s">
        <v>35</v>
      </c>
      <c r="AQ22" s="136"/>
      <c r="AR22" s="136"/>
      <c r="AS22" s="136"/>
      <c r="AT22" s="136"/>
      <c r="AU22" s="136"/>
      <c r="AV22" s="147" t="s">
        <v>105</v>
      </c>
      <c r="AW22" s="147"/>
      <c r="AX22" s="147"/>
      <c r="AY22" s="147"/>
      <c r="AZ22" s="147"/>
      <c r="BA22" s="147"/>
      <c r="BB22" s="147"/>
      <c r="BC22" s="147"/>
      <c r="BD22" s="147"/>
      <c r="BE22" s="148"/>
      <c r="BF22" s="149"/>
      <c r="BG22" s="149"/>
      <c r="BH22" s="149"/>
      <c r="BI22" s="149"/>
      <c r="BJ22" s="149"/>
      <c r="BK22" s="150"/>
      <c r="BL22" s="144">
        <v>250000000</v>
      </c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51">
        <v>0</v>
      </c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51">
        <f t="shared" si="1"/>
        <v>0</v>
      </c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>
        <v>0</v>
      </c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4"/>
    </row>
    <row r="23" spans="1:166" ht="26.25" customHeight="1">
      <c r="A23" s="146" t="s">
        <v>106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35" t="s">
        <v>35</v>
      </c>
      <c r="AQ23" s="136"/>
      <c r="AR23" s="136"/>
      <c r="AS23" s="136"/>
      <c r="AT23" s="136"/>
      <c r="AU23" s="136"/>
      <c r="AV23" s="147" t="s">
        <v>107</v>
      </c>
      <c r="AW23" s="147"/>
      <c r="AX23" s="147"/>
      <c r="AY23" s="147"/>
      <c r="AZ23" s="147"/>
      <c r="BA23" s="147"/>
      <c r="BB23" s="147"/>
      <c r="BC23" s="147"/>
      <c r="BD23" s="147"/>
      <c r="BE23" s="148"/>
      <c r="BF23" s="149"/>
      <c r="BG23" s="149"/>
      <c r="BH23" s="149"/>
      <c r="BI23" s="149"/>
      <c r="BJ23" s="149"/>
      <c r="BK23" s="150"/>
      <c r="BL23" s="144">
        <v>242091000</v>
      </c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51">
        <v>0</v>
      </c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51">
        <f t="shared" si="1"/>
        <v>0</v>
      </c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>
        <v>0</v>
      </c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4"/>
    </row>
    <row r="24" spans="1:166" ht="32.25" customHeight="1">
      <c r="A24" s="134" t="s">
        <v>211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5" t="s">
        <v>35</v>
      </c>
      <c r="AQ24" s="136"/>
      <c r="AR24" s="136"/>
      <c r="AS24" s="136"/>
      <c r="AT24" s="136"/>
      <c r="AU24" s="136"/>
      <c r="AV24" s="137" t="s">
        <v>210</v>
      </c>
      <c r="AW24" s="137"/>
      <c r="AX24" s="137"/>
      <c r="AY24" s="137"/>
      <c r="AZ24" s="137"/>
      <c r="BA24" s="137"/>
      <c r="BB24" s="137"/>
      <c r="BC24" s="137"/>
      <c r="BD24" s="137"/>
      <c r="BE24" s="138"/>
      <c r="BF24" s="139"/>
      <c r="BG24" s="139"/>
      <c r="BH24" s="139"/>
      <c r="BI24" s="139"/>
      <c r="BJ24" s="139"/>
      <c r="BK24" s="140"/>
      <c r="BL24" s="141">
        <f>BL25</f>
        <v>-250000000</v>
      </c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3"/>
      <c r="CF24" s="129">
        <f>CF25</f>
        <v>0</v>
      </c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1"/>
      <c r="CW24" s="126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8"/>
      <c r="DN24" s="126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8"/>
      <c r="EE24" s="129">
        <f>SUM(CF24)</f>
        <v>0</v>
      </c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1"/>
      <c r="ET24" s="129">
        <v>0</v>
      </c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3"/>
    </row>
    <row r="25" spans="1:166" ht="38.25" customHeight="1">
      <c r="A25" s="134" t="s">
        <v>185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5" t="s">
        <v>35</v>
      </c>
      <c r="AQ25" s="136"/>
      <c r="AR25" s="136"/>
      <c r="AS25" s="136"/>
      <c r="AT25" s="136"/>
      <c r="AU25" s="136"/>
      <c r="AV25" s="137" t="s">
        <v>108</v>
      </c>
      <c r="AW25" s="137"/>
      <c r="AX25" s="137"/>
      <c r="AY25" s="137"/>
      <c r="AZ25" s="137"/>
      <c r="BA25" s="137"/>
      <c r="BB25" s="137"/>
      <c r="BC25" s="137"/>
      <c r="BD25" s="137"/>
      <c r="BE25" s="138"/>
      <c r="BF25" s="139"/>
      <c r="BG25" s="139"/>
      <c r="BH25" s="139"/>
      <c r="BI25" s="139"/>
      <c r="BJ25" s="139"/>
      <c r="BK25" s="140"/>
      <c r="BL25" s="141">
        <f>BL26</f>
        <v>-250000000</v>
      </c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3"/>
      <c r="CF25" s="129">
        <f>CF26</f>
        <v>0</v>
      </c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1"/>
      <c r="CW25" s="126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8"/>
      <c r="DN25" s="126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8"/>
      <c r="EE25" s="129">
        <f t="shared" si="1"/>
        <v>0</v>
      </c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1"/>
      <c r="ET25" s="129">
        <v>0</v>
      </c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3"/>
    </row>
    <row r="26" spans="1:166" ht="36" customHeight="1">
      <c r="A26" s="146" t="s">
        <v>129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35" t="s">
        <v>35</v>
      </c>
      <c r="AQ26" s="136"/>
      <c r="AR26" s="136"/>
      <c r="AS26" s="136"/>
      <c r="AT26" s="136"/>
      <c r="AU26" s="136"/>
      <c r="AV26" s="147" t="s">
        <v>109</v>
      </c>
      <c r="AW26" s="147"/>
      <c r="AX26" s="147"/>
      <c r="AY26" s="147"/>
      <c r="AZ26" s="147"/>
      <c r="BA26" s="147"/>
      <c r="BB26" s="147"/>
      <c r="BC26" s="147"/>
      <c r="BD26" s="147"/>
      <c r="BE26" s="148"/>
      <c r="BF26" s="149"/>
      <c r="BG26" s="149"/>
      <c r="BH26" s="149"/>
      <c r="BI26" s="149"/>
      <c r="BJ26" s="149"/>
      <c r="BK26" s="150"/>
      <c r="BL26" s="144">
        <v>-250000000</v>
      </c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222">
        <v>0</v>
      </c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4"/>
      <c r="CW26" s="126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8"/>
      <c r="DN26" s="126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8"/>
      <c r="EE26" s="222">
        <f t="shared" si="1"/>
        <v>0</v>
      </c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4"/>
      <c r="ET26" s="151">
        <v>0</v>
      </c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4"/>
    </row>
    <row r="27" spans="1:166" ht="15" customHeight="1">
      <c r="A27" s="228" t="s">
        <v>68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135" t="s">
        <v>37</v>
      </c>
      <c r="AQ27" s="136"/>
      <c r="AR27" s="136"/>
      <c r="AS27" s="136"/>
      <c r="AT27" s="136"/>
      <c r="AU27" s="136"/>
      <c r="AV27" s="103" t="s">
        <v>39</v>
      </c>
      <c r="AW27" s="103"/>
      <c r="AX27" s="103"/>
      <c r="AY27" s="103"/>
      <c r="AZ27" s="103"/>
      <c r="BA27" s="103"/>
      <c r="BB27" s="103"/>
      <c r="BC27" s="103"/>
      <c r="BD27" s="103"/>
      <c r="BE27" s="229"/>
      <c r="BF27" s="230"/>
      <c r="BG27" s="230"/>
      <c r="BH27" s="230"/>
      <c r="BI27" s="230"/>
      <c r="BJ27" s="230"/>
      <c r="BK27" s="231"/>
      <c r="BL27" s="144">
        <v>0</v>
      </c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51">
        <v>0</v>
      </c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>
        <v>0</v>
      </c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>
        <v>0</v>
      </c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>
        <v>0</v>
      </c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>
        <v>0</v>
      </c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4"/>
    </row>
    <row r="28" spans="1:166" ht="15" customHeight="1">
      <c r="A28" s="198" t="s">
        <v>36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9"/>
      <c r="AP28" s="80"/>
      <c r="AQ28" s="81"/>
      <c r="AR28" s="81"/>
      <c r="AS28" s="81"/>
      <c r="AT28" s="81"/>
      <c r="AU28" s="166"/>
      <c r="AV28" s="225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7"/>
      <c r="BL28" s="185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7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5"/>
    </row>
    <row r="29" spans="1:166" ht="15" customHeight="1" hidden="1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135"/>
      <c r="AQ29" s="136"/>
      <c r="AR29" s="136"/>
      <c r="AS29" s="136"/>
      <c r="AT29" s="136"/>
      <c r="AU29" s="136"/>
      <c r="AV29" s="103"/>
      <c r="AW29" s="103"/>
      <c r="AX29" s="103"/>
      <c r="AY29" s="103"/>
      <c r="AZ29" s="103"/>
      <c r="BA29" s="103"/>
      <c r="BB29" s="103"/>
      <c r="BC29" s="103"/>
      <c r="BD29" s="103"/>
      <c r="BE29" s="229"/>
      <c r="BF29" s="230"/>
      <c r="BG29" s="230"/>
      <c r="BH29" s="230"/>
      <c r="BI29" s="230"/>
      <c r="BJ29" s="230"/>
      <c r="BK29" s="231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237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9"/>
      <c r="CW29" s="232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4"/>
      <c r="DN29" s="232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233"/>
      <c r="ED29" s="234"/>
      <c r="EE29" s="232"/>
      <c r="EF29" s="233"/>
      <c r="EG29" s="233"/>
      <c r="EH29" s="233"/>
      <c r="EI29" s="233"/>
      <c r="EJ29" s="233"/>
      <c r="EK29" s="233"/>
      <c r="EL29" s="233"/>
      <c r="EM29" s="233"/>
      <c r="EN29" s="233"/>
      <c r="EO29" s="233"/>
      <c r="EP29" s="233"/>
      <c r="EQ29" s="233"/>
      <c r="ER29" s="233"/>
      <c r="ES29" s="234"/>
      <c r="ET29" s="232"/>
      <c r="EU29" s="233"/>
      <c r="EV29" s="233"/>
      <c r="EW29" s="233"/>
      <c r="EX29" s="233"/>
      <c r="EY29" s="233"/>
      <c r="EZ29" s="233"/>
      <c r="FA29" s="233"/>
      <c r="FB29" s="233"/>
      <c r="FC29" s="233"/>
      <c r="FD29" s="233"/>
      <c r="FE29" s="233"/>
      <c r="FF29" s="233"/>
      <c r="FG29" s="233"/>
      <c r="FH29" s="233"/>
      <c r="FI29" s="233"/>
      <c r="FJ29" s="235"/>
    </row>
    <row r="30" spans="1:166" ht="7.5" customHeight="1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135"/>
      <c r="AQ30" s="136"/>
      <c r="AR30" s="136"/>
      <c r="AS30" s="136"/>
      <c r="AT30" s="136"/>
      <c r="AU30" s="136"/>
      <c r="AV30" s="103"/>
      <c r="AW30" s="103"/>
      <c r="AX30" s="103"/>
      <c r="AY30" s="103"/>
      <c r="AZ30" s="103"/>
      <c r="BA30" s="103"/>
      <c r="BB30" s="103"/>
      <c r="BC30" s="103"/>
      <c r="BD30" s="103"/>
      <c r="BE30" s="229"/>
      <c r="BF30" s="230"/>
      <c r="BG30" s="230"/>
      <c r="BH30" s="230"/>
      <c r="BI30" s="230"/>
      <c r="BJ30" s="230"/>
      <c r="BK30" s="231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5"/>
    </row>
    <row r="31" spans="1:166" ht="15.75" customHeight="1">
      <c r="A31" s="146" t="s">
        <v>110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35" t="s">
        <v>38</v>
      </c>
      <c r="AQ31" s="136"/>
      <c r="AR31" s="136"/>
      <c r="AS31" s="136"/>
      <c r="AT31" s="136"/>
      <c r="AU31" s="136"/>
      <c r="AV31" s="148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2">
        <f>SUM(BL33,BL36)</f>
        <v>0</v>
      </c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3" t="s">
        <v>39</v>
      </c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2">
        <f>SUM(CW33,CW36)</f>
        <v>-9300000000</v>
      </c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41">
        <v>0</v>
      </c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3"/>
      <c r="EE31" s="152">
        <f>SUM(CW31:ED31)</f>
        <v>-9300000000</v>
      </c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>
        <f>SUM(BL31,-EE31)</f>
        <v>9300000000</v>
      </c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240"/>
    </row>
    <row r="32" spans="1:166" ht="31.5" customHeight="1" hidden="1">
      <c r="A32" s="146" t="s">
        <v>111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35" t="s">
        <v>38</v>
      </c>
      <c r="AQ32" s="136"/>
      <c r="AR32" s="136"/>
      <c r="AS32" s="136"/>
      <c r="AT32" s="136"/>
      <c r="AU32" s="136"/>
      <c r="AV32" s="138" t="s">
        <v>112</v>
      </c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2"/>
      <c r="BL32" s="141">
        <v>2400000000</v>
      </c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3"/>
      <c r="CF32" s="151" t="s">
        <v>39</v>
      </c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2">
        <f>SUM(CW34,CW37)</f>
        <v>-9300000000</v>
      </c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>
        <f>SUM(CW32)</f>
        <v>-9300000000</v>
      </c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>
        <f>SUM(BL32,-EE32)</f>
        <v>11700000000</v>
      </c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240"/>
    </row>
    <row r="33" spans="1:166" ht="14.25" customHeight="1">
      <c r="A33" s="228" t="s">
        <v>75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135" t="s">
        <v>40</v>
      </c>
      <c r="AQ33" s="136"/>
      <c r="AR33" s="136"/>
      <c r="AS33" s="136"/>
      <c r="AT33" s="136"/>
      <c r="AU33" s="136"/>
      <c r="AV33" s="147" t="s">
        <v>130</v>
      </c>
      <c r="AW33" s="147"/>
      <c r="AX33" s="147"/>
      <c r="AY33" s="147"/>
      <c r="AZ33" s="147"/>
      <c r="BA33" s="147"/>
      <c r="BB33" s="147"/>
      <c r="BC33" s="147"/>
      <c r="BD33" s="147"/>
      <c r="BE33" s="148"/>
      <c r="BF33" s="149"/>
      <c r="BG33" s="149"/>
      <c r="BH33" s="149"/>
      <c r="BI33" s="149"/>
      <c r="BJ33" s="149"/>
      <c r="BK33" s="150"/>
      <c r="BL33" s="144">
        <f>SUM(BL34)</f>
        <v>0</v>
      </c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51" t="s">
        <v>39</v>
      </c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44">
        <f>SUM(CW34:DM35)</f>
        <v>-99600000000</v>
      </c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26">
        <v>0</v>
      </c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8"/>
      <c r="EE33" s="144">
        <f>SUM(CW33:ED33)</f>
        <v>-99600000000</v>
      </c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 t="s">
        <v>39</v>
      </c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5"/>
    </row>
    <row r="34" spans="1:166" ht="39.75" customHeight="1">
      <c r="A34" s="146" t="s">
        <v>186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35" t="s">
        <v>40</v>
      </c>
      <c r="AQ34" s="136"/>
      <c r="AR34" s="136"/>
      <c r="AS34" s="136"/>
      <c r="AT34" s="136"/>
      <c r="AU34" s="136"/>
      <c r="AV34" s="147" t="s">
        <v>113</v>
      </c>
      <c r="AW34" s="147"/>
      <c r="AX34" s="147"/>
      <c r="AY34" s="147"/>
      <c r="AZ34" s="147"/>
      <c r="BA34" s="147"/>
      <c r="BB34" s="147"/>
      <c r="BC34" s="147"/>
      <c r="BD34" s="147"/>
      <c r="BE34" s="148"/>
      <c r="BF34" s="149"/>
      <c r="BG34" s="149"/>
      <c r="BH34" s="149"/>
      <c r="BI34" s="149"/>
      <c r="BJ34" s="149"/>
      <c r="BK34" s="150"/>
      <c r="BL34" s="144">
        <v>0</v>
      </c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51" t="s">
        <v>39</v>
      </c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26">
        <v>-98700000000</v>
      </c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8"/>
      <c r="DN34" s="126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8"/>
      <c r="EE34" s="126">
        <f>SUM(CW34:ED34)</f>
        <v>-98700000000</v>
      </c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8"/>
      <c r="ET34" s="144" t="s">
        <v>39</v>
      </c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5"/>
    </row>
    <row r="35" spans="1:166" ht="39.75" customHeight="1">
      <c r="A35" s="146" t="s">
        <v>186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35" t="s">
        <v>40</v>
      </c>
      <c r="AQ35" s="136"/>
      <c r="AR35" s="136"/>
      <c r="AS35" s="136"/>
      <c r="AT35" s="136"/>
      <c r="AU35" s="136"/>
      <c r="AV35" s="147" t="s">
        <v>199</v>
      </c>
      <c r="AW35" s="147"/>
      <c r="AX35" s="147"/>
      <c r="AY35" s="147"/>
      <c r="AZ35" s="147"/>
      <c r="BA35" s="147"/>
      <c r="BB35" s="147"/>
      <c r="BC35" s="147"/>
      <c r="BD35" s="147"/>
      <c r="BE35" s="148"/>
      <c r="BF35" s="149"/>
      <c r="BG35" s="149"/>
      <c r="BH35" s="149"/>
      <c r="BI35" s="149"/>
      <c r="BJ35" s="149"/>
      <c r="BK35" s="150"/>
      <c r="BL35" s="144">
        <v>0</v>
      </c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51" t="s">
        <v>39</v>
      </c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26">
        <v>-900000000</v>
      </c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8"/>
      <c r="DN35" s="126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8"/>
      <c r="EE35" s="126">
        <f>SUM(CW35:ED35)</f>
        <v>-900000000</v>
      </c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8"/>
      <c r="ET35" s="144" t="s">
        <v>39</v>
      </c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5"/>
    </row>
    <row r="36" spans="1:166" ht="15" customHeight="1">
      <c r="A36" s="228" t="s">
        <v>76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135" t="s">
        <v>41</v>
      </c>
      <c r="AQ36" s="136"/>
      <c r="AR36" s="136"/>
      <c r="AS36" s="136"/>
      <c r="AT36" s="136"/>
      <c r="AU36" s="136"/>
      <c r="AV36" s="147" t="s">
        <v>131</v>
      </c>
      <c r="AW36" s="147"/>
      <c r="AX36" s="147"/>
      <c r="AY36" s="147"/>
      <c r="AZ36" s="147"/>
      <c r="BA36" s="147"/>
      <c r="BB36" s="147"/>
      <c r="BC36" s="147"/>
      <c r="BD36" s="147"/>
      <c r="BE36" s="148"/>
      <c r="BF36" s="149"/>
      <c r="BG36" s="149"/>
      <c r="BH36" s="149"/>
      <c r="BI36" s="149"/>
      <c r="BJ36" s="149"/>
      <c r="BK36" s="150"/>
      <c r="BL36" s="144">
        <v>0</v>
      </c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51" t="s">
        <v>39</v>
      </c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44">
        <f>SUM(CW37:DM38)</f>
        <v>90300000000</v>
      </c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>
        <f>SUM(CW36)</f>
        <v>90300000000</v>
      </c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 t="s">
        <v>39</v>
      </c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5"/>
    </row>
    <row r="37" spans="1:166" ht="38.25" customHeight="1">
      <c r="A37" s="146" t="s">
        <v>187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35" t="s">
        <v>41</v>
      </c>
      <c r="AQ37" s="136"/>
      <c r="AR37" s="136"/>
      <c r="AS37" s="136"/>
      <c r="AT37" s="136"/>
      <c r="AU37" s="136"/>
      <c r="AV37" s="147" t="s">
        <v>114</v>
      </c>
      <c r="AW37" s="147"/>
      <c r="AX37" s="147"/>
      <c r="AY37" s="147"/>
      <c r="AZ37" s="147"/>
      <c r="BA37" s="147"/>
      <c r="BB37" s="147"/>
      <c r="BC37" s="147"/>
      <c r="BD37" s="147"/>
      <c r="BE37" s="148"/>
      <c r="BF37" s="149"/>
      <c r="BG37" s="149"/>
      <c r="BH37" s="149"/>
      <c r="BI37" s="149"/>
      <c r="BJ37" s="149"/>
      <c r="BK37" s="150"/>
      <c r="BL37" s="144">
        <v>0</v>
      </c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51" t="s">
        <v>39</v>
      </c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44">
        <v>89400000000</v>
      </c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>
        <f>SUM(CW37)</f>
        <v>89400000000</v>
      </c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 t="s">
        <v>39</v>
      </c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5"/>
    </row>
    <row r="38" spans="1:166" ht="38.25" customHeight="1">
      <c r="A38" s="146" t="s">
        <v>187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35" t="s">
        <v>41</v>
      </c>
      <c r="AQ38" s="136"/>
      <c r="AR38" s="136"/>
      <c r="AS38" s="136"/>
      <c r="AT38" s="136"/>
      <c r="AU38" s="136"/>
      <c r="AV38" s="147" t="s">
        <v>200</v>
      </c>
      <c r="AW38" s="147"/>
      <c r="AX38" s="147"/>
      <c r="AY38" s="147"/>
      <c r="AZ38" s="147"/>
      <c r="BA38" s="147"/>
      <c r="BB38" s="147"/>
      <c r="BC38" s="147"/>
      <c r="BD38" s="147"/>
      <c r="BE38" s="148"/>
      <c r="BF38" s="149"/>
      <c r="BG38" s="149"/>
      <c r="BH38" s="149"/>
      <c r="BI38" s="149"/>
      <c r="BJ38" s="149"/>
      <c r="BK38" s="150"/>
      <c r="BL38" s="144">
        <v>0</v>
      </c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51" t="s">
        <v>39</v>
      </c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44">
        <v>900000000</v>
      </c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>
        <f>SUM(CW38)</f>
        <v>900000000</v>
      </c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 t="s">
        <v>39</v>
      </c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5"/>
    </row>
    <row r="39" spans="1:166" ht="22.5" customHeight="1" thickBot="1">
      <c r="A39" s="246" t="s">
        <v>50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47" t="s">
        <v>42</v>
      </c>
      <c r="AQ39" s="248"/>
      <c r="AR39" s="248"/>
      <c r="AS39" s="248"/>
      <c r="AT39" s="248"/>
      <c r="AU39" s="248"/>
      <c r="AV39" s="249" t="s">
        <v>39</v>
      </c>
      <c r="AW39" s="249"/>
      <c r="AX39" s="249"/>
      <c r="AY39" s="249"/>
      <c r="AZ39" s="249"/>
      <c r="BA39" s="249"/>
      <c r="BB39" s="249"/>
      <c r="BC39" s="249"/>
      <c r="BD39" s="249"/>
      <c r="BE39" s="250"/>
      <c r="BF39" s="251"/>
      <c r="BG39" s="251"/>
      <c r="BH39" s="251"/>
      <c r="BI39" s="251"/>
      <c r="BJ39" s="251"/>
      <c r="BK39" s="252"/>
      <c r="BL39" s="244" t="s">
        <v>39</v>
      </c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53">
        <f>SUM(CF45)</f>
        <v>0</v>
      </c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43">
        <f>SUM(CW45,CW49)</f>
        <v>9300000000</v>
      </c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>
        <f>SUM(CF39,CW39)</f>
        <v>9300000000</v>
      </c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3"/>
      <c r="ET39" s="244" t="s">
        <v>39</v>
      </c>
      <c r="EU39" s="244"/>
      <c r="EV39" s="244"/>
      <c r="EW39" s="244"/>
      <c r="EX39" s="244"/>
      <c r="EY39" s="244"/>
      <c r="EZ39" s="244"/>
      <c r="FA39" s="244"/>
      <c r="FB39" s="244"/>
      <c r="FC39" s="244"/>
      <c r="FD39" s="244"/>
      <c r="FE39" s="244"/>
      <c r="FF39" s="244"/>
      <c r="FG39" s="244"/>
      <c r="FH39" s="244"/>
      <c r="FI39" s="244"/>
      <c r="FJ39" s="245"/>
    </row>
    <row r="40" spans="1:166" ht="11.25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11" t="s">
        <v>56</v>
      </c>
    </row>
    <row r="41" spans="1:165" ht="3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</row>
    <row r="42" spans="1:166" ht="11.25" customHeight="1">
      <c r="A42" s="43" t="s">
        <v>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4"/>
      <c r="AP42" s="42" t="s">
        <v>17</v>
      </c>
      <c r="AQ42" s="43"/>
      <c r="AR42" s="43"/>
      <c r="AS42" s="43"/>
      <c r="AT42" s="43"/>
      <c r="AU42" s="44"/>
      <c r="AV42" s="42" t="s">
        <v>67</v>
      </c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4"/>
      <c r="BL42" s="42" t="s">
        <v>49</v>
      </c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4"/>
      <c r="CF42" s="51" t="s">
        <v>18</v>
      </c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3"/>
      <c r="ET42" s="42" t="s">
        <v>22</v>
      </c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</row>
    <row r="43" spans="1:166" ht="33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7"/>
      <c r="AP43" s="45"/>
      <c r="AQ43" s="46"/>
      <c r="AR43" s="46"/>
      <c r="AS43" s="46"/>
      <c r="AT43" s="46"/>
      <c r="AU43" s="47"/>
      <c r="AV43" s="45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7"/>
      <c r="BL43" s="45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7"/>
      <c r="CF43" s="52" t="s">
        <v>74</v>
      </c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3"/>
      <c r="CW43" s="51" t="s">
        <v>19</v>
      </c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3"/>
      <c r="DN43" s="51" t="s">
        <v>20</v>
      </c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3"/>
      <c r="EE43" s="51" t="s">
        <v>21</v>
      </c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3"/>
      <c r="ET43" s="45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</row>
    <row r="44" spans="1:166" ht="12" thickBot="1">
      <c r="A44" s="91">
        <v>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2"/>
      <c r="AP44" s="39">
        <v>2</v>
      </c>
      <c r="AQ44" s="40"/>
      <c r="AR44" s="40"/>
      <c r="AS44" s="40"/>
      <c r="AT44" s="40"/>
      <c r="AU44" s="41"/>
      <c r="AV44" s="39">
        <v>3</v>
      </c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1"/>
      <c r="BL44" s="39">
        <v>4</v>
      </c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1"/>
      <c r="CF44" s="39">
        <v>5</v>
      </c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1"/>
      <c r="CW44" s="39">
        <v>6</v>
      </c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1"/>
      <c r="DN44" s="39">
        <v>7</v>
      </c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1"/>
      <c r="EE44" s="39">
        <v>8</v>
      </c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1"/>
      <c r="ET44" s="39">
        <v>9</v>
      </c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</row>
    <row r="45" spans="1:166" ht="33" customHeight="1">
      <c r="A45" s="263" t="s">
        <v>72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4"/>
      <c r="AP45" s="265" t="s">
        <v>48</v>
      </c>
      <c r="AQ45" s="65"/>
      <c r="AR45" s="65"/>
      <c r="AS45" s="65"/>
      <c r="AT45" s="65"/>
      <c r="AU45" s="66"/>
      <c r="AV45" s="257" t="s">
        <v>39</v>
      </c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9"/>
      <c r="BL45" s="257" t="s">
        <v>39</v>
      </c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9"/>
      <c r="CF45" s="254">
        <f>SUM(CF46,CF48)</f>
        <v>0</v>
      </c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5"/>
      <c r="CS45" s="255"/>
      <c r="CT45" s="255"/>
      <c r="CU45" s="255"/>
      <c r="CV45" s="256"/>
      <c r="CW45" s="257">
        <f>SUM(CW46,CW48)</f>
        <v>9300000000</v>
      </c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9"/>
      <c r="DN45" s="257" t="s">
        <v>39</v>
      </c>
      <c r="DO45" s="258"/>
      <c r="DP45" s="258"/>
      <c r="DQ45" s="258"/>
      <c r="DR45" s="258"/>
      <c r="DS45" s="258"/>
      <c r="DT45" s="258"/>
      <c r="DU45" s="258"/>
      <c r="DV45" s="258"/>
      <c r="DW45" s="258"/>
      <c r="DX45" s="258"/>
      <c r="DY45" s="258"/>
      <c r="DZ45" s="258"/>
      <c r="EA45" s="258"/>
      <c r="EB45" s="258"/>
      <c r="EC45" s="258"/>
      <c r="ED45" s="259"/>
      <c r="EE45" s="257">
        <f>SUM(EE46,EE48)</f>
        <v>9300000000</v>
      </c>
      <c r="EF45" s="258"/>
      <c r="EG45" s="258"/>
      <c r="EH45" s="258"/>
      <c r="EI45" s="258"/>
      <c r="EJ45" s="258"/>
      <c r="EK45" s="258"/>
      <c r="EL45" s="258"/>
      <c r="EM45" s="258"/>
      <c r="EN45" s="258"/>
      <c r="EO45" s="258"/>
      <c r="EP45" s="258"/>
      <c r="EQ45" s="258"/>
      <c r="ER45" s="258"/>
      <c r="ES45" s="259"/>
      <c r="ET45" s="257" t="s">
        <v>39</v>
      </c>
      <c r="EU45" s="258"/>
      <c r="EV45" s="258"/>
      <c r="EW45" s="258"/>
      <c r="EX45" s="258"/>
      <c r="EY45" s="258"/>
      <c r="EZ45" s="258"/>
      <c r="FA45" s="258"/>
      <c r="FB45" s="258"/>
      <c r="FC45" s="258"/>
      <c r="FD45" s="258"/>
      <c r="FE45" s="258"/>
      <c r="FF45" s="258"/>
      <c r="FG45" s="258"/>
      <c r="FH45" s="258"/>
      <c r="FI45" s="258"/>
      <c r="FJ45" s="260"/>
    </row>
    <row r="46" spans="1:166" ht="15" customHeight="1">
      <c r="A46" s="198" t="s">
        <v>36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9"/>
      <c r="AP46" s="261" t="s">
        <v>43</v>
      </c>
      <c r="AQ46" s="169"/>
      <c r="AR46" s="169"/>
      <c r="AS46" s="169"/>
      <c r="AT46" s="169"/>
      <c r="AU46" s="170"/>
      <c r="AV46" s="185" t="s">
        <v>39</v>
      </c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7"/>
      <c r="BL46" s="185" t="s">
        <v>39</v>
      </c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7"/>
      <c r="CF46" s="200">
        <v>0</v>
      </c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2"/>
      <c r="CW46" s="185">
        <v>-21300000000</v>
      </c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7"/>
      <c r="DN46" s="185" t="s">
        <v>39</v>
      </c>
      <c r="DO46" s="186"/>
      <c r="DP46" s="186"/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6"/>
      <c r="EB46" s="186"/>
      <c r="EC46" s="186"/>
      <c r="ED46" s="187"/>
      <c r="EE46" s="185">
        <f>SUM(CF46:DM47)</f>
        <v>-21300000000</v>
      </c>
      <c r="EF46" s="186"/>
      <c r="EG46" s="186"/>
      <c r="EH46" s="186"/>
      <c r="EI46" s="186"/>
      <c r="EJ46" s="186"/>
      <c r="EK46" s="186"/>
      <c r="EL46" s="186"/>
      <c r="EM46" s="186"/>
      <c r="EN46" s="186"/>
      <c r="EO46" s="186"/>
      <c r="EP46" s="186"/>
      <c r="EQ46" s="186"/>
      <c r="ER46" s="186"/>
      <c r="ES46" s="187"/>
      <c r="ET46" s="185" t="s">
        <v>39</v>
      </c>
      <c r="EU46" s="186"/>
      <c r="EV46" s="186"/>
      <c r="EW46" s="186"/>
      <c r="EX46" s="186"/>
      <c r="EY46" s="186"/>
      <c r="EZ46" s="186"/>
      <c r="FA46" s="186"/>
      <c r="FB46" s="186"/>
      <c r="FC46" s="186"/>
      <c r="FD46" s="186"/>
      <c r="FE46" s="186"/>
      <c r="FF46" s="186"/>
      <c r="FG46" s="186"/>
      <c r="FH46" s="186"/>
      <c r="FI46" s="186"/>
      <c r="FJ46" s="203"/>
    </row>
    <row r="47" spans="1:166" ht="13.5" customHeight="1">
      <c r="A47" s="263" t="s">
        <v>52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2"/>
      <c r="AQ47" s="172"/>
      <c r="AR47" s="172"/>
      <c r="AS47" s="172"/>
      <c r="AT47" s="172"/>
      <c r="AU47" s="173"/>
      <c r="AV47" s="232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4"/>
      <c r="BL47" s="232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4"/>
      <c r="CF47" s="237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9"/>
      <c r="CW47" s="232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4"/>
      <c r="DN47" s="232"/>
      <c r="DO47" s="233"/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4"/>
      <c r="EE47" s="232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4"/>
      <c r="ET47" s="232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  <c r="FF47" s="233"/>
      <c r="FG47" s="233"/>
      <c r="FH47" s="233"/>
      <c r="FI47" s="233"/>
      <c r="FJ47" s="235"/>
    </row>
    <row r="48" spans="1:166" ht="18" customHeight="1" thickBot="1">
      <c r="A48" s="267" t="s">
        <v>51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9"/>
      <c r="AP48" s="270" t="s">
        <v>44</v>
      </c>
      <c r="AQ48" s="271"/>
      <c r="AR48" s="271"/>
      <c r="AS48" s="271"/>
      <c r="AT48" s="271"/>
      <c r="AU48" s="271"/>
      <c r="AV48" s="244" t="s">
        <v>39</v>
      </c>
      <c r="AW48" s="244"/>
      <c r="AX48" s="244"/>
      <c r="AY48" s="244"/>
      <c r="AZ48" s="244"/>
      <c r="BA48" s="244"/>
      <c r="BB48" s="244"/>
      <c r="BC48" s="244"/>
      <c r="BD48" s="244"/>
      <c r="BE48" s="272"/>
      <c r="BF48" s="273"/>
      <c r="BG48" s="273"/>
      <c r="BH48" s="273"/>
      <c r="BI48" s="273"/>
      <c r="BJ48" s="273"/>
      <c r="BK48" s="274"/>
      <c r="BL48" s="244" t="s">
        <v>39</v>
      </c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75">
        <v>0</v>
      </c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301">
        <v>30600000000</v>
      </c>
      <c r="CX48" s="301"/>
      <c r="CY48" s="301"/>
      <c r="CZ48" s="301"/>
      <c r="DA48" s="301"/>
      <c r="DB48" s="301"/>
      <c r="DC48" s="301"/>
      <c r="DD48" s="301"/>
      <c r="DE48" s="301"/>
      <c r="DF48" s="301"/>
      <c r="DG48" s="301"/>
      <c r="DH48" s="301"/>
      <c r="DI48" s="301"/>
      <c r="DJ48" s="301"/>
      <c r="DK48" s="301"/>
      <c r="DL48" s="301"/>
      <c r="DM48" s="301"/>
      <c r="DN48" s="244" t="s">
        <v>39</v>
      </c>
      <c r="DO48" s="244"/>
      <c r="DP48" s="244"/>
      <c r="DQ48" s="244"/>
      <c r="DR48" s="244"/>
      <c r="DS48" s="244"/>
      <c r="DT48" s="244"/>
      <c r="DU48" s="244"/>
      <c r="DV48" s="244"/>
      <c r="DW48" s="244"/>
      <c r="DX48" s="244"/>
      <c r="DY48" s="244"/>
      <c r="DZ48" s="244"/>
      <c r="EA48" s="244"/>
      <c r="EB48" s="244"/>
      <c r="EC48" s="244"/>
      <c r="ED48" s="244"/>
      <c r="EE48" s="244">
        <f>SUM(CF48:DM48)</f>
        <v>30600000000</v>
      </c>
      <c r="EF48" s="244"/>
      <c r="EG48" s="244"/>
      <c r="EH48" s="244"/>
      <c r="EI48" s="244"/>
      <c r="EJ48" s="244"/>
      <c r="EK48" s="244"/>
      <c r="EL48" s="244"/>
      <c r="EM48" s="244"/>
      <c r="EN48" s="244"/>
      <c r="EO48" s="244"/>
      <c r="EP48" s="244"/>
      <c r="EQ48" s="244"/>
      <c r="ER48" s="244"/>
      <c r="ES48" s="244"/>
      <c r="ET48" s="244" t="s">
        <v>39</v>
      </c>
      <c r="EU48" s="244"/>
      <c r="EV48" s="244"/>
      <c r="EW48" s="244"/>
      <c r="EX48" s="244"/>
      <c r="EY48" s="244"/>
      <c r="EZ48" s="244"/>
      <c r="FA48" s="244"/>
      <c r="FB48" s="244"/>
      <c r="FC48" s="244"/>
      <c r="FD48" s="244"/>
      <c r="FE48" s="244"/>
      <c r="FF48" s="244"/>
      <c r="FG48" s="244"/>
      <c r="FH48" s="244"/>
      <c r="FI48" s="244"/>
      <c r="FJ48" s="245"/>
    </row>
    <row r="49" spans="1:166" ht="22.5" customHeight="1">
      <c r="A49" s="246" t="s">
        <v>73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76" t="s">
        <v>45</v>
      </c>
      <c r="AQ49" s="63"/>
      <c r="AR49" s="63"/>
      <c r="AS49" s="63"/>
      <c r="AT49" s="63"/>
      <c r="AU49" s="63"/>
      <c r="AV49" s="277" t="s">
        <v>39</v>
      </c>
      <c r="AW49" s="277"/>
      <c r="AX49" s="277"/>
      <c r="AY49" s="277"/>
      <c r="AZ49" s="277"/>
      <c r="BA49" s="277"/>
      <c r="BB49" s="277"/>
      <c r="BC49" s="277"/>
      <c r="BD49" s="277"/>
      <c r="BE49" s="257"/>
      <c r="BF49" s="258"/>
      <c r="BG49" s="258"/>
      <c r="BH49" s="258"/>
      <c r="BI49" s="258"/>
      <c r="BJ49" s="258"/>
      <c r="BK49" s="259"/>
      <c r="BL49" s="277" t="s">
        <v>39</v>
      </c>
      <c r="BM49" s="277"/>
      <c r="BN49" s="277"/>
      <c r="BO49" s="277"/>
      <c r="BP49" s="277"/>
      <c r="BQ49" s="277"/>
      <c r="BR49" s="277"/>
      <c r="BS49" s="277"/>
      <c r="BT49" s="277"/>
      <c r="BU49" s="277"/>
      <c r="BV49" s="277"/>
      <c r="BW49" s="277"/>
      <c r="BX49" s="277"/>
      <c r="BY49" s="277"/>
      <c r="BZ49" s="277"/>
      <c r="CA49" s="277"/>
      <c r="CB49" s="277"/>
      <c r="CC49" s="277"/>
      <c r="CD49" s="277"/>
      <c r="CE49" s="277"/>
      <c r="CF49" s="277" t="s">
        <v>39</v>
      </c>
      <c r="CG49" s="277"/>
      <c r="CH49" s="277"/>
      <c r="CI49" s="277"/>
      <c r="CJ49" s="277"/>
      <c r="CK49" s="277"/>
      <c r="CL49" s="277"/>
      <c r="CM49" s="277"/>
      <c r="CN49" s="277"/>
      <c r="CO49" s="277"/>
      <c r="CP49" s="277"/>
      <c r="CQ49" s="277"/>
      <c r="CR49" s="277"/>
      <c r="CS49" s="277"/>
      <c r="CT49" s="277"/>
      <c r="CU49" s="277"/>
      <c r="CV49" s="277"/>
      <c r="CW49" s="277">
        <f>SUM(CW50,CW52)</f>
        <v>0</v>
      </c>
      <c r="CX49" s="277"/>
      <c r="CY49" s="277"/>
      <c r="CZ49" s="277"/>
      <c r="DA49" s="277"/>
      <c r="DB49" s="277"/>
      <c r="DC49" s="277"/>
      <c r="DD49" s="277"/>
      <c r="DE49" s="277"/>
      <c r="DF49" s="277"/>
      <c r="DG49" s="277"/>
      <c r="DH49" s="277"/>
      <c r="DI49" s="277"/>
      <c r="DJ49" s="277"/>
      <c r="DK49" s="277"/>
      <c r="DL49" s="277"/>
      <c r="DM49" s="277"/>
      <c r="DN49" s="277"/>
      <c r="DO49" s="277"/>
      <c r="DP49" s="277"/>
      <c r="DQ49" s="277"/>
      <c r="DR49" s="277"/>
      <c r="DS49" s="277"/>
      <c r="DT49" s="277"/>
      <c r="DU49" s="277"/>
      <c r="DV49" s="277"/>
      <c r="DW49" s="277"/>
      <c r="DX49" s="277"/>
      <c r="DY49" s="277"/>
      <c r="DZ49" s="277"/>
      <c r="EA49" s="277"/>
      <c r="EB49" s="277"/>
      <c r="EC49" s="277"/>
      <c r="ED49" s="277"/>
      <c r="EE49" s="277">
        <f>SUM(EE50,EE52)</f>
        <v>0</v>
      </c>
      <c r="EF49" s="277"/>
      <c r="EG49" s="277"/>
      <c r="EH49" s="277"/>
      <c r="EI49" s="277"/>
      <c r="EJ49" s="277"/>
      <c r="EK49" s="277"/>
      <c r="EL49" s="277"/>
      <c r="EM49" s="277"/>
      <c r="EN49" s="277"/>
      <c r="EO49" s="277"/>
      <c r="EP49" s="277"/>
      <c r="EQ49" s="277"/>
      <c r="ER49" s="277"/>
      <c r="ES49" s="277"/>
      <c r="ET49" s="277" t="s">
        <v>39</v>
      </c>
      <c r="EU49" s="277"/>
      <c r="EV49" s="277"/>
      <c r="EW49" s="277"/>
      <c r="EX49" s="277"/>
      <c r="EY49" s="277"/>
      <c r="EZ49" s="277"/>
      <c r="FA49" s="277"/>
      <c r="FB49" s="277"/>
      <c r="FC49" s="277"/>
      <c r="FD49" s="277"/>
      <c r="FE49" s="277"/>
      <c r="FF49" s="277"/>
      <c r="FG49" s="277"/>
      <c r="FH49" s="277"/>
      <c r="FI49" s="277"/>
      <c r="FJ49" s="278"/>
    </row>
    <row r="50" spans="1:166" ht="11.25" customHeight="1">
      <c r="A50" s="164" t="s">
        <v>16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5"/>
      <c r="AP50" s="261" t="s">
        <v>46</v>
      </c>
      <c r="AQ50" s="169"/>
      <c r="AR50" s="169"/>
      <c r="AS50" s="169"/>
      <c r="AT50" s="169"/>
      <c r="AU50" s="170"/>
      <c r="AV50" s="185" t="s">
        <v>39</v>
      </c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7"/>
      <c r="BL50" s="185" t="s">
        <v>39</v>
      </c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7"/>
      <c r="CF50" s="185" t="s">
        <v>39</v>
      </c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7"/>
      <c r="CW50" s="185">
        <v>30600000000</v>
      </c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7"/>
      <c r="DN50" s="185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7"/>
      <c r="EE50" s="185">
        <f>SUM(CW50)</f>
        <v>30600000000</v>
      </c>
      <c r="EF50" s="186"/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  <c r="ES50" s="187"/>
      <c r="ET50" s="185" t="s">
        <v>39</v>
      </c>
      <c r="EU50" s="186"/>
      <c r="EV50" s="186"/>
      <c r="EW50" s="186"/>
      <c r="EX50" s="186"/>
      <c r="EY50" s="186"/>
      <c r="EZ50" s="186"/>
      <c r="FA50" s="186"/>
      <c r="FB50" s="186"/>
      <c r="FC50" s="186"/>
      <c r="FD50" s="186"/>
      <c r="FE50" s="186"/>
      <c r="FF50" s="186"/>
      <c r="FG50" s="186"/>
      <c r="FH50" s="186"/>
      <c r="FI50" s="186"/>
      <c r="FJ50" s="203"/>
    </row>
    <row r="51" spans="1:166" ht="10.5" customHeight="1">
      <c r="A51" s="196" t="s">
        <v>116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7"/>
      <c r="AP51" s="262"/>
      <c r="AQ51" s="172"/>
      <c r="AR51" s="172"/>
      <c r="AS51" s="172"/>
      <c r="AT51" s="172"/>
      <c r="AU51" s="173"/>
      <c r="AV51" s="232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4"/>
      <c r="BL51" s="232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4"/>
      <c r="CF51" s="232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4"/>
      <c r="CW51" s="232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4"/>
      <c r="DN51" s="232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4"/>
      <c r="EE51" s="232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3"/>
      <c r="ER51" s="233"/>
      <c r="ES51" s="234"/>
      <c r="ET51" s="232"/>
      <c r="EU51" s="233"/>
      <c r="EV51" s="233"/>
      <c r="EW51" s="233"/>
      <c r="EX51" s="233"/>
      <c r="EY51" s="233"/>
      <c r="EZ51" s="233"/>
      <c r="FA51" s="233"/>
      <c r="FB51" s="233"/>
      <c r="FC51" s="233"/>
      <c r="FD51" s="233"/>
      <c r="FE51" s="233"/>
      <c r="FF51" s="233"/>
      <c r="FG51" s="233"/>
      <c r="FH51" s="233"/>
      <c r="FI51" s="233"/>
      <c r="FJ51" s="235"/>
    </row>
    <row r="52" spans="1:166" ht="16.5" customHeight="1">
      <c r="A52" s="279" t="s">
        <v>117</v>
      </c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1"/>
      <c r="AP52" s="282" t="s">
        <v>47</v>
      </c>
      <c r="AQ52" s="283"/>
      <c r="AR52" s="283"/>
      <c r="AS52" s="283"/>
      <c r="AT52" s="283"/>
      <c r="AU52" s="283"/>
      <c r="AV52" s="284" t="s">
        <v>39</v>
      </c>
      <c r="AW52" s="284"/>
      <c r="AX52" s="284"/>
      <c r="AY52" s="284"/>
      <c r="AZ52" s="284"/>
      <c r="BA52" s="284"/>
      <c r="BB52" s="284"/>
      <c r="BC52" s="284"/>
      <c r="BD52" s="284"/>
      <c r="BE52" s="185"/>
      <c r="BF52" s="186"/>
      <c r="BG52" s="186"/>
      <c r="BH52" s="186"/>
      <c r="BI52" s="186"/>
      <c r="BJ52" s="186"/>
      <c r="BK52" s="187"/>
      <c r="BL52" s="284" t="s">
        <v>39</v>
      </c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 t="s">
        <v>39</v>
      </c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185">
        <v>-30600000000</v>
      </c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7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>
        <f>SUM(CW52)</f>
        <v>-30600000000</v>
      </c>
      <c r="EF52" s="284"/>
      <c r="EG52" s="284"/>
      <c r="EH52" s="284"/>
      <c r="EI52" s="284"/>
      <c r="EJ52" s="284"/>
      <c r="EK52" s="284"/>
      <c r="EL52" s="284"/>
      <c r="EM52" s="284"/>
      <c r="EN52" s="284"/>
      <c r="EO52" s="284"/>
      <c r="EP52" s="284"/>
      <c r="EQ52" s="284"/>
      <c r="ER52" s="284"/>
      <c r="ES52" s="284"/>
      <c r="ET52" s="284" t="s">
        <v>39</v>
      </c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4"/>
      <c r="FI52" s="284"/>
      <c r="FJ52" s="295"/>
    </row>
    <row r="53" spans="1:166" ht="1.5" customHeight="1" thickBot="1">
      <c r="A53" s="291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3"/>
      <c r="AP53" s="294"/>
      <c r="AQ53" s="288"/>
      <c r="AR53" s="288"/>
      <c r="AS53" s="288"/>
      <c r="AT53" s="288"/>
      <c r="AU53" s="288"/>
      <c r="AV53" s="287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  <c r="BK53" s="288"/>
      <c r="BL53" s="289"/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0"/>
      <c r="BY53" s="290"/>
      <c r="BZ53" s="290"/>
      <c r="CA53" s="290"/>
      <c r="CB53" s="290"/>
      <c r="CC53" s="290"/>
      <c r="CD53" s="290"/>
      <c r="CE53" s="290"/>
      <c r="CF53" s="289"/>
      <c r="CG53" s="290"/>
      <c r="CH53" s="290"/>
      <c r="CI53" s="290"/>
      <c r="CJ53" s="290"/>
      <c r="CK53" s="290"/>
      <c r="CL53" s="290"/>
      <c r="CM53" s="290"/>
      <c r="CN53" s="290"/>
      <c r="CO53" s="290"/>
      <c r="CP53" s="290"/>
      <c r="CQ53" s="290"/>
      <c r="CR53" s="290"/>
      <c r="CS53" s="290"/>
      <c r="CT53" s="290"/>
      <c r="CU53" s="290"/>
      <c r="CV53" s="296"/>
      <c r="CW53" s="302"/>
      <c r="CX53" s="303"/>
      <c r="CY53" s="303"/>
      <c r="CZ53" s="303"/>
      <c r="DA53" s="303"/>
      <c r="DB53" s="303"/>
      <c r="DC53" s="303"/>
      <c r="DD53" s="303"/>
      <c r="DE53" s="303"/>
      <c r="DF53" s="303"/>
      <c r="DG53" s="303"/>
      <c r="DH53" s="303"/>
      <c r="DI53" s="303"/>
      <c r="DJ53" s="303"/>
      <c r="DK53" s="303"/>
      <c r="DL53" s="303"/>
      <c r="DM53" s="304"/>
      <c r="DN53" s="289"/>
      <c r="DO53" s="290"/>
      <c r="DP53" s="290"/>
      <c r="DQ53" s="290"/>
      <c r="DR53" s="290"/>
      <c r="DS53" s="290"/>
      <c r="DT53" s="290"/>
      <c r="DU53" s="290"/>
      <c r="DV53" s="290"/>
      <c r="DW53" s="290"/>
      <c r="DX53" s="290"/>
      <c r="DY53" s="290"/>
      <c r="DZ53" s="290"/>
      <c r="EA53" s="290"/>
      <c r="EB53" s="290"/>
      <c r="EC53" s="290"/>
      <c r="ED53" s="290"/>
      <c r="EE53" s="289"/>
      <c r="EF53" s="290"/>
      <c r="EG53" s="290"/>
      <c r="EH53" s="290"/>
      <c r="EI53" s="290"/>
      <c r="EJ53" s="290"/>
      <c r="EK53" s="290"/>
      <c r="EL53" s="290"/>
      <c r="EM53" s="290"/>
      <c r="EN53" s="290"/>
      <c r="EO53" s="290"/>
      <c r="EP53" s="290"/>
      <c r="EQ53" s="290"/>
      <c r="ER53" s="290"/>
      <c r="ES53" s="296"/>
      <c r="ET53" s="289"/>
      <c r="EU53" s="290"/>
      <c r="EV53" s="290"/>
      <c r="EW53" s="290"/>
      <c r="EX53" s="290"/>
      <c r="EY53" s="290"/>
      <c r="EZ53" s="290"/>
      <c r="FA53" s="290"/>
      <c r="FB53" s="290"/>
      <c r="FC53" s="290"/>
      <c r="FD53" s="290"/>
      <c r="FE53" s="290"/>
      <c r="FF53" s="290"/>
      <c r="FG53" s="290"/>
      <c r="FH53" s="290"/>
      <c r="FI53" s="290"/>
      <c r="FJ53" s="297"/>
    </row>
    <row r="54" ht="11.25"/>
    <row r="55" ht="11.25"/>
    <row r="56" spans="1:166" ht="11.25">
      <c r="A56" s="1" t="s">
        <v>7</v>
      </c>
      <c r="M56" s="1" t="s">
        <v>201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17"/>
      <c r="AF56" s="4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BA56" s="86" t="s">
        <v>204</v>
      </c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F56" s="1" t="s">
        <v>27</v>
      </c>
      <c r="DC56" s="1" t="s">
        <v>194</v>
      </c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4"/>
    </row>
    <row r="57" spans="1:166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27" t="s">
        <v>202</v>
      </c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4"/>
      <c r="AK57" s="286" t="s">
        <v>9</v>
      </c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BA57" s="286" t="s">
        <v>10</v>
      </c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1"/>
      <c r="CF57" s="1" t="s">
        <v>28</v>
      </c>
      <c r="DC57" s="1" t="s">
        <v>195</v>
      </c>
      <c r="EI57" s="22"/>
      <c r="EJ57" s="22"/>
      <c r="EK57" s="22"/>
      <c r="EL57" s="23"/>
      <c r="EM57" s="23"/>
      <c r="EN57" s="23"/>
      <c r="EO57" s="23"/>
      <c r="EP57" s="22"/>
      <c r="EQ57" s="23"/>
      <c r="ER57" s="23"/>
      <c r="ES57" s="23"/>
      <c r="ET57" s="19"/>
      <c r="EU57" s="19"/>
      <c r="EV57" s="19"/>
      <c r="EW57" s="19"/>
      <c r="EX57" s="23"/>
      <c r="EY57" s="24" t="s">
        <v>196</v>
      </c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2"/>
    </row>
    <row r="58" spans="13:153" ht="11.25">
      <c r="M58" s="27" t="s">
        <v>203</v>
      </c>
      <c r="DQ58" s="3"/>
      <c r="DR58" s="3"/>
      <c r="EG58" s="286" t="s">
        <v>9</v>
      </c>
      <c r="EH58" s="286"/>
      <c r="EI58" s="286"/>
      <c r="EJ58" s="286"/>
      <c r="EK58" s="286"/>
      <c r="EL58" s="286"/>
      <c r="EM58" s="286"/>
      <c r="EN58" s="286"/>
      <c r="EO58" s="286"/>
      <c r="EP58" s="286"/>
      <c r="EQ58" s="286"/>
      <c r="ER58" s="286"/>
      <c r="ES58" s="286"/>
      <c r="ET58" s="286"/>
      <c r="EW58" s="21" t="s">
        <v>10</v>
      </c>
    </row>
    <row r="59" spans="1:144" ht="29.25" customHeight="1">
      <c r="A59" s="1" t="s">
        <v>8</v>
      </c>
      <c r="Q59" s="1" t="s">
        <v>209</v>
      </c>
      <c r="AI59" s="22"/>
      <c r="AJ59" s="22"/>
      <c r="AK59" s="22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BA59" s="86" t="s">
        <v>198</v>
      </c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</row>
    <row r="60" spans="17:166" ht="11.25">
      <c r="Q60" s="1" t="s">
        <v>115</v>
      </c>
      <c r="AF60" s="3"/>
      <c r="AG60" s="3"/>
      <c r="AL60" s="285" t="s">
        <v>9</v>
      </c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BA60" s="286" t="s">
        <v>10</v>
      </c>
      <c r="BB60" s="286"/>
      <c r="BC60" s="286"/>
      <c r="BD60" s="286"/>
      <c r="BE60" s="286"/>
      <c r="BF60" s="286"/>
      <c r="BG60" s="286"/>
      <c r="BH60" s="286"/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  <c r="BS60" s="286"/>
      <c r="BT60" s="286"/>
      <c r="BU60" s="286"/>
      <c r="BV60" s="286"/>
      <c r="BW60" s="286"/>
      <c r="BX60" s="286"/>
      <c r="BY60" s="286"/>
      <c r="BZ60" s="286"/>
      <c r="CA60" s="286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FJ60" s="4"/>
    </row>
    <row r="61" spans="17:166" ht="12" customHeight="1">
      <c r="Q61" s="1" t="s">
        <v>197</v>
      </c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FJ61" s="4"/>
    </row>
    <row r="62" spans="1:166" ht="13.5" customHeight="1">
      <c r="A62" s="87" t="s">
        <v>11</v>
      </c>
      <c r="B62" s="87"/>
      <c r="C62" s="172" t="s">
        <v>214</v>
      </c>
      <c r="D62" s="172"/>
      <c r="E62" s="172"/>
      <c r="F62" s="1" t="s">
        <v>11</v>
      </c>
      <c r="I62" s="86" t="s">
        <v>212</v>
      </c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>
        <v>20</v>
      </c>
      <c r="Z62" s="87"/>
      <c r="AA62" s="87"/>
      <c r="AB62" s="87"/>
      <c r="AC62" s="88" t="s">
        <v>142</v>
      </c>
      <c r="AD62" s="88"/>
      <c r="AE62" s="88"/>
      <c r="AF62" s="1" t="s">
        <v>59</v>
      </c>
      <c r="CD62" s="5"/>
      <c r="CE62" s="5"/>
      <c r="CF62" s="5"/>
      <c r="CG62" s="5"/>
      <c r="CH62" s="5"/>
      <c r="CI62" s="4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4"/>
      <c r="CY62" s="4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4"/>
      <c r="DW62" s="4"/>
      <c r="DX62" s="13"/>
      <c r="DY62" s="13"/>
      <c r="DZ62" s="12"/>
      <c r="EA62" s="12"/>
      <c r="EB62" s="12"/>
      <c r="FD62" s="4"/>
      <c r="FE62" s="4"/>
      <c r="FF62" s="4"/>
      <c r="FG62" s="4"/>
      <c r="FH62" s="4"/>
      <c r="FI62" s="4"/>
      <c r="FJ62" s="4"/>
    </row>
    <row r="64" ht="6.75" customHeight="1"/>
    <row r="88" ht="11.25"/>
    <row r="89" ht="11.25"/>
    <row r="90" ht="11.25"/>
    <row r="91" ht="11.25"/>
    <row r="92" ht="11.25"/>
    <row r="93" ht="11.25"/>
    <row r="96" ht="11.25"/>
    <row r="97" ht="11.25"/>
    <row r="99" ht="11.25"/>
    <row r="100" ht="11.25"/>
    <row r="101" ht="11.25"/>
    <row r="102" ht="11.25"/>
  </sheetData>
  <sheetProtection/>
  <mergeCells count="414">
    <mergeCell ref="DN53:ED53"/>
    <mergeCell ref="DN52:ED52"/>
    <mergeCell ref="CF46:CV47"/>
    <mergeCell ref="CW46:DM47"/>
    <mergeCell ref="DN46:ED47"/>
    <mergeCell ref="EG58:ET58"/>
    <mergeCell ref="ET52:FJ52"/>
    <mergeCell ref="CF53:CV53"/>
    <mergeCell ref="EE53:ES53"/>
    <mergeCell ref="ET53:FJ53"/>
    <mergeCell ref="AP53:AU53"/>
    <mergeCell ref="A62:B62"/>
    <mergeCell ref="C62:E62"/>
    <mergeCell ref="I62:X62"/>
    <mergeCell ref="Y62:AB62"/>
    <mergeCell ref="AL59:AY59"/>
    <mergeCell ref="BA59:CA59"/>
    <mergeCell ref="AL60:AY60"/>
    <mergeCell ref="BA60:CA60"/>
    <mergeCell ref="AC62:AE62"/>
    <mergeCell ref="AV53:BK53"/>
    <mergeCell ref="BL53:CE53"/>
    <mergeCell ref="BA56:CA56"/>
    <mergeCell ref="AK57:AY57"/>
    <mergeCell ref="BA57:BZ57"/>
    <mergeCell ref="A53:AO53"/>
    <mergeCell ref="ET50:FJ51"/>
    <mergeCell ref="A51:AO51"/>
    <mergeCell ref="A52:AO52"/>
    <mergeCell ref="AP52:AU52"/>
    <mergeCell ref="AV52:BK52"/>
    <mergeCell ref="BL52:CE52"/>
    <mergeCell ref="CF52:CV52"/>
    <mergeCell ref="CW52:DM53"/>
    <mergeCell ref="EE52:ES52"/>
    <mergeCell ref="CF50:CV51"/>
    <mergeCell ref="CW50:DM51"/>
    <mergeCell ref="DN50:ED51"/>
    <mergeCell ref="EE50:ES51"/>
    <mergeCell ref="A50:AO50"/>
    <mergeCell ref="AP50:AU51"/>
    <mergeCell ref="AV50:BK51"/>
    <mergeCell ref="BL50:CE51"/>
    <mergeCell ref="ET48:FJ48"/>
    <mergeCell ref="A49:AO49"/>
    <mergeCell ref="AP49:AU49"/>
    <mergeCell ref="AV49:BK49"/>
    <mergeCell ref="BL49:CE49"/>
    <mergeCell ref="CF49:CV49"/>
    <mergeCell ref="CW49:DM49"/>
    <mergeCell ref="DN49:ED49"/>
    <mergeCell ref="EE49:ES49"/>
    <mergeCell ref="ET49:FJ49"/>
    <mergeCell ref="ET46:FJ47"/>
    <mergeCell ref="A47:AO47"/>
    <mergeCell ref="A48:AO48"/>
    <mergeCell ref="AP48:AU48"/>
    <mergeCell ref="AV48:BK48"/>
    <mergeCell ref="BL48:CE48"/>
    <mergeCell ref="CF48:CV48"/>
    <mergeCell ref="CW48:DM48"/>
    <mergeCell ref="DN48:ED48"/>
    <mergeCell ref="EE48:ES48"/>
    <mergeCell ref="EE46:ES47"/>
    <mergeCell ref="A46:AO46"/>
    <mergeCell ref="AP46:AU47"/>
    <mergeCell ref="AV46:BK47"/>
    <mergeCell ref="BL46:CE47"/>
    <mergeCell ref="ET44:FJ44"/>
    <mergeCell ref="A45:AO45"/>
    <mergeCell ref="AP45:AU45"/>
    <mergeCell ref="AV45:BK45"/>
    <mergeCell ref="BL45:CE45"/>
    <mergeCell ref="CF45:CV45"/>
    <mergeCell ref="CW45:DM45"/>
    <mergeCell ref="DN45:ED45"/>
    <mergeCell ref="EE45:ES45"/>
    <mergeCell ref="ET45:FJ45"/>
    <mergeCell ref="CF44:CV44"/>
    <mergeCell ref="CW44:DM44"/>
    <mergeCell ref="DN44:ED44"/>
    <mergeCell ref="EE44:ES44"/>
    <mergeCell ref="A44:AO44"/>
    <mergeCell ref="AP44:AU44"/>
    <mergeCell ref="AV44:BK44"/>
    <mergeCell ref="BL44:CE44"/>
    <mergeCell ref="CF42:ES42"/>
    <mergeCell ref="ET42:FJ43"/>
    <mergeCell ref="CF43:CV43"/>
    <mergeCell ref="CW43:DM43"/>
    <mergeCell ref="DN43:ED43"/>
    <mergeCell ref="EE43:ES43"/>
    <mergeCell ref="A42:AO43"/>
    <mergeCell ref="AP42:AU43"/>
    <mergeCell ref="AV42:BK43"/>
    <mergeCell ref="BL42:CE43"/>
    <mergeCell ref="ET37:FJ37"/>
    <mergeCell ref="A39:AO39"/>
    <mergeCell ref="AP39:AU39"/>
    <mergeCell ref="AV39:BK39"/>
    <mergeCell ref="BL39:CE39"/>
    <mergeCell ref="CF39:CV39"/>
    <mergeCell ref="CW39:DM39"/>
    <mergeCell ref="DN39:ED39"/>
    <mergeCell ref="EE39:ES39"/>
    <mergeCell ref="ET39:FJ39"/>
    <mergeCell ref="CF37:CV37"/>
    <mergeCell ref="CW37:DM37"/>
    <mergeCell ref="DN37:ED37"/>
    <mergeCell ref="EE37:ES37"/>
    <mergeCell ref="A37:AO37"/>
    <mergeCell ref="AP37:AU37"/>
    <mergeCell ref="AV37:BK37"/>
    <mergeCell ref="BL37:CE37"/>
    <mergeCell ref="ET34:FJ34"/>
    <mergeCell ref="A36:AO36"/>
    <mergeCell ref="AP36:AU36"/>
    <mergeCell ref="AV36:BK36"/>
    <mergeCell ref="BL36:CE36"/>
    <mergeCell ref="CF36:CV36"/>
    <mergeCell ref="CW36:DM36"/>
    <mergeCell ref="DN36:ED36"/>
    <mergeCell ref="EE36:ES36"/>
    <mergeCell ref="ET36:FJ36"/>
    <mergeCell ref="CF34:CV34"/>
    <mergeCell ref="CW34:DM34"/>
    <mergeCell ref="DN34:ED34"/>
    <mergeCell ref="EE34:ES34"/>
    <mergeCell ref="DN35:ED35"/>
    <mergeCell ref="EE35:ES35"/>
    <mergeCell ref="A34:AO34"/>
    <mergeCell ref="AP34:AU34"/>
    <mergeCell ref="AV34:BK34"/>
    <mergeCell ref="BL34:CE34"/>
    <mergeCell ref="ET32:FJ32"/>
    <mergeCell ref="A33:AO33"/>
    <mergeCell ref="AP33:AU33"/>
    <mergeCell ref="AV33:BK33"/>
    <mergeCell ref="BL33:CE33"/>
    <mergeCell ref="CF33:CV33"/>
    <mergeCell ref="CW33:DM33"/>
    <mergeCell ref="DN33:ED33"/>
    <mergeCell ref="EE33:ES33"/>
    <mergeCell ref="ET33:FJ33"/>
    <mergeCell ref="CF32:CV32"/>
    <mergeCell ref="CW32:DM32"/>
    <mergeCell ref="DN32:ED32"/>
    <mergeCell ref="EE32:ES32"/>
    <mergeCell ref="A32:AO32"/>
    <mergeCell ref="AP32:AU32"/>
    <mergeCell ref="AV32:BK32"/>
    <mergeCell ref="BL32:CE32"/>
    <mergeCell ref="ET30:FJ30"/>
    <mergeCell ref="A31:AO31"/>
    <mergeCell ref="AP31:AU31"/>
    <mergeCell ref="AV31:BK31"/>
    <mergeCell ref="BL31:CE31"/>
    <mergeCell ref="CF31:CV31"/>
    <mergeCell ref="CW31:DM31"/>
    <mergeCell ref="DN31:ED31"/>
    <mergeCell ref="EE31:ES31"/>
    <mergeCell ref="ET31:FJ31"/>
    <mergeCell ref="CF30:CV30"/>
    <mergeCell ref="CW30:DM30"/>
    <mergeCell ref="DN30:ED30"/>
    <mergeCell ref="EE30:ES30"/>
    <mergeCell ref="A30:AO30"/>
    <mergeCell ref="AP30:AU30"/>
    <mergeCell ref="AV30:BK30"/>
    <mergeCell ref="BL30:CE30"/>
    <mergeCell ref="ET28:FJ28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CF28:CV28"/>
    <mergeCell ref="CW28:DM28"/>
    <mergeCell ref="DN28:ED28"/>
    <mergeCell ref="EE28:ES28"/>
    <mergeCell ref="DN27:ED27"/>
    <mergeCell ref="EE27:ES27"/>
    <mergeCell ref="ET27:FJ27"/>
    <mergeCell ref="A28:AO28"/>
    <mergeCell ref="AP28:AU28"/>
    <mergeCell ref="AV28:BK28"/>
    <mergeCell ref="BL28:CE28"/>
    <mergeCell ref="A27:AO27"/>
    <mergeCell ref="AP27:AU27"/>
    <mergeCell ref="AV27:BK27"/>
    <mergeCell ref="A26:AO26"/>
    <mergeCell ref="AP26:AU26"/>
    <mergeCell ref="AV26:BK26"/>
    <mergeCell ref="BL26:CE26"/>
    <mergeCell ref="CF26:CV26"/>
    <mergeCell ref="CW27:DM27"/>
    <mergeCell ref="BL27:CE27"/>
    <mergeCell ref="CF27:CV27"/>
    <mergeCell ref="CW23:DM23"/>
    <mergeCell ref="ET26:FJ26"/>
    <mergeCell ref="CF25:CV25"/>
    <mergeCell ref="CW25:DM25"/>
    <mergeCell ref="DN25:ED25"/>
    <mergeCell ref="EE25:ES25"/>
    <mergeCell ref="ET25:FJ25"/>
    <mergeCell ref="CW26:DM26"/>
    <mergeCell ref="DN26:ED26"/>
    <mergeCell ref="EE26:ES26"/>
    <mergeCell ref="DN22:ED22"/>
    <mergeCell ref="EE23:ES23"/>
    <mergeCell ref="ET23:FJ23"/>
    <mergeCell ref="A25:AO25"/>
    <mergeCell ref="AP25:AU25"/>
    <mergeCell ref="AV25:BK25"/>
    <mergeCell ref="BL25:CE25"/>
    <mergeCell ref="A23:AO23"/>
    <mergeCell ref="AP23:AU23"/>
    <mergeCell ref="CF23:CV23"/>
    <mergeCell ref="BL22:CE22"/>
    <mergeCell ref="AV23:BK23"/>
    <mergeCell ref="BL23:CE23"/>
    <mergeCell ref="EE22:ES22"/>
    <mergeCell ref="ET22:FJ22"/>
    <mergeCell ref="CF21:CV21"/>
    <mergeCell ref="CW21:DM21"/>
    <mergeCell ref="DN21:ED21"/>
    <mergeCell ref="EE21:ES21"/>
    <mergeCell ref="ET21:FJ21"/>
    <mergeCell ref="DN23:ED23"/>
    <mergeCell ref="A21:AO21"/>
    <mergeCell ref="AP21:AU21"/>
    <mergeCell ref="AV21:BK21"/>
    <mergeCell ref="BL21:CE21"/>
    <mergeCell ref="CF22:CV22"/>
    <mergeCell ref="CW22:DM22"/>
    <mergeCell ref="A22:AO22"/>
    <mergeCell ref="AP22:AU22"/>
    <mergeCell ref="AV22:BK22"/>
    <mergeCell ref="ET19:FJ19"/>
    <mergeCell ref="A20:AO20"/>
    <mergeCell ref="AP20:AU20"/>
    <mergeCell ref="AV20:BK20"/>
    <mergeCell ref="BL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O19"/>
    <mergeCell ref="AP19:AU19"/>
    <mergeCell ref="AV19:BK19"/>
    <mergeCell ref="BL19:CE19"/>
    <mergeCell ref="ET17:FJ17"/>
    <mergeCell ref="A18:AO18"/>
    <mergeCell ref="AP18:AU18"/>
    <mergeCell ref="AV18:BK18"/>
    <mergeCell ref="BL18:CE18"/>
    <mergeCell ref="CF18:CV18"/>
    <mergeCell ref="ET18:FJ18"/>
    <mergeCell ref="CF17:CV17"/>
    <mergeCell ref="CW17:DM17"/>
    <mergeCell ref="DN17:ED17"/>
    <mergeCell ref="EE17:ES17"/>
    <mergeCell ref="A17:AO17"/>
    <mergeCell ref="AP17:AU17"/>
    <mergeCell ref="AV17:BK17"/>
    <mergeCell ref="BL17:CE17"/>
    <mergeCell ref="ET15:FJ15"/>
    <mergeCell ref="A16:AO16"/>
    <mergeCell ref="AP16:AU16"/>
    <mergeCell ref="AV16:BK16"/>
    <mergeCell ref="BL16:CE16"/>
    <mergeCell ref="CF16:CV16"/>
    <mergeCell ref="CW16:DM16"/>
    <mergeCell ref="DN16:ED16"/>
    <mergeCell ref="EE16:ES16"/>
    <mergeCell ref="ET16:FJ16"/>
    <mergeCell ref="CF15:CV15"/>
    <mergeCell ref="CW15:DM15"/>
    <mergeCell ref="DN15:ED15"/>
    <mergeCell ref="EE15:ES15"/>
    <mergeCell ref="A15:AO15"/>
    <mergeCell ref="AP15:AU15"/>
    <mergeCell ref="AV15:BK15"/>
    <mergeCell ref="BL15:CE15"/>
    <mergeCell ref="ET13:FJ13"/>
    <mergeCell ref="A14:AO14"/>
    <mergeCell ref="AP14:AU14"/>
    <mergeCell ref="AV14:BK14"/>
    <mergeCell ref="BL14:CE14"/>
    <mergeCell ref="CF14:CV14"/>
    <mergeCell ref="EE14:ES14"/>
    <mergeCell ref="ET14:FJ14"/>
    <mergeCell ref="CF13:CV13"/>
    <mergeCell ref="CW13:DM13"/>
    <mergeCell ref="DN13:ED13"/>
    <mergeCell ref="EE13:ES13"/>
    <mergeCell ref="AV13:BK13"/>
    <mergeCell ref="BL13:CE13"/>
    <mergeCell ref="ET9:FJ9"/>
    <mergeCell ref="A12:AO12"/>
    <mergeCell ref="AP12:AU12"/>
    <mergeCell ref="AV12:BK12"/>
    <mergeCell ref="BL12:CE12"/>
    <mergeCell ref="CF12:CV12"/>
    <mergeCell ref="CW12:DM12"/>
    <mergeCell ref="DN12:ED12"/>
    <mergeCell ref="ET7:FJ8"/>
    <mergeCell ref="A8:AO8"/>
    <mergeCell ref="A9:AO9"/>
    <mergeCell ref="AP9:AU9"/>
    <mergeCell ref="AV9:BK9"/>
    <mergeCell ref="BL9:CE9"/>
    <mergeCell ref="CF9:CV9"/>
    <mergeCell ref="CW9:DM9"/>
    <mergeCell ref="AP6:AU6"/>
    <mergeCell ref="AV6:BK6"/>
    <mergeCell ref="BL6:CE6"/>
    <mergeCell ref="CF6:CV6"/>
    <mergeCell ref="DN9:ED9"/>
    <mergeCell ref="EE9:ES9"/>
    <mergeCell ref="CF7:CV8"/>
    <mergeCell ref="CW7:DM8"/>
    <mergeCell ref="DN7:ED8"/>
    <mergeCell ref="EE7:ES8"/>
    <mergeCell ref="A5:AO5"/>
    <mergeCell ref="AP5:AU5"/>
    <mergeCell ref="AV5:BK5"/>
    <mergeCell ref="BL5:CE5"/>
    <mergeCell ref="CF5:CV5"/>
    <mergeCell ref="A7:AO7"/>
    <mergeCell ref="AP7:AU8"/>
    <mergeCell ref="AV7:BK8"/>
    <mergeCell ref="BL7:CE8"/>
    <mergeCell ref="A6:AO6"/>
    <mergeCell ref="DN4:ED4"/>
    <mergeCell ref="CW5:DM5"/>
    <mergeCell ref="DN10:ED10"/>
    <mergeCell ref="DN5:ED5"/>
    <mergeCell ref="ET6:FJ6"/>
    <mergeCell ref="CW6:DM6"/>
    <mergeCell ref="DN6:ED6"/>
    <mergeCell ref="EE6:ES6"/>
    <mergeCell ref="EE4:ES4"/>
    <mergeCell ref="ET5:FJ5"/>
    <mergeCell ref="EE5:ES5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A13:AO13"/>
    <mergeCell ref="AP13:AU13"/>
    <mergeCell ref="EE10:ES10"/>
    <mergeCell ref="ET10:FJ10"/>
    <mergeCell ref="A10:AO10"/>
    <mergeCell ref="AP10:AU10"/>
    <mergeCell ref="AV10:BK10"/>
    <mergeCell ref="BL10:CE10"/>
    <mergeCell ref="CF10:CV10"/>
    <mergeCell ref="CW10:DM10"/>
    <mergeCell ref="A11:AO11"/>
    <mergeCell ref="AP11:AU11"/>
    <mergeCell ref="AV11:BK11"/>
    <mergeCell ref="BL11:CE11"/>
    <mergeCell ref="CF11:CV11"/>
    <mergeCell ref="CW11:DM11"/>
    <mergeCell ref="CW18:DM18"/>
    <mergeCell ref="DN18:ED18"/>
    <mergeCell ref="EE18:ES18"/>
    <mergeCell ref="DN11:ED11"/>
    <mergeCell ref="EE11:ES11"/>
    <mergeCell ref="ET11:FJ11"/>
    <mergeCell ref="EE12:ES12"/>
    <mergeCell ref="ET12:FJ12"/>
    <mergeCell ref="CW14:DM14"/>
    <mergeCell ref="DN14:ED14"/>
    <mergeCell ref="A35:AO35"/>
    <mergeCell ref="AP35:AU35"/>
    <mergeCell ref="AV35:BK35"/>
    <mergeCell ref="BL35:CE35"/>
    <mergeCell ref="CF35:CV35"/>
    <mergeCell ref="CW35:DM35"/>
    <mergeCell ref="ET35:FJ35"/>
    <mergeCell ref="A38:AO38"/>
    <mergeCell ref="AP38:AU38"/>
    <mergeCell ref="AV38:BK38"/>
    <mergeCell ref="BL38:CE38"/>
    <mergeCell ref="CF38:CV38"/>
    <mergeCell ref="CW38:DM38"/>
    <mergeCell ref="DN38:ED38"/>
    <mergeCell ref="EE38:ES38"/>
    <mergeCell ref="ET38:FJ38"/>
    <mergeCell ref="DN24:ED24"/>
    <mergeCell ref="EE24:ES24"/>
    <mergeCell ref="ET24:FJ24"/>
    <mergeCell ref="A24:AO24"/>
    <mergeCell ref="AP24:AU24"/>
    <mergeCell ref="AV24:BK24"/>
    <mergeCell ref="BL24:CE24"/>
    <mergeCell ref="CF24:CV24"/>
    <mergeCell ref="CW24:DM24"/>
  </mergeCells>
  <printOptions/>
  <pageMargins left="0.1968503937007874" right="0.15748031496062992" top="0.7480314960629921" bottom="0.2362204724409449" header="0.5118110236220472" footer="0.1968503937007874"/>
  <pageSetup fitToHeight="4" fitToWidth="1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2016-11-07T12:26:47Z</cp:lastPrinted>
  <dcterms:created xsi:type="dcterms:W3CDTF">2005-02-01T12:32:18Z</dcterms:created>
  <dcterms:modified xsi:type="dcterms:W3CDTF">2016-11-07T12:26:54Z</dcterms:modified>
  <cp:category/>
  <cp:version/>
  <cp:contentType/>
  <cp:contentStatus/>
</cp:coreProperties>
</file>