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tabRatio="502" activeTab="0"/>
  </bookViews>
  <sheets>
    <sheet name="стр.1" sheetId="1" r:id="rId1"/>
    <sheet name="стр.2" sheetId="2" r:id="rId2"/>
    <sheet name="стр.3_4" sheetId="3" r:id="rId3"/>
  </sheets>
  <definedNames>
    <definedName name="_xlnm.Print_Area" localSheetId="1">'стр.2'!$A$1:$FJ$49</definedName>
  </definedNames>
  <calcPr fullCalcOnLoad="1"/>
</workbook>
</file>

<file path=xl/comments3.xml><?xml version="1.0" encoding="utf-8"?>
<comments xmlns="http://schemas.openxmlformats.org/spreadsheetml/2006/main">
  <authors>
    <author>PaygusovA</author>
  </authors>
  <commentList>
    <comment ref="EE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контрольный счет
</t>
        </r>
      </text>
    </comment>
    <comment ref="ET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контрольный счет
</t>
        </r>
      </text>
    </comment>
    <comment ref="BL17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Включены в бюджетную роспись</t>
        </r>
      </text>
    </comment>
    <comment ref="BL18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включено в бюджетную роспись</t>
        </r>
      </text>
    </comment>
    <comment ref="CF55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Надо брать разницу остатков Главной книги 12100200 и 121002610</t>
        </r>
      </text>
    </comment>
    <comment ref="CW55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Сумма возрата депозитов сч 121002610</t>
        </r>
      </text>
    </comment>
    <comment ref="CF57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Надо брать разницу оборотов с начала года 130405000 и 130405510</t>
        </r>
      </text>
    </comment>
    <comment ref="CW57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сумма размещенная на депозиты 130405510
</t>
        </r>
      </text>
    </comment>
    <comment ref="CW5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должна равняться по счету 130404000 общая сумма размещенных и возвращенных депозитов (стр 811+812)</t>
        </r>
      </text>
    </comment>
    <comment ref="CW61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должна равняться по счету 130404000 общая сумма размещенных и возвращенных депозитов (стр 811+812)</t>
        </r>
      </text>
    </comment>
  </commentList>
</comments>
</file>

<file path=xl/sharedStrings.xml><?xml version="1.0" encoding="utf-8"?>
<sst xmlns="http://schemas.openxmlformats.org/spreadsheetml/2006/main" count="497" uniqueCount="253">
  <si>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</si>
  <si>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</si>
  <si>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</si>
  <si>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</si>
  <si>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</si>
  <si>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</si>
  <si>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</si>
  <si>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</si>
  <si>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</si>
  <si>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</si>
  <si>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</si>
  <si>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</si>
  <si>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</si>
  <si>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</si>
  <si>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</si>
  <si>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</si>
  <si>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</si>
  <si>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</si>
  <si>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</si>
  <si>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</si>
  <si>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</si>
  <si>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</si>
  <si>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</si>
  <si>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</si>
  <si>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</si>
  <si>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</si>
  <si>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</si>
  <si>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</si>
  <si>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</si>
  <si>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</si>
  <si>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</si>
  <si>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</si>
  <si>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</si>
  <si>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</si>
  <si>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</si>
  <si>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</si>
  <si>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</si>
  <si>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</si>
  <si>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</si>
  <si>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х</t>
  </si>
  <si>
    <t>710</t>
  </si>
  <si>
    <t>720</t>
  </si>
  <si>
    <t>800</t>
  </si>
  <si>
    <t>811</t>
  </si>
  <si>
    <t>812</t>
  </si>
  <si>
    <t>820</t>
  </si>
  <si>
    <t>821</t>
  </si>
  <si>
    <t>822</t>
  </si>
  <si>
    <t>810</t>
  </si>
  <si>
    <t>Утвержденные бюджетные назначения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</si>
  <si>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</si>
  <si>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</si>
  <si>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</si>
  <si>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</si>
  <si>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</si>
  <si>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</si>
  <si>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</si>
  <si>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</si>
  <si>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</si>
  <si>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</si>
  <si>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</si>
  <si>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</si>
  <si>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</si>
  <si>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</si>
  <si>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</si>
  <si>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</si>
  <si>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</si>
  <si>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</si>
  <si>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</si>
  <si>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</si>
  <si>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</si>
  <si>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</si>
  <si>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</si>
  <si>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</si>
  <si>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через 
финансовые 
органы</t>
  </si>
  <si>
    <t>увеличение остатков средств, всего</t>
  </si>
  <si>
    <t>уменьшение остатков средств, всего</t>
  </si>
  <si>
    <t xml:space="preserve">на 01 </t>
  </si>
  <si>
    <t>02288703</t>
  </si>
  <si>
    <t>985</t>
  </si>
  <si>
    <t>Комитет финансов Ленинградской области</t>
  </si>
  <si>
    <t>Областной бюджет Ленинградской области</t>
  </si>
  <si>
    <t>985 1110302002 0000 120</t>
  </si>
  <si>
    <t>985 1161802002 0000 140</t>
  </si>
  <si>
    <t>985 1163200002 0000 140</t>
  </si>
  <si>
    <t>985 1170102002 0000 180</t>
  </si>
  <si>
    <t>985 2020208602 0000 151</t>
  </si>
  <si>
    <t>Субсидии бюджетам субъектов РФ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</si>
  <si>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-</t>
  </si>
  <si>
    <t>Проценты, полученные от предоставления бюджетных кредитов внутри страны за счет средств бюджетов субъектов РФ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</si>
  <si>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РФ)  </t>
  </si>
  <si>
    <t>Невыясненные поступления, зачисляемые в бюджеты субъектов РФ</t>
  </si>
  <si>
    <t>985 2180204002 0000 151</t>
  </si>
  <si>
    <t xml:space="preserve">Доходы бюджетов субъектов РФ от возврата остатков субсидий, субвенций и иных межбюджетных трансфертов,имеющих целевое назначение, прошлых лет из бюджетов муниципальных районов </t>
  </si>
  <si>
    <t>Доходы бюджетов субъектов РФ от возврата остатков субсидий, субвенций и иных межбюджетных трансфертов,имеющих целевое назначение, прошлых лет из бюджетов поселений</t>
  </si>
  <si>
    <t>985 2180205002 0000 151</t>
  </si>
  <si>
    <t>Периодичность: квартальная</t>
  </si>
  <si>
    <t>Дотации бюджетам субъектов Российской Федерации на поддержку мер по обеспечению сбалансированности бюджетов</t>
  </si>
  <si>
    <t>985 2020100302 0000 151</t>
  </si>
  <si>
    <t>Периодичность: месячная</t>
  </si>
  <si>
    <t>Код 
расхода
по бюджетной классификации</t>
  </si>
  <si>
    <t>по
ассигнованиям</t>
  </si>
  <si>
    <t>985 2180203002 0000 151</t>
  </si>
  <si>
    <t>Доходы бюджетов субъектов РФ от возврата остатков субсидий, субвенций и иных межбюджетных трансфертов,имеющих целевое назначение, прошлых лет из бюджетов городских округов</t>
  </si>
  <si>
    <t>Денежные взыскания (штрафы) за нарушение бюджетного законодательства (в части бюджетов субъектов РФ)</t>
  </si>
  <si>
    <t>Перечисления другим бюджетам бюджетной системы РФ.</t>
  </si>
  <si>
    <t>Прочие расходы.</t>
  </si>
  <si>
    <t>Прочие работы, услуги.</t>
  </si>
  <si>
    <t>Обслуживание внутреннего долга.</t>
  </si>
  <si>
    <t>985 01 02 00 00 02 0000 000</t>
  </si>
  <si>
    <t>Получение кредитов от кредитных организаций бюджетами субъектов Российской Федерации в валюте Российской Федерации</t>
  </si>
  <si>
    <t>985 01 02 00 00 02 0000 710</t>
  </si>
  <si>
    <t>985 01 02 00 00 02 0000 810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</si>
  <si>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</si>
  <si>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985 01 03 01 00 02 0000 000</t>
  </si>
  <si>
    <t>985 01 03 01 00 02 0000 710</t>
  </si>
  <si>
    <t>985 01 03 01 00 02 0000 810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</si>
  <si>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</si>
  <si>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985 01 06 04 01 02 0000 000</t>
  </si>
  <si>
    <t>985 01 06 04 01 02 0000 810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</si>
  <si>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</t>
  </si>
  <si>
    <t>985 01 06 04 02 02 0000 000</t>
  </si>
  <si>
    <t>985 01 06 04 02 02 0000 820</t>
  </si>
  <si>
    <t xml:space="preserve">Возврат бюджетных кредитов, предоставленных из бюджетов субъектов Российской Федерации в валюте Российской Федерации </t>
  </si>
  <si>
    <t>985 01 06 05 00 02 0000 640</t>
  </si>
  <si>
    <t xml:space="preserve">Возврат бюджетных кредитов, предоставленных  юридическим лицам из бюджетов субъектов Российской Федерации в валюте Российской Федерации, из них: </t>
  </si>
  <si>
    <t>985 01 06 05 01 02 0000 640</t>
  </si>
  <si>
    <t>Возврат бюджетных кредитов, предоставленных юридическим лицам из средств лизингового фонда для обеспечения агропромышленного комплекса продукцией машиностроения</t>
  </si>
  <si>
    <t>985 01 06 05 01 02 0002 640</t>
  </si>
  <si>
    <t xml:space="preserve"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Федерации, из них: </t>
  </si>
  <si>
    <t xml:space="preserve">985 01 06 05 02 02 0000 640 </t>
  </si>
  <si>
    <t>Возврат бюджетных кредитов, предоставленных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</si>
  <si>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985 01 06 05 02 02 0012 640</t>
  </si>
  <si>
    <t>Возврат бюджетных кредитов, предоставленных бюджетам муниципальных образований на частичное покрытие дефицитов местных бюджетов</t>
  </si>
  <si>
    <t>985 01 06 05 02 02 0014  640</t>
  </si>
  <si>
    <t xml:space="preserve">Предоставление бюджетных кредитов другим бюджетам бюджетной системы Российской Федерации из бюджетов субьектов Российской Федерации в валюте Российской Федерации, из них: </t>
  </si>
  <si>
    <t>985 01 06 05 02 02 0000 540</t>
  </si>
  <si>
    <t>Предоставление бюджетных кредитов, предоставленных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</si>
  <si>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</si>
  <si>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>Возврат прочих бюджетных кредитов (ссуд), предоставленных бюджетами субъектов Российской Федерации внутри страны</t>
  </si>
  <si>
    <t>985 01 06 08 00 02 0000 640</t>
  </si>
  <si>
    <t>Бюджетные кредиты юридическим лицам для обеспечения расчетов по государственным гарантиям, в том числе гарантиям перед Министерством финансов РФ</t>
  </si>
  <si>
    <t>985 01 06 08 00 02 0001 640</t>
  </si>
  <si>
    <t xml:space="preserve">Изменение остатков средств </t>
  </si>
  <si>
    <t>Иные финансовые активы в собственности субъектов Российской Федерации</t>
  </si>
  <si>
    <t>985 01 06 06 00 02 0000 000</t>
  </si>
  <si>
    <t>985 01 06 10 01 02 0001 510</t>
  </si>
  <si>
    <t>Увеличение финансовых активов за счет средств субъектов Российской Федерации, размещенных в банковские депозиты в валюте Российской Федерации в кредитных организациях</t>
  </si>
  <si>
    <t>985 01 06 10 01 02 0001 610</t>
  </si>
  <si>
    <t>Уменьшение финансовых активов за счет средств субъектов Российской Федерации, размещенных в банковские депозиты в валюте Российской Федерации в кредитных организациях</t>
  </si>
  <si>
    <t>казначейского исполнения бюджета-</t>
  </si>
  <si>
    <t>увеличение остатков по внутренним расчетам</t>
  </si>
  <si>
    <t>уменьшение остатков по внутренним расчетам</t>
  </si>
  <si>
    <t>источники внутреннего финансирования дефицита бюджета</t>
  </si>
  <si>
    <t>985 2020399802 0000 151</t>
  </si>
  <si>
    <t>Единая субвенция бюджетам субъектов Российской Федерации</t>
  </si>
  <si>
    <t>985 0106 6897102 530 000</t>
  </si>
  <si>
    <t>985 0106 6897102 530 251</t>
  </si>
  <si>
    <t>Обеспечение деятельности финансовых, налоговых и таможенных органов и органов финансового (финансово-бюджетного) надзора. Субвенции на 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 в рамках непрограммных расходов органов исполнительной власти Ленинградской области. Субвенции.</t>
  </si>
  <si>
    <t>985 0111 6891005 870 000</t>
  </si>
  <si>
    <t>985 0111 6891005 870 290</t>
  </si>
  <si>
    <t>Резервные фонды. Резервный фонд Правительства Ленинградской области  в рамках непрограммных расходов органов исполнительной власти Ленинградской области. Резервные средства.</t>
  </si>
  <si>
    <t>985 0111 6891006 870 000</t>
  </si>
  <si>
    <t>985 0111 6891006 870 290</t>
  </si>
  <si>
    <t>Резервные фонды. 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 в рамках непрограммных расходов органов исполнительной власти Ленинградской области. Резервные средства.</t>
  </si>
  <si>
    <t>Другие общегосударственные вопросы. Поддержание рейтингов кредитоспособности Ленинградской области в рамках подпрограммы "Управление государственным долгом и государственными финансовыми активами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Прочая закупка товаров, работ и услуг для обеспечения государственных (муниципальных) нужд.</t>
  </si>
  <si>
    <t>985 0113 6421003 244 000</t>
  </si>
  <si>
    <t>985 0113 6421003 244 226</t>
  </si>
  <si>
    <t>985 0113 6421004 244 000</t>
  </si>
  <si>
    <t>Другие общегосударственные вопросы. Выполнение других обязательств Ленинградской области по выплате агентских комиссий и вознаграждения в рамках подпрограммы "Управление государственным долгом и государственными финансовыми активами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Прочая закупка товаров, работ и услуг для обеспечения государственных (муниципальных) нужд.</t>
  </si>
  <si>
    <t>985 0113 6891007 831 000</t>
  </si>
  <si>
    <t>985 0113 6891007 831 290</t>
  </si>
  <si>
    <t>Другие общегосударственные вопросы. Исполнение судебных актов, вступивших в законную силу, по искам к Ленинградской области как к субъекту Российской Федерации в рамках непрограммных расходов органов исполнительной власти Ленинградской области.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</t>
  </si>
  <si>
    <t>985 0113 6891008 831 000</t>
  </si>
  <si>
    <t>985 0113 6891008 831 290</t>
  </si>
  <si>
    <t>Другие общегосударственные вопросы. Уплата государственной пошлины в рамках непрограммных расходов органов исполнительной власти Ленинградской области.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</t>
  </si>
  <si>
    <t>985 0410 6417010 521 000</t>
  </si>
  <si>
    <t>985 0410 6417010 521 251</t>
  </si>
  <si>
    <t>Связь и информатика. Субсидии на развитие и поддержку информационных технологий, обеспечивающих бюджетный процесс,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Субсидии, за исключением субсидий на софинансирование капитальных вложений в объекты государственной (муниципальной) собственности.</t>
  </si>
  <si>
    <t>985 1301 6421001 720 000</t>
  </si>
  <si>
    <t>985 1301 6421001 720 231</t>
  </si>
  <si>
    <t xml:space="preserve">Обслуживание государственного внутреннего и муниципального долга. Процентные платежи по государственному долгу субъекта Российской Федерации в рамках подпрограммы "Управление государственным долгом и государственными финансовыми активами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Обслуживание государственного долга субъекта Российской Федерации. </t>
  </si>
  <si>
    <t>985 1401 6417005 511 000</t>
  </si>
  <si>
    <t>985 1401 6417005 511 251</t>
  </si>
  <si>
    <t>Дотации на выравнивание бюджетной обеспеченности субъектов Российской Федерации и муниципальных образований. Дотации на выравнивание бюджетной обеспеченности муниципальных районов, городских округов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Дотации на выравнивание бюджетной обеспеченности.</t>
  </si>
  <si>
    <t>985 1402 6417001 512 000</t>
  </si>
  <si>
    <t>985 1402 6417001 512 251</t>
  </si>
  <si>
    <t>Иные дотации. 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Иные дотации.</t>
  </si>
  <si>
    <t>985 1402 6417002 512 000</t>
  </si>
  <si>
    <t>985 1402 6417002 512 251</t>
  </si>
  <si>
    <t>Иные дотации. Дотации на поддержку мер по обеспечению сбалансированности бюджетов муниципальных образований Ленинградской области в целях стимулирования муниципальных образований, принимающих меры по увеличению налогового потенциала,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Иные дотации.</t>
  </si>
  <si>
    <t>985 1402 6417003 512 000</t>
  </si>
  <si>
    <t>985 1402 6417003 512 251</t>
  </si>
  <si>
    <t>Иные дотации. Дотации на поддержку мер по обеспечению сбалансированности бюджетов муниципальных образований Ленинградской области в целях частичной компенсации выпадающих доходов бюджетов муниципальных районов, городских округов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Иные дотации.</t>
  </si>
  <si>
    <t>985 1402 6417004 512 000</t>
  </si>
  <si>
    <t>985 1402 6417004 512 251</t>
  </si>
  <si>
    <t>Иные дотации. Дотации на поддержку мер по обеспечению сбалансированности бюджетов муниципальных образований Ленинградской области в целях финансового обеспечения исполнения расходных обязательств муниципальных районов, городских округов при недостатке собственных доходов бюджетов муниципальных районов, городских округов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Иные дотации.</t>
  </si>
  <si>
    <t>985 1402 6417006 512 000</t>
  </si>
  <si>
    <t>985 1402 6417006 512 251</t>
  </si>
  <si>
    <t>Иные дотации. Дотации на поощрение достижения наилучших показателей оценки качества управления финансами муниципальных образований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Иные дотации.</t>
  </si>
  <si>
    <t>985 1402 6417008 512 000</t>
  </si>
  <si>
    <t>985 1402 6417008 512 251</t>
  </si>
  <si>
    <t>Иные дотации. Дотации на поддержку мер по обеспечению сбалансированности бюджетов муниципальных образований, предоставляемые в целях финансового обеспечения исполнения расходных обязательств муниципальных образований в соответствии с планами мероприятий ("дорожными картами") по реализации указов Президента Российской Федерации от 7 мая 2012 года,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Иные дотации.</t>
  </si>
  <si>
    <t>985 1403 6417101 530 000</t>
  </si>
  <si>
    <t>985 1403 6417101 530 251</t>
  </si>
  <si>
    <t xml:space="preserve">Прочие межбюджетные трансферты общего характера. Субвенции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Субвенции. </t>
  </si>
  <si>
    <t>985 1403 6897202 540 000</t>
  </si>
  <si>
    <t>985 1403 6897202 540 251</t>
  </si>
  <si>
    <t>Прочие межбюджетные трансферты общего характера. 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Ленинградской области. Иные межбюджетные трансферты.</t>
  </si>
  <si>
    <t>985 1403 6897203 540 000</t>
  </si>
  <si>
    <t>985 1403 6897203 540 251</t>
  </si>
  <si>
    <t xml:space="preserve">Прочие межбюджетные трансферты общего характера. Иные межбюджетные трансферты на подготовку и проведение мероприятий, посвященных Дню образования Ленинградской области в рамках непрограммных расходов органов исполнительной власти Ленинградской области. Иные межбюджетные трансферты. </t>
  </si>
  <si>
    <t>985 01 01 00 00 02 0000 000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</si>
  <si>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</si>
  <si>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985 01 01 00 00 02 0000 710</t>
  </si>
  <si>
    <t>985 01 01 00 00 02 0000 810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</si>
  <si>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</si>
  <si>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Погашение бюджетами субъектов Российской Федерации кредитов от кредитных организаций в валюте Российской Федерации</t>
  </si>
  <si>
    <t>Государственные ценные бумаги субъектов Российской Федерации, номинальная стоимость которых указана в валюте Российской Федерации</t>
  </si>
  <si>
    <t xml:space="preserve">Кредиты кредитных организаций в валюте Российской Федерации, полученные субъектами Российской Федерации </t>
  </si>
  <si>
    <t>Бюджетные кредиты, полученные от других бюджетов бюджетной системы Российской Федерации бюджетами субъектов Российской Федерации в валюте Российской Федерации</t>
  </si>
  <si>
    <t xml:space="preserve">Погашение бюджетами субьектов Российской Федерации кредитов от других бюджетов бюджетной системы Российской Федерации в валюте Российской Федерации </t>
  </si>
  <si>
    <t>41000000</t>
  </si>
  <si>
    <t>985 01 06 05 01 02 0003 640</t>
  </si>
  <si>
    <t>Возврат бюджетных кредитов, предоставленных юридическим лицам из средств лизингового фонда для обеспечения агропромышленного комплекса племенным высокопродуктивным скотом и птицей</t>
  </si>
  <si>
    <t>985 1110202002 0000 120</t>
  </si>
  <si>
    <t>Доходы от размещения временно свободных средств бюджетов субъектов РФ</t>
  </si>
  <si>
    <t>985 1130299202 0000 130</t>
  </si>
  <si>
    <t>Прочие доходы от компенсации затрат бюджетов субъектов Российской Федерации</t>
  </si>
  <si>
    <t>985 0113 6421004 244 226</t>
  </si>
  <si>
    <t>Вице-губернатор Ленинградской области -</t>
  </si>
  <si>
    <t xml:space="preserve">председатель комитета финансов </t>
  </si>
  <si>
    <t>Р.И.Марков</t>
  </si>
  <si>
    <t>Начальник департамента</t>
  </si>
  <si>
    <t>главный бухгалтер</t>
  </si>
  <si>
    <t xml:space="preserve">В.А. Николаева </t>
  </si>
  <si>
    <t xml:space="preserve">Начальник департамента </t>
  </si>
  <si>
    <t>бюджетной политики</t>
  </si>
  <si>
    <t>Иванова И.В.</t>
  </si>
  <si>
    <t>января</t>
  </si>
  <si>
    <t>15</t>
  </si>
  <si>
    <t>01.01.2015</t>
  </si>
  <si>
    <t>985 1402 6417009 512 000</t>
  </si>
  <si>
    <t>985 1402 6417009 512 251</t>
  </si>
  <si>
    <t>Возврат бюджетных кредитов, предоставленных юридическим лицам на пополнение оборотных средств и на инвестиционные цели</t>
  </si>
  <si>
    <t>985 01 06 05 01 02 0001 640</t>
  </si>
  <si>
    <t>Возврат задолженности по централизованным кредитам</t>
  </si>
  <si>
    <t>985 01 06 05 01 02 0006 640</t>
  </si>
  <si>
    <t>Предоставление бюджетных кредитов, предоставленных бюджетам муниципальных образований на частичное покрытие дефицитов местных бюджетов</t>
  </si>
  <si>
    <t>985 01 06 05 02 02 0014 540</t>
  </si>
  <si>
    <t>27</t>
  </si>
  <si>
    <t>Иные дотации. Дотации на поддержку мер по обеспечению сбалансированности бюджетов муниципальных образований Ленинградской области в связи с недопоступлением акцизов на автомобильный и прямогонный бензин, дизельное топливо, моторные масла для дизельных и(или) карбюраторных (инжекторных) двигателей, производимые на территории Российской Федерации, в бюджеты муниципальных образований Ленинградской области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Иные дотации.</t>
  </si>
  <si>
    <t>по ОКТМО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</si>
</sst>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9"/>
      <name val="Arial Cyr"/>
      <family val="0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0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3" xfId="0" applyFont="1" applyFill="1" applyBorder="1" applyAlignment="1">
      <alignment horizontal="left" wrapText="1" indent="2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3" fontId="5" fillId="0" borderId="26" xfId="0" applyNumberFormat="1" applyFont="1" applyFill="1" applyBorder="1" applyAlignment="1">
      <alignment horizontal="center"/>
    </xf>
    <xf numFmtId="0" fontId="5" fillId="0" borderId="26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38" xfId="0" applyFont="1" applyBorder="1" applyAlignment="1">
      <alignment/>
    </xf>
    <xf numFmtId="49" fontId="1" fillId="0" borderId="39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indent="2"/>
    </xf>
    <xf numFmtId="0" fontId="2" fillId="0" borderId="1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49" xfId="0" applyFont="1" applyBorder="1" applyAlignment="1">
      <alignment horizontal="center"/>
    </xf>
    <xf numFmtId="43" fontId="5" fillId="0" borderId="15" xfId="58" applyFont="1" applyFill="1" applyBorder="1" applyAlignment="1">
      <alignment horizontal="center"/>
    </xf>
    <xf numFmtId="43" fontId="5" fillId="0" borderId="16" xfId="58" applyFont="1" applyFill="1" applyBorder="1" applyAlignment="1">
      <alignment/>
    </xf>
    <xf numFmtId="43" fontId="5" fillId="0" borderId="17" xfId="58" applyFont="1" applyFill="1" applyBorder="1" applyAlignment="1">
      <alignment/>
    </xf>
    <xf numFmtId="43" fontId="5" fillId="0" borderId="33" xfId="58" applyFont="1" applyFill="1" applyBorder="1" applyAlignment="1">
      <alignment/>
    </xf>
    <xf numFmtId="43" fontId="2" fillId="0" borderId="15" xfId="58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 indent="2"/>
    </xf>
    <xf numFmtId="0" fontId="4" fillId="0" borderId="13" xfId="0" applyFont="1" applyFill="1" applyBorder="1" applyAlignment="1">
      <alignment horizontal="left" wrapText="1" indent="2"/>
    </xf>
    <xf numFmtId="49" fontId="7" fillId="0" borderId="14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3" fontId="5" fillId="0" borderId="19" xfId="58" applyFont="1" applyFill="1" applyBorder="1" applyAlignment="1">
      <alignment horizontal="center"/>
    </xf>
    <xf numFmtId="43" fontId="2" fillId="0" borderId="19" xfId="58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3" fontId="5" fillId="33" borderId="15" xfId="58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center"/>
    </xf>
    <xf numFmtId="4" fontId="5" fillId="33" borderId="15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43" fontId="2" fillId="0" borderId="26" xfId="58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4" fillId="0" borderId="38" xfId="0" applyFont="1" applyBorder="1" applyAlignment="1">
      <alignment/>
    </xf>
    <xf numFmtId="49" fontId="7" fillId="0" borderId="39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43" fontId="2" fillId="0" borderId="26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43" fontId="2" fillId="33" borderId="15" xfId="58" applyFont="1" applyFill="1" applyBorder="1" applyAlignment="1">
      <alignment horizontal="center"/>
    </xf>
    <xf numFmtId="43" fontId="2" fillId="33" borderId="19" xfId="58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3" fontId="5" fillId="33" borderId="19" xfId="58" applyFont="1" applyFill="1" applyBorder="1" applyAlignment="1">
      <alignment horizontal="center"/>
    </xf>
    <xf numFmtId="4" fontId="2" fillId="0" borderId="50" xfId="0" applyNumberFormat="1" applyFont="1" applyFill="1" applyBorder="1" applyAlignment="1">
      <alignment horizontal="center"/>
    </xf>
    <xf numFmtId="0" fontId="2" fillId="0" borderId="50" xfId="0" applyNumberFormat="1" applyFont="1" applyFill="1" applyBorder="1" applyAlignment="1">
      <alignment horizontal="center"/>
    </xf>
    <xf numFmtId="43" fontId="2" fillId="0" borderId="50" xfId="58" applyFont="1" applyFill="1" applyBorder="1" applyAlignment="1">
      <alignment horizontal="center"/>
    </xf>
    <xf numFmtId="0" fontId="5" fillId="0" borderId="50" xfId="0" applyNumberFormat="1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49" fontId="6" fillId="0" borderId="52" xfId="0" applyNumberFormat="1" applyFont="1" applyFill="1" applyBorder="1" applyAlignment="1">
      <alignment horizontal="center"/>
    </xf>
    <xf numFmtId="49" fontId="6" fillId="0" borderId="5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 wrapText="1" indent="2"/>
    </xf>
    <xf numFmtId="0" fontId="0" fillId="0" borderId="13" xfId="0" applyFont="1" applyBorder="1" applyAlignment="1">
      <alignment horizontal="left" wrapText="1" indent="2"/>
    </xf>
    <xf numFmtId="0" fontId="8" fillId="0" borderId="12" xfId="0" applyFont="1" applyBorder="1" applyAlignment="1">
      <alignment horizontal="left" wrapText="1" indent="2"/>
    </xf>
    <xf numFmtId="0" fontId="8" fillId="0" borderId="13" xfId="0" applyFont="1" applyBorder="1" applyAlignment="1">
      <alignment horizontal="left" wrapText="1" indent="2"/>
    </xf>
    <xf numFmtId="4" fontId="5" fillId="0" borderId="15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wrapText="1"/>
    </xf>
    <xf numFmtId="0" fontId="1" fillId="0" borderId="53" xfId="0" applyFont="1" applyBorder="1" applyAlignment="1">
      <alignment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4" fontId="2" fillId="0" borderId="40" xfId="0" applyNumberFormat="1" applyFont="1" applyFill="1" applyBorder="1" applyAlignment="1">
      <alignment horizontal="center" vertical="center"/>
    </xf>
    <xf numFmtId="4" fontId="2" fillId="0" borderId="41" xfId="0" applyNumberFormat="1" applyFont="1" applyFill="1" applyBorder="1" applyAlignment="1">
      <alignment horizontal="center" vertical="center"/>
    </xf>
    <xf numFmtId="4" fontId="2" fillId="0" borderId="42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>
      <alignment horizontal="center" vertical="center"/>
    </xf>
    <xf numFmtId="4" fontId="5" fillId="0" borderId="2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30" xfId="0" applyNumberFormat="1" applyFont="1" applyFill="1" applyBorder="1" applyAlignment="1">
      <alignment horizontal="center" vertical="center"/>
    </xf>
    <xf numFmtId="0" fontId="1" fillId="0" borderId="54" xfId="0" applyFont="1" applyBorder="1" applyAlignment="1">
      <alignment horizontal="left" indent="2"/>
    </xf>
    <xf numFmtId="0" fontId="1" fillId="0" borderId="55" xfId="0" applyFont="1" applyBorder="1" applyAlignment="1">
      <alignment horizontal="left" indent="2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" fontId="2" fillId="0" borderId="46" xfId="0" applyNumberFormat="1" applyFont="1" applyFill="1" applyBorder="1" applyAlignment="1">
      <alignment horizontal="center" vertical="center"/>
    </xf>
    <xf numFmtId="4" fontId="2" fillId="0" borderId="37" xfId="0" applyNumberFormat="1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left" wrapText="1"/>
    </xf>
    <xf numFmtId="0" fontId="1" fillId="0" borderId="57" xfId="0" applyFont="1" applyFill="1" applyBorder="1" applyAlignment="1">
      <alignment horizontal="left" wrapText="1"/>
    </xf>
    <xf numFmtId="0" fontId="1" fillId="0" borderId="54" xfId="0" applyFont="1" applyFill="1" applyBorder="1" applyAlignment="1">
      <alignment horizontal="left" indent="2"/>
    </xf>
    <xf numFmtId="0" fontId="1" fillId="0" borderId="55" xfId="0" applyFont="1" applyFill="1" applyBorder="1" applyAlignment="1">
      <alignment horizontal="left" indent="2"/>
    </xf>
    <xf numFmtId="4" fontId="5" fillId="0" borderId="46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" fontId="14" fillId="0" borderId="16" xfId="0" applyNumberFormat="1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center" vertical="center"/>
    </xf>
    <xf numFmtId="4" fontId="14" fillId="0" borderId="18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4" fontId="5" fillId="0" borderId="37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indent="2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wrapText="1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wrapText="1"/>
    </xf>
    <xf numFmtId="0" fontId="1" fillId="0" borderId="57" xfId="0" applyFont="1" applyFill="1" applyBorder="1" applyAlignment="1">
      <alignment wrapText="1"/>
    </xf>
    <xf numFmtId="49" fontId="1" fillId="0" borderId="43" xfId="0" applyNumberFormat="1" applyFont="1" applyFill="1" applyBorder="1" applyAlignment="1">
      <alignment horizontal="center"/>
    </xf>
    <xf numFmtId="4" fontId="5" fillId="0" borderId="40" xfId="0" applyNumberFormat="1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center" vertical="center"/>
    </xf>
    <xf numFmtId="4" fontId="5" fillId="0" borderId="44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" fillId="0" borderId="56" xfId="0" applyFont="1" applyFill="1" applyBorder="1" applyAlignment="1">
      <alignment/>
    </xf>
    <xf numFmtId="0" fontId="1" fillId="0" borderId="58" xfId="0" applyFont="1" applyFill="1" applyBorder="1" applyAlignment="1">
      <alignment wrapText="1"/>
    </xf>
    <xf numFmtId="0" fontId="1" fillId="0" borderId="58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4" fontId="5" fillId="0" borderId="23" xfId="0" applyNumberFormat="1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4" fontId="5" fillId="0" borderId="25" xfId="0" applyNumberFormat="1" applyFont="1" applyFill="1" applyBorder="1" applyAlignment="1">
      <alignment horizontal="center" vertical="center"/>
    </xf>
    <xf numFmtId="4" fontId="5" fillId="0" borderId="60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 vertical="center"/>
    </xf>
    <xf numFmtId="4" fontId="5" fillId="0" borderId="31" xfId="0" applyNumberFormat="1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wrapText="1"/>
    </xf>
    <xf numFmtId="0" fontId="1" fillId="0" borderId="54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49" fontId="1" fillId="0" borderId="61" xfId="0" applyNumberFormat="1" applyFont="1" applyFill="1" applyBorder="1" applyAlignment="1">
      <alignment horizontal="center"/>
    </xf>
    <xf numFmtId="49" fontId="1" fillId="0" borderId="62" xfId="0" applyNumberFormat="1" applyFont="1" applyFill="1" applyBorder="1" applyAlignment="1">
      <alignment horizontal="center"/>
    </xf>
    <xf numFmtId="4" fontId="5" fillId="0" borderId="62" xfId="0" applyNumberFormat="1" applyFont="1" applyFill="1" applyBorder="1" applyAlignment="1">
      <alignment horizontal="center" vertical="center"/>
    </xf>
    <xf numFmtId="4" fontId="5" fillId="0" borderId="63" xfId="0" applyNumberFormat="1" applyFont="1" applyFill="1" applyBorder="1" applyAlignment="1">
      <alignment horizontal="center" vertical="center"/>
    </xf>
    <xf numFmtId="4" fontId="5" fillId="0" borderId="64" xfId="0" applyNumberFormat="1" applyFont="1" applyFill="1" applyBorder="1" applyAlignment="1">
      <alignment horizontal="center" vertical="center"/>
    </xf>
    <xf numFmtId="4" fontId="5" fillId="0" borderId="65" xfId="0" applyNumberFormat="1" applyFont="1" applyFill="1" applyBorder="1" applyAlignment="1">
      <alignment horizontal="center" vertical="center"/>
    </xf>
    <xf numFmtId="49" fontId="1" fillId="0" borderId="63" xfId="0" applyNumberFormat="1" applyFont="1" applyFill="1" applyBorder="1" applyAlignment="1">
      <alignment horizontal="center"/>
    </xf>
    <xf numFmtId="49" fontId="1" fillId="0" borderId="64" xfId="0" applyNumberFormat="1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4" fontId="5" fillId="0" borderId="67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49" fontId="1" fillId="0" borderId="68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32"/>
  <sheetViews>
    <sheetView tabSelected="1" view="pageBreakPreview" zoomScaleSheetLayoutView="100" zoomScalePageLayoutView="0" workbookViewId="0" topLeftCell="B1">
      <selection activeCell="A16" sqref="A16:AM17"/>
    </sheetView>
  </sheetViews>
  <sheetFormatPr defaultColWidth="0.875" defaultRowHeight="12.75"/>
  <cols>
    <col min="1" max="1" width="0.875" style="1" hidden="1" customWidth="1"/>
    <col min="2" max="18" width="0.875" style="1" customWidth="1"/>
    <col min="19" max="19" width="2.25390625" style="1" customWidth="1"/>
    <col min="20" max="20" width="0.875" style="1" customWidth="1"/>
    <col min="21" max="21" width="1.37890625" style="1" customWidth="1"/>
    <col min="22" max="38" width="0.875" style="1" customWidth="1"/>
    <col min="39" max="39" width="5.375" style="1" customWidth="1"/>
    <col min="40" max="56" width="0.875" style="1" customWidth="1"/>
    <col min="57" max="57" width="3.00390625" style="1" customWidth="1"/>
    <col min="58" max="60" width="0.875" style="1" customWidth="1"/>
    <col min="61" max="61" width="8.375" style="1" customWidth="1"/>
    <col min="62" max="85" width="0.875" style="1" customWidth="1"/>
    <col min="86" max="86" width="3.625" style="1" customWidth="1"/>
    <col min="87" max="99" width="0.875" style="1" customWidth="1"/>
    <col min="100" max="100" width="2.75390625" style="1" customWidth="1"/>
    <col min="101" max="137" width="0.875" style="1" customWidth="1"/>
    <col min="138" max="138" width="4.75390625" style="1" customWidth="1"/>
    <col min="139" max="148" width="0.875" style="1" customWidth="1"/>
    <col min="149" max="149" width="2.75390625" style="1" customWidth="1"/>
    <col min="150" max="16384" width="0.875" style="1" customWidth="1"/>
  </cols>
  <sheetData>
    <row r="1" ht="3" customHeight="1"/>
    <row r="2" spans="1:149" ht="12" customHeight="1">
      <c r="A2" s="109" t="s">
        <v>12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</row>
    <row r="3" spans="1:149" ht="12" customHeight="1">
      <c r="A3" s="109" t="s">
        <v>71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</row>
    <row r="4" spans="1:149" ht="12" customHeight="1">
      <c r="A4" s="109" t="s">
        <v>58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</row>
    <row r="5" spans="1:166" ht="12" customHeight="1" thickBot="1">
      <c r="A5" s="109" t="s">
        <v>69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10"/>
      <c r="ET5" s="91" t="s">
        <v>0</v>
      </c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3"/>
    </row>
    <row r="6" spans="2:166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94" t="s">
        <v>30</v>
      </c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6"/>
    </row>
    <row r="7" spans="62:166" ht="15" customHeight="1">
      <c r="BJ7" s="2" t="s">
        <v>77</v>
      </c>
      <c r="BK7" s="103" t="s">
        <v>239</v>
      </c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4">
        <v>20</v>
      </c>
      <c r="CG7" s="104"/>
      <c r="CH7" s="104"/>
      <c r="CI7" s="104"/>
      <c r="CJ7" s="105" t="s">
        <v>240</v>
      </c>
      <c r="CK7" s="105"/>
      <c r="CL7" s="105"/>
      <c r="CM7" s="1" t="s">
        <v>59</v>
      </c>
      <c r="ER7" s="2" t="s">
        <v>1</v>
      </c>
      <c r="ET7" s="69" t="s">
        <v>241</v>
      </c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1"/>
    </row>
    <row r="8" spans="1:166" ht="18" customHeight="1">
      <c r="A8" s="1" t="s">
        <v>60</v>
      </c>
      <c r="B8" s="1" t="s">
        <v>60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97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9"/>
    </row>
    <row r="9" spans="1:166" ht="11.25">
      <c r="A9" s="1" t="s">
        <v>61</v>
      </c>
      <c r="B9" s="1" t="s">
        <v>61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100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ht="11.25">
      <c r="A10" s="1" t="s">
        <v>62</v>
      </c>
      <c r="B10" s="1" t="s">
        <v>62</v>
      </c>
      <c r="ER10" s="2" t="s">
        <v>13</v>
      </c>
      <c r="ET10" s="69" t="s">
        <v>78</v>
      </c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1"/>
    </row>
    <row r="11" spans="1:166" ht="12.75">
      <c r="A11" s="1" t="s">
        <v>63</v>
      </c>
      <c r="B11" s="1" t="s">
        <v>63</v>
      </c>
      <c r="AU11" s="78" t="s">
        <v>80</v>
      </c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R11" s="2" t="s">
        <v>64</v>
      </c>
      <c r="ET11" s="75" t="s">
        <v>79</v>
      </c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7"/>
    </row>
    <row r="12" spans="1:166" ht="15" customHeight="1">
      <c r="A12" s="1" t="s">
        <v>3</v>
      </c>
      <c r="B12" s="1" t="s">
        <v>3</v>
      </c>
      <c r="V12" s="108" t="s">
        <v>81</v>
      </c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R12" s="2" t="s">
        <v>252</v>
      </c>
      <c r="ET12" s="69" t="s">
        <v>222</v>
      </c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1"/>
    </row>
    <row r="13" spans="1:166" ht="15" customHeight="1">
      <c r="A13" s="1" t="s">
        <v>96</v>
      </c>
      <c r="B13" s="1" t="s">
        <v>99</v>
      </c>
      <c r="ET13" s="69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1"/>
    </row>
    <row r="14" spans="1:166" ht="15" customHeight="1" thickBot="1">
      <c r="A14" s="1" t="s">
        <v>4</v>
      </c>
      <c r="B14" s="1" t="s">
        <v>4</v>
      </c>
      <c r="ER14" s="2" t="s">
        <v>5</v>
      </c>
      <c r="ET14" s="72">
        <v>383</v>
      </c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4"/>
    </row>
    <row r="15" spans="1:166" ht="19.5" customHeight="1">
      <c r="A15" s="106" t="s">
        <v>14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</row>
    <row r="16" spans="1:166" ht="11.25" customHeight="1">
      <c r="A16" s="59" t="s">
        <v>6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60"/>
      <c r="AN16" s="58" t="s">
        <v>17</v>
      </c>
      <c r="AO16" s="59"/>
      <c r="AP16" s="59"/>
      <c r="AQ16" s="59"/>
      <c r="AR16" s="59"/>
      <c r="AS16" s="60"/>
      <c r="AT16" s="58" t="s">
        <v>65</v>
      </c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60"/>
      <c r="BJ16" s="58" t="s">
        <v>53</v>
      </c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60"/>
      <c r="CF16" s="66" t="s">
        <v>18</v>
      </c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8"/>
      <c r="ET16" s="58" t="s">
        <v>22</v>
      </c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</row>
    <row r="17" spans="1:166" ht="32.2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3"/>
      <c r="AN17" s="61"/>
      <c r="AO17" s="62"/>
      <c r="AP17" s="62"/>
      <c r="AQ17" s="62"/>
      <c r="AR17" s="62"/>
      <c r="AS17" s="63"/>
      <c r="AT17" s="61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3"/>
      <c r="BJ17" s="61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3"/>
      <c r="CF17" s="67" t="s">
        <v>74</v>
      </c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8"/>
      <c r="CW17" s="66" t="s">
        <v>19</v>
      </c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8"/>
      <c r="DN17" s="66" t="s">
        <v>20</v>
      </c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8"/>
      <c r="EE17" s="66" t="s">
        <v>21</v>
      </c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8"/>
      <c r="ET17" s="61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</row>
    <row r="18" spans="1:166" ht="12" thickBot="1">
      <c r="A18" s="82">
        <v>1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3"/>
      <c r="AN18" s="55">
        <v>2</v>
      </c>
      <c r="AO18" s="56"/>
      <c r="AP18" s="56"/>
      <c r="AQ18" s="56"/>
      <c r="AR18" s="56"/>
      <c r="AS18" s="57"/>
      <c r="AT18" s="55">
        <v>3</v>
      </c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7"/>
      <c r="BJ18" s="55">
        <v>4</v>
      </c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7"/>
      <c r="CF18" s="55">
        <v>5</v>
      </c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7"/>
      <c r="CW18" s="55">
        <v>6</v>
      </c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7"/>
      <c r="DN18" s="55">
        <v>7</v>
      </c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7"/>
      <c r="EE18" s="55">
        <v>8</v>
      </c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7"/>
      <c r="ET18" s="55">
        <v>9</v>
      </c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</row>
    <row r="19" spans="1:166" ht="15.75" customHeight="1">
      <c r="A19" s="84" t="s">
        <v>15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5" t="s">
        <v>31</v>
      </c>
      <c r="AO19" s="86"/>
      <c r="AP19" s="86"/>
      <c r="AQ19" s="86"/>
      <c r="AR19" s="86"/>
      <c r="AS19" s="86"/>
      <c r="AT19" s="87" t="s">
        <v>39</v>
      </c>
      <c r="AU19" s="87"/>
      <c r="AV19" s="87"/>
      <c r="AW19" s="87"/>
      <c r="AX19" s="87"/>
      <c r="AY19" s="87"/>
      <c r="AZ19" s="87"/>
      <c r="BA19" s="87"/>
      <c r="BB19" s="87"/>
      <c r="BC19" s="88"/>
      <c r="BD19" s="89"/>
      <c r="BE19" s="89"/>
      <c r="BF19" s="89"/>
      <c r="BG19" s="89"/>
      <c r="BH19" s="89"/>
      <c r="BI19" s="90"/>
      <c r="BJ19" s="64" t="s">
        <v>88</v>
      </c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53">
        <f>SUM(CF21:CV32)</f>
        <v>2249941220.5499997</v>
      </c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64" t="s">
        <v>88</v>
      </c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 t="s">
        <v>88</v>
      </c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53">
        <f>SUM(EE21:ES32)</f>
        <v>2249941220.5499997</v>
      </c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64" t="s">
        <v>88</v>
      </c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5"/>
    </row>
    <row r="20" spans="1:166" ht="15" customHeight="1">
      <c r="A20" s="107" t="s">
        <v>16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30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79"/>
      <c r="BD20" s="80"/>
      <c r="BE20" s="80"/>
      <c r="BF20" s="80"/>
      <c r="BG20" s="80"/>
      <c r="BH20" s="80"/>
      <c r="BI20" s="81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9"/>
    </row>
    <row r="21" spans="1:166" ht="27" customHeight="1">
      <c r="A21" s="28" t="s">
        <v>226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9"/>
      <c r="AN21" s="30" t="s">
        <v>31</v>
      </c>
      <c r="AO21" s="31"/>
      <c r="AP21" s="31"/>
      <c r="AQ21" s="31"/>
      <c r="AR21" s="31"/>
      <c r="AS21" s="31"/>
      <c r="AT21" s="32" t="s">
        <v>225</v>
      </c>
      <c r="AU21" s="32"/>
      <c r="AV21" s="32"/>
      <c r="AW21" s="32"/>
      <c r="AX21" s="32"/>
      <c r="AY21" s="32"/>
      <c r="AZ21" s="32"/>
      <c r="BA21" s="32"/>
      <c r="BB21" s="32"/>
      <c r="BC21" s="33"/>
      <c r="BD21" s="34"/>
      <c r="BE21" s="34"/>
      <c r="BF21" s="34"/>
      <c r="BG21" s="34"/>
      <c r="BH21" s="34"/>
      <c r="BI21" s="35"/>
      <c r="BJ21" s="36" t="s">
        <v>88</v>
      </c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7">
        <v>467080728.14</v>
      </c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6" t="s">
        <v>88</v>
      </c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 t="s">
        <v>88</v>
      </c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7">
        <f>SUM(CF21)</f>
        <v>467080728.14</v>
      </c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6" t="s">
        <v>88</v>
      </c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9"/>
    </row>
    <row r="22" spans="1:166" ht="37.5" customHeight="1">
      <c r="A22" s="28" t="s">
        <v>89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9"/>
      <c r="AN22" s="30" t="s">
        <v>31</v>
      </c>
      <c r="AO22" s="31"/>
      <c r="AP22" s="31"/>
      <c r="AQ22" s="31"/>
      <c r="AR22" s="31"/>
      <c r="AS22" s="31"/>
      <c r="AT22" s="32" t="s">
        <v>82</v>
      </c>
      <c r="AU22" s="32"/>
      <c r="AV22" s="32"/>
      <c r="AW22" s="32"/>
      <c r="AX22" s="32"/>
      <c r="AY22" s="32"/>
      <c r="AZ22" s="32"/>
      <c r="BA22" s="32"/>
      <c r="BB22" s="32"/>
      <c r="BC22" s="33"/>
      <c r="BD22" s="34"/>
      <c r="BE22" s="34"/>
      <c r="BF22" s="34"/>
      <c r="BG22" s="34"/>
      <c r="BH22" s="34"/>
      <c r="BI22" s="35"/>
      <c r="BJ22" s="36" t="s">
        <v>88</v>
      </c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7">
        <v>19756900.34</v>
      </c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6" t="s">
        <v>88</v>
      </c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 t="s">
        <v>88</v>
      </c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7">
        <f aca="true" t="shared" si="0" ref="EE22:EE32">SUM(CF22)</f>
        <v>19756900.34</v>
      </c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6" t="s">
        <v>88</v>
      </c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9"/>
    </row>
    <row r="23" spans="1:166" ht="28.5" customHeight="1">
      <c r="A23" s="28" t="s">
        <v>228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9"/>
      <c r="AN23" s="30" t="s">
        <v>31</v>
      </c>
      <c r="AO23" s="31"/>
      <c r="AP23" s="31"/>
      <c r="AQ23" s="31"/>
      <c r="AR23" s="31"/>
      <c r="AS23" s="31"/>
      <c r="AT23" s="32" t="s">
        <v>227</v>
      </c>
      <c r="AU23" s="32"/>
      <c r="AV23" s="32"/>
      <c r="AW23" s="32"/>
      <c r="AX23" s="32"/>
      <c r="AY23" s="32"/>
      <c r="AZ23" s="32"/>
      <c r="BA23" s="32"/>
      <c r="BB23" s="32"/>
      <c r="BC23" s="33"/>
      <c r="BD23" s="34"/>
      <c r="BE23" s="34"/>
      <c r="BF23" s="34"/>
      <c r="BG23" s="34"/>
      <c r="BH23" s="34"/>
      <c r="BI23" s="35"/>
      <c r="BJ23" s="36" t="s">
        <v>88</v>
      </c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7">
        <v>2944.01</v>
      </c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6" t="s">
        <v>88</v>
      </c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 t="s">
        <v>88</v>
      </c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7">
        <f>SUM(CF23)</f>
        <v>2944.01</v>
      </c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6" t="s">
        <v>88</v>
      </c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9"/>
    </row>
    <row r="24" spans="1:166" ht="37.5" customHeight="1">
      <c r="A24" s="28" t="s">
        <v>104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9"/>
      <c r="AN24" s="30" t="s">
        <v>31</v>
      </c>
      <c r="AO24" s="31"/>
      <c r="AP24" s="31"/>
      <c r="AQ24" s="31"/>
      <c r="AR24" s="31"/>
      <c r="AS24" s="31"/>
      <c r="AT24" s="32" t="s">
        <v>83</v>
      </c>
      <c r="AU24" s="32"/>
      <c r="AV24" s="32"/>
      <c r="AW24" s="32"/>
      <c r="AX24" s="32"/>
      <c r="AY24" s="32"/>
      <c r="AZ24" s="32"/>
      <c r="BA24" s="32"/>
      <c r="BB24" s="32"/>
      <c r="BC24" s="33"/>
      <c r="BD24" s="34"/>
      <c r="BE24" s="34"/>
      <c r="BF24" s="34"/>
      <c r="BG24" s="34"/>
      <c r="BH24" s="34"/>
      <c r="BI24" s="35"/>
      <c r="BJ24" s="36" t="s">
        <v>88</v>
      </c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7">
        <v>8319854.45</v>
      </c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6" t="s">
        <v>88</v>
      </c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 t="s">
        <v>88</v>
      </c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7">
        <f t="shared" si="0"/>
        <v>8319854.45</v>
      </c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6" t="s">
        <v>88</v>
      </c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9"/>
    </row>
    <row r="25" spans="1:166" ht="58.5" customHeight="1">
      <c r="A25" s="28" t="s">
        <v>90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9"/>
      <c r="AN25" s="30" t="s">
        <v>31</v>
      </c>
      <c r="AO25" s="31"/>
      <c r="AP25" s="31"/>
      <c r="AQ25" s="31"/>
      <c r="AR25" s="31"/>
      <c r="AS25" s="31"/>
      <c r="AT25" s="32" t="s">
        <v>84</v>
      </c>
      <c r="AU25" s="32"/>
      <c r="AV25" s="32"/>
      <c r="AW25" s="32"/>
      <c r="AX25" s="32"/>
      <c r="AY25" s="32"/>
      <c r="AZ25" s="32"/>
      <c r="BA25" s="32"/>
      <c r="BB25" s="32"/>
      <c r="BC25" s="33"/>
      <c r="BD25" s="34"/>
      <c r="BE25" s="34"/>
      <c r="BF25" s="34"/>
      <c r="BG25" s="34"/>
      <c r="BH25" s="34"/>
      <c r="BI25" s="35"/>
      <c r="BJ25" s="36" t="s">
        <v>88</v>
      </c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7">
        <v>11615468.39</v>
      </c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6" t="s">
        <v>88</v>
      </c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 t="s">
        <v>88</v>
      </c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7">
        <f t="shared" si="0"/>
        <v>11615468.39</v>
      </c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6" t="s">
        <v>88</v>
      </c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9"/>
    </row>
    <row r="26" spans="1:166" ht="27" customHeight="1">
      <c r="A26" s="28" t="s">
        <v>91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9"/>
      <c r="AN26" s="30" t="s">
        <v>31</v>
      </c>
      <c r="AO26" s="31"/>
      <c r="AP26" s="31"/>
      <c r="AQ26" s="31"/>
      <c r="AR26" s="31"/>
      <c r="AS26" s="31"/>
      <c r="AT26" s="32" t="s">
        <v>85</v>
      </c>
      <c r="AU26" s="32"/>
      <c r="AV26" s="32"/>
      <c r="AW26" s="32"/>
      <c r="AX26" s="32"/>
      <c r="AY26" s="32"/>
      <c r="AZ26" s="32"/>
      <c r="BA26" s="32"/>
      <c r="BB26" s="32"/>
      <c r="BC26" s="33"/>
      <c r="BD26" s="34"/>
      <c r="BE26" s="34"/>
      <c r="BF26" s="34"/>
      <c r="BG26" s="34"/>
      <c r="BH26" s="34"/>
      <c r="BI26" s="35"/>
      <c r="BJ26" s="36" t="s">
        <v>88</v>
      </c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7">
        <v>-40959.59</v>
      </c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6" t="s">
        <v>88</v>
      </c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 t="s">
        <v>88</v>
      </c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7">
        <f t="shared" si="0"/>
        <v>-40959.59</v>
      </c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6" t="s">
        <v>88</v>
      </c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9"/>
    </row>
    <row r="27" spans="1:166" ht="41.25" customHeight="1">
      <c r="A27" s="28" t="s">
        <v>97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9"/>
      <c r="AN27" s="30" t="s">
        <v>31</v>
      </c>
      <c r="AO27" s="31"/>
      <c r="AP27" s="31"/>
      <c r="AQ27" s="31"/>
      <c r="AR27" s="31"/>
      <c r="AS27" s="31"/>
      <c r="AT27" s="32" t="s">
        <v>98</v>
      </c>
      <c r="AU27" s="32"/>
      <c r="AV27" s="32"/>
      <c r="AW27" s="32"/>
      <c r="AX27" s="32"/>
      <c r="AY27" s="32"/>
      <c r="AZ27" s="32"/>
      <c r="BA27" s="32"/>
      <c r="BB27" s="32"/>
      <c r="BC27" s="33"/>
      <c r="BD27" s="34"/>
      <c r="BE27" s="34"/>
      <c r="BF27" s="34"/>
      <c r="BG27" s="34"/>
      <c r="BH27" s="34"/>
      <c r="BI27" s="35"/>
      <c r="BJ27" s="36" t="s">
        <v>88</v>
      </c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7">
        <v>1591452900</v>
      </c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6" t="s">
        <v>88</v>
      </c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 t="s">
        <v>88</v>
      </c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7">
        <f>SUM(CF27)</f>
        <v>1591452900</v>
      </c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6" t="s">
        <v>88</v>
      </c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9"/>
    </row>
    <row r="28" spans="1:166" ht="66.75" customHeight="1">
      <c r="A28" s="28" t="s">
        <v>87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9"/>
      <c r="AN28" s="30" t="s">
        <v>31</v>
      </c>
      <c r="AO28" s="31"/>
      <c r="AP28" s="31"/>
      <c r="AQ28" s="31"/>
      <c r="AR28" s="31"/>
      <c r="AS28" s="31"/>
      <c r="AT28" s="32" t="s">
        <v>86</v>
      </c>
      <c r="AU28" s="32"/>
      <c r="AV28" s="32"/>
      <c r="AW28" s="32"/>
      <c r="AX28" s="32"/>
      <c r="AY28" s="32"/>
      <c r="AZ28" s="32"/>
      <c r="BA28" s="32"/>
      <c r="BB28" s="32"/>
      <c r="BC28" s="33"/>
      <c r="BD28" s="34"/>
      <c r="BE28" s="34"/>
      <c r="BF28" s="34"/>
      <c r="BG28" s="34"/>
      <c r="BH28" s="34"/>
      <c r="BI28" s="35"/>
      <c r="BJ28" s="36" t="s">
        <v>88</v>
      </c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7">
        <v>34958200</v>
      </c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42" t="s">
        <v>88</v>
      </c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4"/>
      <c r="DN28" s="36" t="s">
        <v>88</v>
      </c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7">
        <f t="shared" si="0"/>
        <v>34958200</v>
      </c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6" t="s">
        <v>88</v>
      </c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9"/>
    </row>
    <row r="29" spans="1:166" ht="33" customHeight="1">
      <c r="A29" s="28" t="s">
        <v>155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9"/>
      <c r="AN29" s="30" t="s">
        <v>31</v>
      </c>
      <c r="AO29" s="31"/>
      <c r="AP29" s="31"/>
      <c r="AQ29" s="31"/>
      <c r="AR29" s="31"/>
      <c r="AS29" s="31"/>
      <c r="AT29" s="32" t="s">
        <v>154</v>
      </c>
      <c r="AU29" s="32"/>
      <c r="AV29" s="32"/>
      <c r="AW29" s="32"/>
      <c r="AX29" s="32"/>
      <c r="AY29" s="32"/>
      <c r="AZ29" s="32"/>
      <c r="BA29" s="32"/>
      <c r="BB29" s="32"/>
      <c r="BC29" s="33"/>
      <c r="BD29" s="34"/>
      <c r="BE29" s="34"/>
      <c r="BF29" s="34"/>
      <c r="BG29" s="34"/>
      <c r="BH29" s="34"/>
      <c r="BI29" s="35"/>
      <c r="BJ29" s="36" t="s">
        <v>88</v>
      </c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7">
        <v>105189100</v>
      </c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42" t="s">
        <v>88</v>
      </c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4"/>
      <c r="DN29" s="36" t="s">
        <v>88</v>
      </c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7">
        <f>SUM(CF29)</f>
        <v>105189100</v>
      </c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6" t="s">
        <v>88</v>
      </c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9"/>
    </row>
    <row r="30" spans="1:166" ht="66.75" customHeight="1">
      <c r="A30" s="28" t="s">
        <v>103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9"/>
      <c r="AN30" s="30" t="s">
        <v>31</v>
      </c>
      <c r="AO30" s="31"/>
      <c r="AP30" s="31"/>
      <c r="AQ30" s="31"/>
      <c r="AR30" s="31"/>
      <c r="AS30" s="31"/>
      <c r="AT30" s="32" t="s">
        <v>102</v>
      </c>
      <c r="AU30" s="32"/>
      <c r="AV30" s="32"/>
      <c r="AW30" s="32"/>
      <c r="AX30" s="32"/>
      <c r="AY30" s="32"/>
      <c r="AZ30" s="32"/>
      <c r="BA30" s="32"/>
      <c r="BB30" s="32"/>
      <c r="BC30" s="33"/>
      <c r="BD30" s="34"/>
      <c r="BE30" s="34"/>
      <c r="BF30" s="34"/>
      <c r="BG30" s="34"/>
      <c r="BH30" s="34"/>
      <c r="BI30" s="35"/>
      <c r="BJ30" s="36" t="s">
        <v>88</v>
      </c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7">
        <v>29674.91</v>
      </c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6" t="s">
        <v>88</v>
      </c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 t="s">
        <v>88</v>
      </c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7">
        <f>SUM(CF30)</f>
        <v>29674.91</v>
      </c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6" t="s">
        <v>88</v>
      </c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9"/>
    </row>
    <row r="31" spans="1:166" ht="61.5" customHeight="1">
      <c r="A31" s="28" t="s">
        <v>93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9"/>
      <c r="AN31" s="30" t="s">
        <v>31</v>
      </c>
      <c r="AO31" s="31"/>
      <c r="AP31" s="31"/>
      <c r="AQ31" s="31"/>
      <c r="AR31" s="31"/>
      <c r="AS31" s="31"/>
      <c r="AT31" s="32" t="s">
        <v>92</v>
      </c>
      <c r="AU31" s="32"/>
      <c r="AV31" s="32"/>
      <c r="AW31" s="32"/>
      <c r="AX31" s="32"/>
      <c r="AY31" s="32"/>
      <c r="AZ31" s="32"/>
      <c r="BA31" s="32"/>
      <c r="BB31" s="32"/>
      <c r="BC31" s="33"/>
      <c r="BD31" s="34"/>
      <c r="BE31" s="34"/>
      <c r="BF31" s="34"/>
      <c r="BG31" s="34"/>
      <c r="BH31" s="34"/>
      <c r="BI31" s="35"/>
      <c r="BJ31" s="36" t="s">
        <v>88</v>
      </c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7">
        <v>11576408.52</v>
      </c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6" t="s">
        <v>88</v>
      </c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 t="s">
        <v>88</v>
      </c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7">
        <f t="shared" si="0"/>
        <v>11576408.52</v>
      </c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6" t="s">
        <v>88</v>
      </c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9"/>
    </row>
    <row r="32" spans="1:166" ht="58.5" customHeight="1" thickBot="1">
      <c r="A32" s="28" t="s">
        <v>94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9"/>
      <c r="AN32" s="47" t="s">
        <v>31</v>
      </c>
      <c r="AO32" s="48"/>
      <c r="AP32" s="48"/>
      <c r="AQ32" s="48"/>
      <c r="AR32" s="48"/>
      <c r="AS32" s="48"/>
      <c r="AT32" s="49" t="s">
        <v>95</v>
      </c>
      <c r="AU32" s="49"/>
      <c r="AV32" s="49"/>
      <c r="AW32" s="49"/>
      <c r="AX32" s="49"/>
      <c r="AY32" s="49"/>
      <c r="AZ32" s="49"/>
      <c r="BA32" s="49"/>
      <c r="BB32" s="49"/>
      <c r="BC32" s="50"/>
      <c r="BD32" s="51"/>
      <c r="BE32" s="51"/>
      <c r="BF32" s="51"/>
      <c r="BG32" s="51"/>
      <c r="BH32" s="51"/>
      <c r="BI32" s="52"/>
      <c r="BJ32" s="40" t="s">
        <v>88</v>
      </c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5">
        <v>1.38</v>
      </c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0" t="s">
        <v>88</v>
      </c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 t="s">
        <v>88</v>
      </c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5">
        <f t="shared" si="0"/>
        <v>1.38</v>
      </c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0" t="s">
        <v>88</v>
      </c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1"/>
    </row>
  </sheetData>
  <sheetProtection/>
  <mergeCells count="164">
    <mergeCell ref="DN21:ED21"/>
    <mergeCell ref="EE21:ES21"/>
    <mergeCell ref="ET21:FJ21"/>
    <mergeCell ref="A21:AM21"/>
    <mergeCell ref="AN21:AS21"/>
    <mergeCell ref="AT21:BI21"/>
    <mergeCell ref="BJ21:CE21"/>
    <mergeCell ref="CF21:CV21"/>
    <mergeCell ref="CW21:DM21"/>
    <mergeCell ref="A25:AM25"/>
    <mergeCell ref="EE29:ES29"/>
    <mergeCell ref="ET29:FJ29"/>
    <mergeCell ref="A29:AM29"/>
    <mergeCell ref="AN29:AS29"/>
    <mergeCell ref="AT29:BI29"/>
    <mergeCell ref="BJ29:CE29"/>
    <mergeCell ref="CF29:CV29"/>
    <mergeCell ref="CW29:DM29"/>
    <mergeCell ref="DN29:ED29"/>
    <mergeCell ref="A2:ES2"/>
    <mergeCell ref="A3:ES3"/>
    <mergeCell ref="A4:ES4"/>
    <mergeCell ref="A5:ES5"/>
    <mergeCell ref="AT22:BI22"/>
    <mergeCell ref="CW19:DM19"/>
    <mergeCell ref="CF22:CV22"/>
    <mergeCell ref="DN19:ED19"/>
    <mergeCell ref="BJ22:CE22"/>
    <mergeCell ref="A16:AM17"/>
    <mergeCell ref="ET12:FJ12"/>
    <mergeCell ref="EE20:ES20"/>
    <mergeCell ref="A15:FJ15"/>
    <mergeCell ref="CF20:CV20"/>
    <mergeCell ref="A20:AM20"/>
    <mergeCell ref="AN20:AS20"/>
    <mergeCell ref="V12:ED12"/>
    <mergeCell ref="BJ19:CE19"/>
    <mergeCell ref="BJ18:CE18"/>
    <mergeCell ref="DN20:ED20"/>
    <mergeCell ref="ET5:FJ5"/>
    <mergeCell ref="ET6:FJ6"/>
    <mergeCell ref="ET7:FJ7"/>
    <mergeCell ref="ET10:FJ10"/>
    <mergeCell ref="ET8:FJ9"/>
    <mergeCell ref="BK7:CE7"/>
    <mergeCell ref="CF7:CI7"/>
    <mergeCell ref="CJ7:CL7"/>
    <mergeCell ref="ET11:FJ11"/>
    <mergeCell ref="AU11:ED11"/>
    <mergeCell ref="AT20:BI20"/>
    <mergeCell ref="BJ20:CE20"/>
    <mergeCell ref="A18:AM18"/>
    <mergeCell ref="A19:AM19"/>
    <mergeCell ref="AN18:AS18"/>
    <mergeCell ref="AT18:BI18"/>
    <mergeCell ref="AN19:AS19"/>
    <mergeCell ref="AT19:BI19"/>
    <mergeCell ref="AN25:AS25"/>
    <mergeCell ref="AT25:BI25"/>
    <mergeCell ref="ET13:FJ13"/>
    <mergeCell ref="ET14:FJ14"/>
    <mergeCell ref="CF18:CV18"/>
    <mergeCell ref="CW18:DM18"/>
    <mergeCell ref="CW20:DM20"/>
    <mergeCell ref="CF24:CV24"/>
    <mergeCell ref="AN22:AS22"/>
    <mergeCell ref="EE19:ES19"/>
    <mergeCell ref="EE24:ES24"/>
    <mergeCell ref="EE22:ES22"/>
    <mergeCell ref="CW22:DM22"/>
    <mergeCell ref="DN22:ED22"/>
    <mergeCell ref="DN24:ED24"/>
    <mergeCell ref="ET28:FJ28"/>
    <mergeCell ref="EE25:ES25"/>
    <mergeCell ref="DN23:ED23"/>
    <mergeCell ref="EE23:ES23"/>
    <mergeCell ref="ET23:FJ23"/>
    <mergeCell ref="CW17:DM17"/>
    <mergeCell ref="DN17:ED17"/>
    <mergeCell ref="EE17:ES17"/>
    <mergeCell ref="CF16:ES16"/>
    <mergeCell ref="CF17:CV17"/>
    <mergeCell ref="AN16:AS17"/>
    <mergeCell ref="AT16:BI17"/>
    <mergeCell ref="EE18:ES18"/>
    <mergeCell ref="BJ16:CE17"/>
    <mergeCell ref="ET16:FJ17"/>
    <mergeCell ref="ET19:FJ19"/>
    <mergeCell ref="ET20:FJ20"/>
    <mergeCell ref="ET24:FJ24"/>
    <mergeCell ref="ET22:FJ22"/>
    <mergeCell ref="ET18:FJ18"/>
    <mergeCell ref="CW24:DM24"/>
    <mergeCell ref="DN18:ED18"/>
    <mergeCell ref="CF19:CV19"/>
    <mergeCell ref="A22:AM22"/>
    <mergeCell ref="BJ26:CE26"/>
    <mergeCell ref="BJ25:CE25"/>
    <mergeCell ref="AN24:AS24"/>
    <mergeCell ref="AT24:BI24"/>
    <mergeCell ref="BJ24:CE24"/>
    <mergeCell ref="A24:AM24"/>
    <mergeCell ref="A26:AM26"/>
    <mergeCell ref="AN26:AS26"/>
    <mergeCell ref="AT26:BI26"/>
    <mergeCell ref="ET25:FJ25"/>
    <mergeCell ref="CF26:CV26"/>
    <mergeCell ref="CW26:DM26"/>
    <mergeCell ref="DN26:ED26"/>
    <mergeCell ref="EE26:ES26"/>
    <mergeCell ref="ET26:FJ26"/>
    <mergeCell ref="CF25:CV25"/>
    <mergeCell ref="CW25:DM25"/>
    <mergeCell ref="DN25:ED25"/>
    <mergeCell ref="A28:AM28"/>
    <mergeCell ref="AN28:AS28"/>
    <mergeCell ref="AT28:BI28"/>
    <mergeCell ref="BJ28:CE28"/>
    <mergeCell ref="A27:AM27"/>
    <mergeCell ref="AN27:AS27"/>
    <mergeCell ref="AT27:BI27"/>
    <mergeCell ref="BJ27:CE27"/>
    <mergeCell ref="A31:AM31"/>
    <mergeCell ref="AN31:AS31"/>
    <mergeCell ref="AT31:BI31"/>
    <mergeCell ref="BJ31:CE31"/>
    <mergeCell ref="A32:AM32"/>
    <mergeCell ref="AN32:AS32"/>
    <mergeCell ref="AT32:BI32"/>
    <mergeCell ref="CF28:CV28"/>
    <mergeCell ref="CW28:DM28"/>
    <mergeCell ref="CF31:CV31"/>
    <mergeCell ref="EE32:ES32"/>
    <mergeCell ref="EE28:ES28"/>
    <mergeCell ref="DN28:ED28"/>
    <mergeCell ref="DN31:ED31"/>
    <mergeCell ref="CF32:CV32"/>
    <mergeCell ref="CW32:DM32"/>
    <mergeCell ref="DN32:ED32"/>
    <mergeCell ref="EE30:ES30"/>
    <mergeCell ref="AT30:BI30"/>
    <mergeCell ref="BJ30:CE30"/>
    <mergeCell ref="ET30:FJ30"/>
    <mergeCell ref="BJ32:CE32"/>
    <mergeCell ref="EE31:ES31"/>
    <mergeCell ref="CW31:DM31"/>
    <mergeCell ref="ET31:FJ31"/>
    <mergeCell ref="ET32:FJ32"/>
    <mergeCell ref="A30:AM30"/>
    <mergeCell ref="AN30:AS30"/>
    <mergeCell ref="ET27:FJ27"/>
    <mergeCell ref="CF27:CV27"/>
    <mergeCell ref="CW27:DM27"/>
    <mergeCell ref="DN27:ED27"/>
    <mergeCell ref="EE27:ES27"/>
    <mergeCell ref="CF30:CV30"/>
    <mergeCell ref="CW30:DM30"/>
    <mergeCell ref="DN30:ED30"/>
    <mergeCell ref="A23:AM23"/>
    <mergeCell ref="AN23:AS23"/>
    <mergeCell ref="AT23:BI23"/>
    <mergeCell ref="BJ23:CE23"/>
    <mergeCell ref="CF23:CV23"/>
    <mergeCell ref="CW23:DM23"/>
  </mergeCells>
  <printOptions/>
  <pageMargins left="0.3937007874015748" right="0.2755905511811024" top="0.35433070866141736" bottom="0.31496062992125984" header="0.1968503937007874" footer="0.196850393700787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48"/>
  <sheetViews>
    <sheetView view="pageBreakPreview" zoomScaleSheetLayoutView="100" zoomScalePageLayoutView="0" workbookViewId="0" topLeftCell="C1">
      <pane xSplit="40" ySplit="7" topLeftCell="AQ8" activePane="bottomRight" state="frozen"/>
      <selection pane="topLeft" activeCell="C1" sqref="C1"/>
      <selection pane="topRight" activeCell="AQ1" sqref="AQ1"/>
      <selection pane="bottomLeft" activeCell="C10" sqref="C10"/>
      <selection pane="bottomRight" activeCell="A3" sqref="A3:AJ4"/>
    </sheetView>
  </sheetViews>
  <sheetFormatPr defaultColWidth="0.875" defaultRowHeight="12.75"/>
  <cols>
    <col min="1" max="2" width="0.875" style="1" hidden="1" customWidth="1"/>
    <col min="3" max="35" width="0.875" style="1" customWidth="1"/>
    <col min="36" max="36" width="36.125" style="1" customWidth="1"/>
    <col min="37" max="50" width="0.875" style="1" customWidth="1"/>
    <col min="51" max="51" width="4.125" style="1" customWidth="1"/>
    <col min="52" max="53" width="0.875" style="1" customWidth="1"/>
    <col min="54" max="54" width="11.00390625" style="1" customWidth="1"/>
    <col min="55" max="61" width="0.875" style="1" customWidth="1"/>
    <col min="62" max="62" width="3.00390625" style="1" customWidth="1"/>
    <col min="63" max="64" width="0.875" style="1" customWidth="1"/>
    <col min="65" max="65" width="1.875" style="1" customWidth="1"/>
    <col min="66" max="79" width="0.875" style="1" customWidth="1"/>
    <col min="80" max="80" width="4.625" style="1" customWidth="1"/>
    <col min="81" max="84" width="0.875" style="1" customWidth="1"/>
    <col min="85" max="85" width="4.00390625" style="1" customWidth="1"/>
    <col min="86" max="92" width="0.875" style="1" customWidth="1"/>
    <col min="93" max="93" width="1.75390625" style="1" customWidth="1"/>
    <col min="94" max="94" width="2.625" style="1" customWidth="1"/>
    <col min="95" max="100" width="0.875" style="1" customWidth="1"/>
    <col min="101" max="101" width="1.37890625" style="1" customWidth="1"/>
    <col min="102" max="112" width="0.875" style="1" customWidth="1"/>
    <col min="113" max="113" width="0.37109375" style="1" customWidth="1"/>
    <col min="114" max="114" width="0.875" style="1" hidden="1" customWidth="1"/>
    <col min="115" max="122" width="0.875" style="1" customWidth="1"/>
    <col min="123" max="123" width="2.875" style="1" customWidth="1"/>
    <col min="124" max="124" width="3.875" style="1" customWidth="1"/>
    <col min="125" max="125" width="0.875" style="1" customWidth="1"/>
    <col min="126" max="126" width="0.37109375" style="1" customWidth="1"/>
    <col min="127" max="127" width="0.875" style="1" hidden="1" customWidth="1"/>
    <col min="128" max="134" width="0.875" style="1" customWidth="1"/>
    <col min="135" max="135" width="3.75390625" style="1" customWidth="1"/>
    <col min="136" max="139" width="0.875" style="1" customWidth="1"/>
    <col min="140" max="140" width="3.375" style="1" customWidth="1"/>
    <col min="141" max="141" width="2.625" style="1" customWidth="1"/>
    <col min="142" max="147" width="0.875" style="1" customWidth="1"/>
    <col min="148" max="148" width="3.625" style="1" customWidth="1"/>
    <col min="149" max="149" width="1.25" style="1" customWidth="1"/>
    <col min="150" max="152" width="0.875" style="1" customWidth="1"/>
    <col min="153" max="153" width="4.125" style="1" customWidth="1"/>
    <col min="154" max="161" width="0.875" style="1" customWidth="1"/>
    <col min="162" max="162" width="4.25390625" style="1" customWidth="1"/>
    <col min="163" max="165" width="0.875" style="1" customWidth="1"/>
    <col min="166" max="166" width="5.25390625" style="1" customWidth="1"/>
    <col min="167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54</v>
      </c>
    </row>
    <row r="2" spans="1:166" ht="19.5" customHeight="1">
      <c r="A2" s="106" t="s">
        <v>26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</row>
    <row r="3" spans="1:166" ht="22.5" customHeight="1">
      <c r="A3" s="59" t="s">
        <v>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60"/>
      <c r="AK3" s="58" t="s">
        <v>17</v>
      </c>
      <c r="AL3" s="59"/>
      <c r="AM3" s="59"/>
      <c r="AN3" s="59"/>
      <c r="AO3" s="59"/>
      <c r="AP3" s="60"/>
      <c r="AQ3" s="58" t="s">
        <v>100</v>
      </c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60"/>
      <c r="BC3" s="58" t="s">
        <v>49</v>
      </c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60"/>
      <c r="BU3" s="58" t="s">
        <v>24</v>
      </c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60"/>
      <c r="CH3" s="66" t="s">
        <v>18</v>
      </c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8"/>
      <c r="EK3" s="66" t="s">
        <v>25</v>
      </c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</row>
    <row r="4" spans="1:166" ht="43.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3"/>
      <c r="AK4" s="61"/>
      <c r="AL4" s="62"/>
      <c r="AM4" s="62"/>
      <c r="AN4" s="62"/>
      <c r="AO4" s="62"/>
      <c r="AP4" s="63"/>
      <c r="AQ4" s="61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3"/>
      <c r="BC4" s="61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3"/>
      <c r="BU4" s="61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3"/>
      <c r="CH4" s="67" t="s">
        <v>74</v>
      </c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8"/>
      <c r="CX4" s="66" t="s">
        <v>19</v>
      </c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8"/>
      <c r="DK4" s="66" t="s">
        <v>20</v>
      </c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8"/>
      <c r="DX4" s="66" t="s">
        <v>21</v>
      </c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8"/>
      <c r="EK4" s="61" t="s">
        <v>101</v>
      </c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3"/>
      <c r="EX4" s="61" t="s">
        <v>29</v>
      </c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</row>
    <row r="5" spans="1:166" ht="12" thickBot="1">
      <c r="A5" s="82">
        <v>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3"/>
      <c r="AK5" s="55">
        <v>2</v>
      </c>
      <c r="AL5" s="56"/>
      <c r="AM5" s="56"/>
      <c r="AN5" s="56"/>
      <c r="AO5" s="56"/>
      <c r="AP5" s="57"/>
      <c r="AQ5" s="55">
        <v>3</v>
      </c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7"/>
      <c r="BC5" s="55">
        <v>4</v>
      </c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7"/>
      <c r="BU5" s="55">
        <v>5</v>
      </c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7"/>
      <c r="CH5" s="55">
        <v>6</v>
      </c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7"/>
      <c r="CX5" s="55">
        <v>7</v>
      </c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7"/>
      <c r="DK5" s="55">
        <v>8</v>
      </c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7"/>
      <c r="DX5" s="55">
        <v>9</v>
      </c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7"/>
      <c r="EK5" s="55">
        <v>10</v>
      </c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5">
        <v>11</v>
      </c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</row>
    <row r="6" spans="1:166" ht="15" customHeight="1">
      <c r="A6" s="135" t="s">
        <v>23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6" t="s">
        <v>32</v>
      </c>
      <c r="AL6" s="137"/>
      <c r="AM6" s="137"/>
      <c r="AN6" s="137"/>
      <c r="AO6" s="137"/>
      <c r="AP6" s="137"/>
      <c r="AQ6" s="138" t="s">
        <v>39</v>
      </c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3">
        <f>BC9+BC11+BC13+BC15+BC17+BC19+BC21+BC23+BC25+BC27+BC29+BC31+BC33+BC35+BC37+BC39+BC43+BC45+BC47+BC41</f>
        <v>4443870754.1</v>
      </c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9">
        <f>BU9+BU11+BU13+BU15+BU17+BU19+BU21+BU23+BU25+BU27+BU29+BU31+BU33+BU35+BU37+BU39+BU43+BU45+BU47+BU41</f>
        <v>4228182452</v>
      </c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3">
        <f>CH9+CH11+CH13+CH15+CH17+CH19+CH21+CH23+CH25+CH27+CH29+CH31+CH33+CH35+CH37+CH39+CH43+CH45+CH47+CH41</f>
        <v>4009534173.21</v>
      </c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2">
        <v>0</v>
      </c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>
        <v>0</v>
      </c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3">
        <f>DX9+DX11+DX13+DX15+DX17+DX19+DX21+DX23+DX25+DX27+DX29+DX31+DX33+DX35+DX37+DX39+DX43+DX45+DX47+DX41</f>
        <v>4009534173.21</v>
      </c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3">
        <f>EK9+EK11+EK13+EK15+EK17+EK19+EK21+EK23+EK25+EK27+EK29+EK31+EK33+EK35+EK37+EK39+EK43+EK45+EK47+EK41</f>
        <v>434336580.89</v>
      </c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9">
        <f>EX9+EX11+EX13+EX15+EX17+EX19+EX21+EX23+EX25+EX27+EX29+EX31+EX33+EX35+EX37+EX39+EX43+EX45+EX47+EX41</f>
        <v>218648278.79</v>
      </c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40"/>
    </row>
    <row r="7" spans="1:166" ht="15.75" customHeight="1">
      <c r="A7" s="107" t="s">
        <v>16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24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27"/>
    </row>
    <row r="8" spans="1:166" ht="93.75" customHeight="1">
      <c r="A8" s="120" t="s">
        <v>158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1"/>
      <c r="AK8" s="122" t="s">
        <v>32</v>
      </c>
      <c r="AL8" s="123"/>
      <c r="AM8" s="123"/>
      <c r="AN8" s="123"/>
      <c r="AO8" s="123"/>
      <c r="AP8" s="123"/>
      <c r="AQ8" s="145" t="s">
        <v>156</v>
      </c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1">
        <f>BC9</f>
        <v>9997300</v>
      </c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>
        <f>BU9</f>
        <v>9997300</v>
      </c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3">
        <f>CH9</f>
        <v>9997300</v>
      </c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1">
        <v>0</v>
      </c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>
        <v>0</v>
      </c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3">
        <f aca="true" t="shared" si="0" ref="DX8:DX47">CH8</f>
        <v>9997300</v>
      </c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1">
        <f aca="true" t="shared" si="1" ref="EK8:EK47">BC8-DX8</f>
        <v>0</v>
      </c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>
        <f>BU8</f>
        <v>9997300</v>
      </c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2"/>
    </row>
    <row r="9" spans="1:166" ht="22.5" customHeight="1">
      <c r="A9" s="28" t="s">
        <v>105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9"/>
      <c r="AK9" s="124" t="s">
        <v>32</v>
      </c>
      <c r="AL9" s="32"/>
      <c r="AM9" s="32"/>
      <c r="AN9" s="32"/>
      <c r="AO9" s="32"/>
      <c r="AP9" s="32"/>
      <c r="AQ9" s="129" t="s">
        <v>157</v>
      </c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8">
        <v>9997300</v>
      </c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>
        <v>9997300</v>
      </c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30">
        <v>9997300</v>
      </c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28">
        <v>0</v>
      </c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>
        <v>0</v>
      </c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30">
        <f t="shared" si="0"/>
        <v>9997300</v>
      </c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28">
        <f t="shared" si="1"/>
        <v>0</v>
      </c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>
        <f>BU9-DX9</f>
        <v>0</v>
      </c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46"/>
    </row>
    <row r="10" spans="1:166" ht="43.5" customHeight="1">
      <c r="A10" s="120" t="s">
        <v>161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1"/>
      <c r="AK10" s="122" t="s">
        <v>32</v>
      </c>
      <c r="AL10" s="123"/>
      <c r="AM10" s="123"/>
      <c r="AN10" s="123"/>
      <c r="AO10" s="123"/>
      <c r="AP10" s="123"/>
      <c r="AQ10" s="123" t="s">
        <v>159</v>
      </c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16">
        <f>BC11</f>
        <v>115688302.1</v>
      </c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5">
        <f>BU11</f>
        <v>0</v>
      </c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>
        <f>CH11</f>
        <v>0</v>
      </c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>
        <v>0</v>
      </c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>
        <v>0</v>
      </c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>
        <f t="shared" si="0"/>
        <v>0</v>
      </c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>
        <f t="shared" si="1"/>
        <v>115688302.1</v>
      </c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>
        <f>BU10</f>
        <v>0</v>
      </c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26"/>
    </row>
    <row r="11" spans="1:166" ht="25.5" customHeight="1">
      <c r="A11" s="28" t="s">
        <v>106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9"/>
      <c r="AK11" s="124" t="s">
        <v>32</v>
      </c>
      <c r="AL11" s="32"/>
      <c r="AM11" s="32"/>
      <c r="AN11" s="32"/>
      <c r="AO11" s="32"/>
      <c r="AP11" s="32"/>
      <c r="AQ11" s="32" t="s">
        <v>160</v>
      </c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7">
        <v>115688302.1</v>
      </c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1">
        <v>0</v>
      </c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>
        <v>0</v>
      </c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>
        <v>0</v>
      </c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>
        <v>0</v>
      </c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>
        <f t="shared" si="0"/>
        <v>0</v>
      </c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>
        <f t="shared" si="1"/>
        <v>115688302.1</v>
      </c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>
        <f>BU11-DX11</f>
        <v>0</v>
      </c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25"/>
    </row>
    <row r="12" spans="1:166" ht="72" customHeight="1">
      <c r="A12" s="120" t="s">
        <v>164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1"/>
      <c r="AK12" s="122" t="s">
        <v>32</v>
      </c>
      <c r="AL12" s="123"/>
      <c r="AM12" s="123"/>
      <c r="AN12" s="123"/>
      <c r="AO12" s="123"/>
      <c r="AP12" s="123"/>
      <c r="AQ12" s="123" t="s">
        <v>162</v>
      </c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16">
        <f>BC13</f>
        <v>100000000</v>
      </c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5">
        <f>BU13</f>
        <v>0</v>
      </c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>
        <f>CH13</f>
        <v>0</v>
      </c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>
        <v>0</v>
      </c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>
        <v>0</v>
      </c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>
        <f t="shared" si="0"/>
        <v>0</v>
      </c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6">
        <f t="shared" si="1"/>
        <v>100000000</v>
      </c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5">
        <f>BU12</f>
        <v>0</v>
      </c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26"/>
    </row>
    <row r="13" spans="1:166" ht="20.25" customHeight="1">
      <c r="A13" s="28" t="s">
        <v>106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9"/>
      <c r="AK13" s="124" t="s">
        <v>32</v>
      </c>
      <c r="AL13" s="32"/>
      <c r="AM13" s="32"/>
      <c r="AN13" s="32"/>
      <c r="AO13" s="32"/>
      <c r="AP13" s="32"/>
      <c r="AQ13" s="32" t="s">
        <v>163</v>
      </c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7">
        <v>100000000</v>
      </c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1">
        <v>0</v>
      </c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>
        <v>0</v>
      </c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>
        <v>0</v>
      </c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>
        <v>0</v>
      </c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>
        <f t="shared" si="0"/>
        <v>0</v>
      </c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37">
        <f t="shared" si="1"/>
        <v>100000000</v>
      </c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1">
        <f>BU13-DX13</f>
        <v>0</v>
      </c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25"/>
    </row>
    <row r="14" spans="1:166" ht="100.5" customHeight="1">
      <c r="A14" s="120" t="s">
        <v>165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1"/>
      <c r="AK14" s="122" t="s">
        <v>32</v>
      </c>
      <c r="AL14" s="123"/>
      <c r="AM14" s="123"/>
      <c r="AN14" s="123"/>
      <c r="AO14" s="123"/>
      <c r="AP14" s="123"/>
      <c r="AQ14" s="123" t="s">
        <v>166</v>
      </c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16">
        <f>BC15</f>
        <v>2637000</v>
      </c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6">
        <f>BU15</f>
        <v>2637000</v>
      </c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5">
        <f>CH15</f>
        <v>1161816.2</v>
      </c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>
        <v>0</v>
      </c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>
        <v>0</v>
      </c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>
        <f t="shared" si="0"/>
        <v>1161816.2</v>
      </c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>
        <f t="shared" si="1"/>
        <v>1475183.8</v>
      </c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6">
        <f>BU14</f>
        <v>2637000</v>
      </c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8"/>
    </row>
    <row r="15" spans="1:166" ht="21.75" customHeight="1">
      <c r="A15" s="28" t="s">
        <v>107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9"/>
      <c r="AK15" s="124" t="s">
        <v>32</v>
      </c>
      <c r="AL15" s="32"/>
      <c r="AM15" s="32"/>
      <c r="AN15" s="32"/>
      <c r="AO15" s="32"/>
      <c r="AP15" s="32"/>
      <c r="AQ15" s="32" t="s">
        <v>167</v>
      </c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7">
        <v>2637000</v>
      </c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37">
        <v>2637000</v>
      </c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1">
        <v>1161816.2</v>
      </c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>
        <v>0</v>
      </c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>
        <v>0</v>
      </c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>
        <f t="shared" si="0"/>
        <v>1161816.2</v>
      </c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>
        <f t="shared" si="1"/>
        <v>1475183.8</v>
      </c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37">
        <f>BU15-DX15</f>
        <v>1475183.8</v>
      </c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27"/>
    </row>
    <row r="16" spans="1:166" ht="106.5" customHeight="1">
      <c r="A16" s="120" t="s">
        <v>169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1"/>
      <c r="AK16" s="122" t="s">
        <v>32</v>
      </c>
      <c r="AL16" s="123"/>
      <c r="AM16" s="123"/>
      <c r="AN16" s="123"/>
      <c r="AO16" s="123"/>
      <c r="AP16" s="123"/>
      <c r="AQ16" s="123" t="s">
        <v>168</v>
      </c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16">
        <f>BC17</f>
        <v>7500000</v>
      </c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6">
        <f>BU17</f>
        <v>7500000</v>
      </c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5">
        <f>CH17</f>
        <v>1112606.76</v>
      </c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>
        <v>0</v>
      </c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>
        <v>0</v>
      </c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>
        <f t="shared" si="0"/>
        <v>1112606.76</v>
      </c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>
        <f t="shared" si="1"/>
        <v>6387393.24</v>
      </c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6">
        <f>BU16</f>
        <v>7500000</v>
      </c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8"/>
    </row>
    <row r="17" spans="1:166" ht="20.25" customHeight="1">
      <c r="A17" s="28" t="s">
        <v>107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9"/>
      <c r="AK17" s="124" t="s">
        <v>32</v>
      </c>
      <c r="AL17" s="32"/>
      <c r="AM17" s="32"/>
      <c r="AN17" s="32"/>
      <c r="AO17" s="32"/>
      <c r="AP17" s="32"/>
      <c r="AQ17" s="32" t="s">
        <v>229</v>
      </c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7">
        <v>7500000</v>
      </c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37">
        <v>7500000</v>
      </c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1">
        <v>1112606.76</v>
      </c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>
        <v>0</v>
      </c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>
        <v>0</v>
      </c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>
        <f t="shared" si="0"/>
        <v>1112606.76</v>
      </c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>
        <f t="shared" si="1"/>
        <v>6387393.24</v>
      </c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37">
        <f>BU17-DX17</f>
        <v>6387393.24</v>
      </c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27"/>
    </row>
    <row r="18" spans="1:166" ht="113.25" customHeight="1">
      <c r="A18" s="120" t="s">
        <v>172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1"/>
      <c r="AK18" s="122" t="s">
        <v>32</v>
      </c>
      <c r="AL18" s="123"/>
      <c r="AM18" s="123"/>
      <c r="AN18" s="123"/>
      <c r="AO18" s="123"/>
      <c r="AP18" s="123"/>
      <c r="AQ18" s="123" t="s">
        <v>170</v>
      </c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16">
        <f>BC19</f>
        <v>49300235.21</v>
      </c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6">
        <f>BU19</f>
        <v>49300235.21</v>
      </c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5">
        <f>CH19</f>
        <v>49300235.21</v>
      </c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>
        <v>0</v>
      </c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>
        <v>0</v>
      </c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>
        <f t="shared" si="0"/>
        <v>49300235.21</v>
      </c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>
        <f t="shared" si="1"/>
        <v>0</v>
      </c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6">
        <f>BU18</f>
        <v>49300235.21</v>
      </c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8"/>
    </row>
    <row r="19" spans="1:166" ht="23.25" customHeight="1">
      <c r="A19" s="28" t="s">
        <v>106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9"/>
      <c r="AK19" s="124" t="s">
        <v>32</v>
      </c>
      <c r="AL19" s="32"/>
      <c r="AM19" s="32"/>
      <c r="AN19" s="32"/>
      <c r="AO19" s="32"/>
      <c r="AP19" s="32"/>
      <c r="AQ19" s="32" t="s">
        <v>171</v>
      </c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7">
        <v>49300235.21</v>
      </c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37">
        <v>49300235.21</v>
      </c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1">
        <v>49300235.21</v>
      </c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>
        <v>0</v>
      </c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>
        <v>0</v>
      </c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>
        <f t="shared" si="0"/>
        <v>49300235.21</v>
      </c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>
        <f t="shared" si="1"/>
        <v>0</v>
      </c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37">
        <f>BU19-DX19</f>
        <v>0</v>
      </c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27"/>
    </row>
    <row r="20" spans="1:166" ht="102.75" customHeight="1">
      <c r="A20" s="120" t="s">
        <v>175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1"/>
      <c r="AK20" s="122" t="s">
        <v>32</v>
      </c>
      <c r="AL20" s="123"/>
      <c r="AM20" s="123"/>
      <c r="AN20" s="123"/>
      <c r="AO20" s="123"/>
      <c r="AP20" s="123"/>
      <c r="AQ20" s="123" t="s">
        <v>173</v>
      </c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16">
        <f>BC21</f>
        <v>30264.79</v>
      </c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6">
        <f>BU21</f>
        <v>30264.79</v>
      </c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5">
        <f>CH21</f>
        <v>0</v>
      </c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>
        <v>0</v>
      </c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>
        <v>0</v>
      </c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>
        <f>CH20</f>
        <v>0</v>
      </c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>
        <f>BC20-DX20</f>
        <v>30264.79</v>
      </c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6">
        <f>BU20</f>
        <v>30264.79</v>
      </c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8"/>
    </row>
    <row r="21" spans="1:166" ht="23.25" customHeight="1">
      <c r="A21" s="28" t="s">
        <v>106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9"/>
      <c r="AK21" s="124" t="s">
        <v>32</v>
      </c>
      <c r="AL21" s="32"/>
      <c r="AM21" s="32"/>
      <c r="AN21" s="32"/>
      <c r="AO21" s="32"/>
      <c r="AP21" s="32"/>
      <c r="AQ21" s="32" t="s">
        <v>174</v>
      </c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7">
        <v>30264.79</v>
      </c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37">
        <v>30264.79</v>
      </c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1">
        <v>0</v>
      </c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>
        <v>0</v>
      </c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>
        <v>0</v>
      </c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>
        <f>CH21</f>
        <v>0</v>
      </c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>
        <f>BC21-DX21</f>
        <v>30264.79</v>
      </c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37">
        <f>BU21-DX21</f>
        <v>30264.79</v>
      </c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27"/>
    </row>
    <row r="22" spans="1:166" ht="122.25" customHeight="1">
      <c r="A22" s="120" t="s">
        <v>178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1"/>
      <c r="AK22" s="122" t="s">
        <v>32</v>
      </c>
      <c r="AL22" s="123"/>
      <c r="AM22" s="123"/>
      <c r="AN22" s="123"/>
      <c r="AO22" s="123"/>
      <c r="AP22" s="123"/>
      <c r="AQ22" s="123" t="s">
        <v>176</v>
      </c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16">
        <f>BC23</f>
        <v>28272000</v>
      </c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6">
        <f>BU23</f>
        <v>28272000</v>
      </c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5">
        <f>CH23</f>
        <v>28272000</v>
      </c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>
        <v>0</v>
      </c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>
        <v>0</v>
      </c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>
        <f t="shared" si="0"/>
        <v>28272000</v>
      </c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>
        <f t="shared" si="1"/>
        <v>0</v>
      </c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>
        <f>BU22</f>
        <v>28272000</v>
      </c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26"/>
    </row>
    <row r="23" spans="1:166" ht="22.5" customHeight="1">
      <c r="A23" s="28" t="s">
        <v>105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9"/>
      <c r="AK23" s="124" t="s">
        <v>32</v>
      </c>
      <c r="AL23" s="32"/>
      <c r="AM23" s="32"/>
      <c r="AN23" s="32"/>
      <c r="AO23" s="32"/>
      <c r="AP23" s="32"/>
      <c r="AQ23" s="32" t="s">
        <v>177</v>
      </c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7">
        <v>28272000</v>
      </c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37">
        <v>28272000</v>
      </c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1">
        <v>28272000</v>
      </c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>
        <v>0</v>
      </c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>
        <v>0</v>
      </c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>
        <f t="shared" si="0"/>
        <v>28272000</v>
      </c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>
        <f t="shared" si="1"/>
        <v>0</v>
      </c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>
        <f>BU23-DX23</f>
        <v>0</v>
      </c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25"/>
    </row>
    <row r="24" spans="1:166" ht="101.25" customHeight="1">
      <c r="A24" s="120" t="s">
        <v>181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1"/>
      <c r="AK24" s="122" t="s">
        <v>32</v>
      </c>
      <c r="AL24" s="123"/>
      <c r="AM24" s="123"/>
      <c r="AN24" s="123"/>
      <c r="AO24" s="123"/>
      <c r="AP24" s="123"/>
      <c r="AQ24" s="123" t="s">
        <v>179</v>
      </c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16">
        <f>BC25</f>
        <v>707164000</v>
      </c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6">
        <f>BU25</f>
        <v>707164000</v>
      </c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6">
        <f>CH25</f>
        <v>524625165.44</v>
      </c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5">
        <v>0</v>
      </c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>
        <v>0</v>
      </c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6">
        <f t="shared" si="0"/>
        <v>524625165.44</v>
      </c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6">
        <f t="shared" si="1"/>
        <v>182538834.56</v>
      </c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6">
        <f>BU24</f>
        <v>707164000</v>
      </c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8"/>
    </row>
    <row r="25" spans="1:166" ht="24.75" customHeight="1">
      <c r="A25" s="28" t="s">
        <v>108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9"/>
      <c r="AK25" s="124" t="s">
        <v>32</v>
      </c>
      <c r="AL25" s="32"/>
      <c r="AM25" s="32"/>
      <c r="AN25" s="32"/>
      <c r="AO25" s="32"/>
      <c r="AP25" s="32"/>
      <c r="AQ25" s="32" t="s">
        <v>180</v>
      </c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7">
        <v>707164000</v>
      </c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37">
        <v>707164000</v>
      </c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37">
        <v>524625165.44</v>
      </c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1">
        <v>0</v>
      </c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>
        <v>0</v>
      </c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37">
        <f t="shared" si="0"/>
        <v>524625165.44</v>
      </c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37">
        <f t="shared" si="1"/>
        <v>182538834.56</v>
      </c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37">
        <f>BU25-DX25</f>
        <v>182538834.56</v>
      </c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27"/>
    </row>
    <row r="26" spans="1:166" ht="120" customHeight="1">
      <c r="A26" s="120" t="s">
        <v>184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1"/>
      <c r="AK26" s="122" t="s">
        <v>32</v>
      </c>
      <c r="AL26" s="123"/>
      <c r="AM26" s="123"/>
      <c r="AN26" s="123"/>
      <c r="AO26" s="123"/>
      <c r="AP26" s="123"/>
      <c r="AQ26" s="123" t="s">
        <v>182</v>
      </c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15">
        <f>BC27</f>
        <v>447954500</v>
      </c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6">
        <f>BU27</f>
        <v>447954500</v>
      </c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6">
        <f>CH27</f>
        <v>447954500</v>
      </c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5">
        <v>0</v>
      </c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>
        <v>0</v>
      </c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6">
        <f t="shared" si="0"/>
        <v>447954500</v>
      </c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5">
        <f t="shared" si="1"/>
        <v>0</v>
      </c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>
        <f>BU26</f>
        <v>447954500</v>
      </c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26"/>
    </row>
    <row r="27" spans="1:166" ht="21.75" customHeight="1">
      <c r="A27" s="28" t="s">
        <v>105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9"/>
      <c r="AK27" s="124" t="s">
        <v>32</v>
      </c>
      <c r="AL27" s="32"/>
      <c r="AM27" s="32"/>
      <c r="AN27" s="32"/>
      <c r="AO27" s="32"/>
      <c r="AP27" s="32"/>
      <c r="AQ27" s="32" t="s">
        <v>183</v>
      </c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111">
        <v>447954500</v>
      </c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37">
        <v>447954500</v>
      </c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37">
        <v>447954500</v>
      </c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1">
        <v>0</v>
      </c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>
        <v>0</v>
      </c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37">
        <f t="shared" si="0"/>
        <v>447954500</v>
      </c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19"/>
      <c r="EK27" s="111">
        <f t="shared" si="1"/>
        <v>0</v>
      </c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>
        <f>BU27-DX27</f>
        <v>0</v>
      </c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25"/>
    </row>
    <row r="28" spans="1:166" ht="123" customHeight="1">
      <c r="A28" s="120" t="s">
        <v>187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1"/>
      <c r="AK28" s="122" t="s">
        <v>32</v>
      </c>
      <c r="AL28" s="123"/>
      <c r="AM28" s="123"/>
      <c r="AN28" s="123"/>
      <c r="AO28" s="123"/>
      <c r="AP28" s="123"/>
      <c r="AQ28" s="123" t="s">
        <v>185</v>
      </c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16">
        <f>BC29</f>
        <v>335560000</v>
      </c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6">
        <f>BU29</f>
        <v>335560000</v>
      </c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5">
        <f>CH29</f>
        <v>307684708.56</v>
      </c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>
        <v>0</v>
      </c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>
        <v>0</v>
      </c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>
        <f t="shared" si="0"/>
        <v>307684708.56</v>
      </c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>
        <f t="shared" si="1"/>
        <v>27875291.439999998</v>
      </c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6">
        <f>BU28</f>
        <v>335560000</v>
      </c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8"/>
    </row>
    <row r="29" spans="1:166" ht="27" customHeight="1">
      <c r="A29" s="28" t="s">
        <v>105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  <c r="AK29" s="124" t="s">
        <v>32</v>
      </c>
      <c r="AL29" s="32"/>
      <c r="AM29" s="32"/>
      <c r="AN29" s="32"/>
      <c r="AO29" s="32"/>
      <c r="AP29" s="32"/>
      <c r="AQ29" s="32" t="s">
        <v>186</v>
      </c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7">
        <v>335560000</v>
      </c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37">
        <v>335560000</v>
      </c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1">
        <v>307684708.56</v>
      </c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>
        <v>0</v>
      </c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>
        <v>0</v>
      </c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>
        <f t="shared" si="0"/>
        <v>307684708.56</v>
      </c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>
        <f t="shared" si="1"/>
        <v>27875291.439999998</v>
      </c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37">
        <f>BU29-DX29</f>
        <v>27875291.439999998</v>
      </c>
      <c r="EY29" s="119"/>
      <c r="EZ29" s="119"/>
      <c r="FA29" s="119"/>
      <c r="FB29" s="119"/>
      <c r="FC29" s="119"/>
      <c r="FD29" s="119"/>
      <c r="FE29" s="119"/>
      <c r="FF29" s="119"/>
      <c r="FG29" s="119"/>
      <c r="FH29" s="119"/>
      <c r="FI29" s="119"/>
      <c r="FJ29" s="127"/>
    </row>
    <row r="30" spans="1:166" ht="126" customHeight="1">
      <c r="A30" s="120" t="s">
        <v>190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1"/>
      <c r="AK30" s="122" t="s">
        <v>32</v>
      </c>
      <c r="AL30" s="123"/>
      <c r="AM30" s="123"/>
      <c r="AN30" s="123"/>
      <c r="AO30" s="123"/>
      <c r="AP30" s="123"/>
      <c r="AQ30" s="123" t="s">
        <v>188</v>
      </c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16">
        <f>BC31</f>
        <v>100000000</v>
      </c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6">
        <f>BU31</f>
        <v>100000000</v>
      </c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5">
        <f>CH31</f>
        <v>100000000</v>
      </c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>
        <v>0</v>
      </c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>
        <v>0</v>
      </c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>
        <f aca="true" t="shared" si="2" ref="DX30:DX35">CH30</f>
        <v>100000000</v>
      </c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>
        <f aca="true" t="shared" si="3" ref="EK30:EK35">BC30-DX30</f>
        <v>0</v>
      </c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6">
        <f>BU30</f>
        <v>100000000</v>
      </c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8"/>
    </row>
    <row r="31" spans="1:166" ht="27" customHeight="1">
      <c r="A31" s="27"/>
      <c r="B31" s="27"/>
      <c r="C31" s="28" t="s">
        <v>105</v>
      </c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8"/>
      <c r="AK31" s="124" t="s">
        <v>32</v>
      </c>
      <c r="AL31" s="32"/>
      <c r="AM31" s="32"/>
      <c r="AN31" s="32"/>
      <c r="AO31" s="32"/>
      <c r="AP31" s="32"/>
      <c r="AQ31" s="32" t="s">
        <v>189</v>
      </c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7">
        <v>100000000</v>
      </c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37">
        <v>100000000</v>
      </c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1">
        <v>100000000</v>
      </c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>
        <v>0</v>
      </c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>
        <v>0</v>
      </c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>
        <f t="shared" si="2"/>
        <v>100000000</v>
      </c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>
        <f t="shared" si="3"/>
        <v>0</v>
      </c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>
        <f>BU31-DX31</f>
        <v>0</v>
      </c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25"/>
    </row>
    <row r="32" spans="1:166" ht="122.25" customHeight="1">
      <c r="A32" s="27"/>
      <c r="B32" s="27"/>
      <c r="C32" s="120" t="s">
        <v>193</v>
      </c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60"/>
      <c r="AK32" s="122" t="s">
        <v>32</v>
      </c>
      <c r="AL32" s="123"/>
      <c r="AM32" s="123"/>
      <c r="AN32" s="123"/>
      <c r="AO32" s="123"/>
      <c r="AP32" s="123"/>
      <c r="AQ32" s="123" t="s">
        <v>191</v>
      </c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16">
        <f>BC33</f>
        <v>49893700</v>
      </c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6">
        <f>BU33</f>
        <v>49893700</v>
      </c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5">
        <f>CH33</f>
        <v>49893700</v>
      </c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>
        <v>0</v>
      </c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>
        <v>0</v>
      </c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>
        <f t="shared" si="2"/>
        <v>49893700</v>
      </c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>
        <f t="shared" si="3"/>
        <v>0</v>
      </c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6">
        <f>BU32</f>
        <v>49893700</v>
      </c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8"/>
    </row>
    <row r="33" spans="1:166" ht="27" customHeight="1">
      <c r="A33" s="27"/>
      <c r="B33" s="27"/>
      <c r="C33" s="28" t="s">
        <v>105</v>
      </c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8"/>
      <c r="AK33" s="124" t="s">
        <v>32</v>
      </c>
      <c r="AL33" s="32"/>
      <c r="AM33" s="32"/>
      <c r="AN33" s="32"/>
      <c r="AO33" s="32"/>
      <c r="AP33" s="32"/>
      <c r="AQ33" s="32" t="s">
        <v>192</v>
      </c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7">
        <v>49893700</v>
      </c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37">
        <v>49893700</v>
      </c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1">
        <v>49893700</v>
      </c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>
        <v>0</v>
      </c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>
        <v>0</v>
      </c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>
        <f t="shared" si="2"/>
        <v>49893700</v>
      </c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>
        <f t="shared" si="3"/>
        <v>0</v>
      </c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37">
        <f>BU33-DX33</f>
        <v>0</v>
      </c>
      <c r="EY33" s="119"/>
      <c r="EZ33" s="119"/>
      <c r="FA33" s="119"/>
      <c r="FB33" s="119"/>
      <c r="FC33" s="119"/>
      <c r="FD33" s="119"/>
      <c r="FE33" s="119"/>
      <c r="FF33" s="119"/>
      <c r="FG33" s="119"/>
      <c r="FH33" s="119"/>
      <c r="FI33" s="119"/>
      <c r="FJ33" s="127"/>
    </row>
    <row r="34" spans="1:166" ht="134.25" customHeight="1">
      <c r="A34" s="120" t="s">
        <v>196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1"/>
      <c r="AK34" s="122" t="s">
        <v>32</v>
      </c>
      <c r="AL34" s="123"/>
      <c r="AM34" s="123"/>
      <c r="AN34" s="123"/>
      <c r="AO34" s="123"/>
      <c r="AP34" s="123"/>
      <c r="AQ34" s="123" t="s">
        <v>194</v>
      </c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16">
        <f>BC35</f>
        <v>300000000</v>
      </c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6">
        <f>BU35</f>
        <v>300000000</v>
      </c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5">
        <f>CH35</f>
        <v>300000000</v>
      </c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>
        <v>0</v>
      </c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>
        <v>0</v>
      </c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>
        <f t="shared" si="2"/>
        <v>300000000</v>
      </c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>
        <f t="shared" si="3"/>
        <v>0</v>
      </c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6">
        <f>BU34</f>
        <v>300000000</v>
      </c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8"/>
    </row>
    <row r="35" spans="1:166" ht="27" customHeight="1">
      <c r="A35" s="28" t="s">
        <v>105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9"/>
      <c r="AK35" s="124" t="s">
        <v>32</v>
      </c>
      <c r="AL35" s="32"/>
      <c r="AM35" s="32"/>
      <c r="AN35" s="32"/>
      <c r="AO35" s="32"/>
      <c r="AP35" s="32"/>
      <c r="AQ35" s="32" t="s">
        <v>195</v>
      </c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7">
        <v>300000000</v>
      </c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37">
        <v>300000000</v>
      </c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1">
        <v>300000000</v>
      </c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>
        <v>0</v>
      </c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>
        <v>0</v>
      </c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>
        <f t="shared" si="2"/>
        <v>300000000</v>
      </c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>
        <f t="shared" si="3"/>
        <v>0</v>
      </c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>
        <f>BU35-DX35</f>
        <v>0</v>
      </c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25"/>
    </row>
    <row r="36" spans="1:166" ht="100.5" customHeight="1">
      <c r="A36" s="120" t="s">
        <v>199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1"/>
      <c r="AK36" s="122" t="s">
        <v>32</v>
      </c>
      <c r="AL36" s="123"/>
      <c r="AM36" s="123"/>
      <c r="AN36" s="123"/>
      <c r="AO36" s="123"/>
      <c r="AP36" s="123"/>
      <c r="AQ36" s="123" t="s">
        <v>197</v>
      </c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16">
        <f>BC37</f>
        <v>2400000</v>
      </c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6">
        <f>BU37</f>
        <v>2400000</v>
      </c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5">
        <f>CH37</f>
        <v>2400000</v>
      </c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>
        <v>0</v>
      </c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>
        <v>0</v>
      </c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>
        <f aca="true" t="shared" si="4" ref="DX36:DX41">CH36</f>
        <v>2400000</v>
      </c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>
        <f aca="true" t="shared" si="5" ref="EK36:EK41">BC36-DX36</f>
        <v>0</v>
      </c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6">
        <f>BU36</f>
        <v>2400000</v>
      </c>
      <c r="EY36" s="117"/>
      <c r="EZ36" s="117"/>
      <c r="FA36" s="117"/>
      <c r="FB36" s="117"/>
      <c r="FC36" s="117"/>
      <c r="FD36" s="117"/>
      <c r="FE36" s="117"/>
      <c r="FF36" s="117"/>
      <c r="FG36" s="117"/>
      <c r="FH36" s="117"/>
      <c r="FI36" s="117"/>
      <c r="FJ36" s="118"/>
    </row>
    <row r="37" spans="1:166" ht="27" customHeight="1">
      <c r="A37" s="28" t="s">
        <v>105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9"/>
      <c r="AK37" s="124" t="s">
        <v>32</v>
      </c>
      <c r="AL37" s="32"/>
      <c r="AM37" s="32"/>
      <c r="AN37" s="32"/>
      <c r="AO37" s="32"/>
      <c r="AP37" s="32"/>
      <c r="AQ37" s="32" t="s">
        <v>198</v>
      </c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7">
        <v>2400000</v>
      </c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37">
        <v>2400000</v>
      </c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1">
        <v>2400000</v>
      </c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>
        <v>0</v>
      </c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>
        <v>0</v>
      </c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>
        <f t="shared" si="4"/>
        <v>2400000</v>
      </c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>
        <f t="shared" si="5"/>
        <v>0</v>
      </c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2">
        <f>BU37-DX37</f>
        <v>0</v>
      </c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4"/>
    </row>
    <row r="38" spans="1:166" ht="144" customHeight="1">
      <c r="A38" s="120" t="s">
        <v>202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1"/>
      <c r="AK38" s="122" t="s">
        <v>32</v>
      </c>
      <c r="AL38" s="123"/>
      <c r="AM38" s="123"/>
      <c r="AN38" s="123"/>
      <c r="AO38" s="123"/>
      <c r="AP38" s="123"/>
      <c r="AQ38" s="123" t="s">
        <v>200</v>
      </c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16">
        <f>BC39</f>
        <v>533270200</v>
      </c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6">
        <f>BU39</f>
        <v>533270200</v>
      </c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5">
        <f>CH39</f>
        <v>533270200</v>
      </c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>
        <v>0</v>
      </c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>
        <v>0</v>
      </c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>
        <f t="shared" si="4"/>
        <v>533270200</v>
      </c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>
        <f t="shared" si="5"/>
        <v>0</v>
      </c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6">
        <f>BU38</f>
        <v>533270200</v>
      </c>
      <c r="EY38" s="117"/>
      <c r="EZ38" s="117"/>
      <c r="FA38" s="117"/>
      <c r="FB38" s="117"/>
      <c r="FC38" s="117"/>
      <c r="FD38" s="117"/>
      <c r="FE38" s="117"/>
      <c r="FF38" s="117"/>
      <c r="FG38" s="117"/>
      <c r="FH38" s="117"/>
      <c r="FI38" s="117"/>
      <c r="FJ38" s="118"/>
    </row>
    <row r="39" spans="1:166" ht="27" customHeight="1">
      <c r="A39" s="28" t="s">
        <v>105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9"/>
      <c r="AK39" s="124" t="s">
        <v>32</v>
      </c>
      <c r="AL39" s="32"/>
      <c r="AM39" s="32"/>
      <c r="AN39" s="32"/>
      <c r="AO39" s="32"/>
      <c r="AP39" s="32"/>
      <c r="AQ39" s="32" t="s">
        <v>201</v>
      </c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7">
        <v>533270200</v>
      </c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37">
        <v>533270200</v>
      </c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1">
        <v>533270200</v>
      </c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>
        <v>0</v>
      </c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>
        <v>0</v>
      </c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>
        <f t="shared" si="4"/>
        <v>533270200</v>
      </c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1">
        <f t="shared" si="5"/>
        <v>0</v>
      </c>
      <c r="EL39" s="111"/>
      <c r="EM39" s="111"/>
      <c r="EN39" s="111"/>
      <c r="EO39" s="111"/>
      <c r="EP39" s="111"/>
      <c r="EQ39" s="111"/>
      <c r="ER39" s="111"/>
      <c r="ES39" s="111"/>
      <c r="ET39" s="111"/>
      <c r="EU39" s="111"/>
      <c r="EV39" s="111"/>
      <c r="EW39" s="111"/>
      <c r="EX39" s="112">
        <f>BU39-DX39</f>
        <v>0</v>
      </c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4"/>
    </row>
    <row r="40" spans="1:166" ht="155.25" customHeight="1">
      <c r="A40" s="120" t="s">
        <v>251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1"/>
      <c r="AK40" s="122" t="s">
        <v>32</v>
      </c>
      <c r="AL40" s="123"/>
      <c r="AM40" s="123"/>
      <c r="AN40" s="123"/>
      <c r="AO40" s="123"/>
      <c r="AP40" s="123"/>
      <c r="AQ40" s="123" t="s">
        <v>242</v>
      </c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16">
        <f>BC41</f>
        <v>42140000</v>
      </c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6">
        <f>BU41</f>
        <v>42140000</v>
      </c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5">
        <f>CH41</f>
        <v>42140000</v>
      </c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>
        <v>0</v>
      </c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>
        <v>0</v>
      </c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>
        <f t="shared" si="4"/>
        <v>42140000</v>
      </c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>
        <f t="shared" si="5"/>
        <v>0</v>
      </c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6">
        <f>BU40</f>
        <v>42140000</v>
      </c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8"/>
    </row>
    <row r="41" spans="1:166" ht="27" customHeight="1">
      <c r="A41" s="28" t="s">
        <v>105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9"/>
      <c r="AK41" s="124" t="s">
        <v>32</v>
      </c>
      <c r="AL41" s="32"/>
      <c r="AM41" s="32"/>
      <c r="AN41" s="32"/>
      <c r="AO41" s="32"/>
      <c r="AP41" s="32"/>
      <c r="AQ41" s="32" t="s">
        <v>243</v>
      </c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7">
        <v>42140000</v>
      </c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37">
        <v>42140000</v>
      </c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1">
        <v>42140000</v>
      </c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>
        <v>0</v>
      </c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>
        <v>0</v>
      </c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>
        <f t="shared" si="4"/>
        <v>42140000</v>
      </c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111"/>
      <c r="EK41" s="111">
        <f t="shared" si="5"/>
        <v>0</v>
      </c>
      <c r="EL41" s="111"/>
      <c r="EM41" s="111"/>
      <c r="EN41" s="111"/>
      <c r="EO41" s="111"/>
      <c r="EP41" s="111"/>
      <c r="EQ41" s="111"/>
      <c r="ER41" s="111"/>
      <c r="ES41" s="111"/>
      <c r="ET41" s="111"/>
      <c r="EU41" s="111"/>
      <c r="EV41" s="111"/>
      <c r="EW41" s="111"/>
      <c r="EX41" s="112">
        <f>BU41-DX41</f>
        <v>0</v>
      </c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4"/>
    </row>
    <row r="42" spans="1:166" ht="120.75" customHeight="1">
      <c r="A42" s="120" t="s">
        <v>205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1"/>
      <c r="AK42" s="122" t="s">
        <v>32</v>
      </c>
      <c r="AL42" s="123"/>
      <c r="AM42" s="123"/>
      <c r="AN42" s="123"/>
      <c r="AO42" s="123"/>
      <c r="AP42" s="123"/>
      <c r="AQ42" s="123" t="s">
        <v>203</v>
      </c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16">
        <f>BC43</f>
        <v>918270800</v>
      </c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6">
        <f>BU43</f>
        <v>918270800</v>
      </c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5">
        <f>CH43</f>
        <v>918270800</v>
      </c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>
        <v>0</v>
      </c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>
        <v>0</v>
      </c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>
        <f t="shared" si="0"/>
        <v>918270800</v>
      </c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>
        <f t="shared" si="1"/>
        <v>0</v>
      </c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>
        <f>BU42</f>
        <v>918270800</v>
      </c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26"/>
    </row>
    <row r="43" spans="1:166" ht="24" customHeight="1">
      <c r="A43" s="28" t="s">
        <v>105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9"/>
      <c r="AK43" s="124" t="s">
        <v>32</v>
      </c>
      <c r="AL43" s="32"/>
      <c r="AM43" s="32"/>
      <c r="AN43" s="32"/>
      <c r="AO43" s="32"/>
      <c r="AP43" s="32"/>
      <c r="AQ43" s="32" t="s">
        <v>204</v>
      </c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7">
        <v>918270800</v>
      </c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37">
        <v>918270800</v>
      </c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1">
        <v>918270800</v>
      </c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>
        <v>0</v>
      </c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>
        <v>0</v>
      </c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>
        <f t="shared" si="0"/>
        <v>918270800</v>
      </c>
      <c r="DY43" s="111"/>
      <c r="DZ43" s="111"/>
      <c r="EA43" s="111"/>
      <c r="EB43" s="111"/>
      <c r="EC43" s="111"/>
      <c r="ED43" s="111"/>
      <c r="EE43" s="111"/>
      <c r="EF43" s="111"/>
      <c r="EG43" s="111"/>
      <c r="EH43" s="111"/>
      <c r="EI43" s="111"/>
      <c r="EJ43" s="111"/>
      <c r="EK43" s="111">
        <f t="shared" si="1"/>
        <v>0</v>
      </c>
      <c r="EL43" s="111"/>
      <c r="EM43" s="111"/>
      <c r="EN43" s="111"/>
      <c r="EO43" s="111"/>
      <c r="EP43" s="111"/>
      <c r="EQ43" s="111"/>
      <c r="ER43" s="111"/>
      <c r="ES43" s="111"/>
      <c r="ET43" s="111"/>
      <c r="EU43" s="111"/>
      <c r="EV43" s="111"/>
      <c r="EW43" s="111"/>
      <c r="EX43" s="111">
        <f>BU43-DX43</f>
        <v>0</v>
      </c>
      <c r="EY43" s="111"/>
      <c r="EZ43" s="111"/>
      <c r="FA43" s="111"/>
      <c r="FB43" s="111"/>
      <c r="FC43" s="111"/>
      <c r="FD43" s="111"/>
      <c r="FE43" s="111"/>
      <c r="FF43" s="111"/>
      <c r="FG43" s="111"/>
      <c r="FH43" s="111"/>
      <c r="FI43" s="111"/>
      <c r="FJ43" s="125"/>
    </row>
    <row r="44" spans="1:166" ht="78.75" customHeight="1">
      <c r="A44" s="120" t="s">
        <v>208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1"/>
      <c r="AK44" s="122" t="s">
        <v>32</v>
      </c>
      <c r="AL44" s="123"/>
      <c r="AM44" s="123"/>
      <c r="AN44" s="123"/>
      <c r="AO44" s="123"/>
      <c r="AP44" s="123"/>
      <c r="AQ44" s="123" t="s">
        <v>206</v>
      </c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16">
        <f>BC45</f>
        <v>493792452</v>
      </c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6">
        <f>BU45</f>
        <v>493792452</v>
      </c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5">
        <f>CH45</f>
        <v>493777486.48</v>
      </c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>
        <v>0</v>
      </c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>
        <v>0</v>
      </c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>
        <f t="shared" si="0"/>
        <v>493777486.48</v>
      </c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>
        <f t="shared" si="1"/>
        <v>14965.519999980927</v>
      </c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>
        <f>BU44</f>
        <v>493792452</v>
      </c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26"/>
    </row>
    <row r="45" spans="1:166" ht="24" customHeight="1">
      <c r="A45" s="28" t="s">
        <v>105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9"/>
      <c r="AK45" s="124" t="s">
        <v>32</v>
      </c>
      <c r="AL45" s="32"/>
      <c r="AM45" s="32"/>
      <c r="AN45" s="32"/>
      <c r="AO45" s="32"/>
      <c r="AP45" s="32"/>
      <c r="AQ45" s="32" t="s">
        <v>207</v>
      </c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7">
        <v>493792452</v>
      </c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37">
        <v>493792452</v>
      </c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1">
        <v>493777486.48</v>
      </c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>
        <v>0</v>
      </c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>
        <v>0</v>
      </c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>
        <f t="shared" si="0"/>
        <v>493777486.48</v>
      </c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1">
        <f t="shared" si="1"/>
        <v>14965.519999980927</v>
      </c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>
        <f>BU45-DX45</f>
        <v>14965.519999980927</v>
      </c>
      <c r="EY45" s="111"/>
      <c r="EZ45" s="111"/>
      <c r="FA45" s="111"/>
      <c r="FB45" s="111"/>
      <c r="FC45" s="111"/>
      <c r="FD45" s="111"/>
      <c r="FE45" s="111"/>
      <c r="FF45" s="111"/>
      <c r="FG45" s="111"/>
      <c r="FH45" s="111"/>
      <c r="FI45" s="111"/>
      <c r="FJ45" s="125"/>
    </row>
    <row r="46" spans="1:166" ht="67.5" customHeight="1">
      <c r="A46" s="120" t="s">
        <v>211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1"/>
      <c r="AK46" s="122" t="s">
        <v>32</v>
      </c>
      <c r="AL46" s="123"/>
      <c r="AM46" s="123"/>
      <c r="AN46" s="123"/>
      <c r="AO46" s="123"/>
      <c r="AP46" s="123"/>
      <c r="AQ46" s="123" t="s">
        <v>209</v>
      </c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16">
        <f>BC47</f>
        <v>200000000</v>
      </c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6">
        <f>BU47</f>
        <v>200000000</v>
      </c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5">
        <f>CH47</f>
        <v>199673654.56</v>
      </c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>
        <v>0</v>
      </c>
      <c r="CY46" s="115"/>
      <c r="CZ46" s="115"/>
      <c r="DA46" s="115"/>
      <c r="DB46" s="115"/>
      <c r="DC46" s="115"/>
      <c r="DD46" s="115"/>
      <c r="DE46" s="115"/>
      <c r="DF46" s="115"/>
      <c r="DG46" s="115"/>
      <c r="DH46" s="115"/>
      <c r="DI46" s="115"/>
      <c r="DJ46" s="115"/>
      <c r="DK46" s="115">
        <v>0</v>
      </c>
      <c r="DL46" s="115"/>
      <c r="DM46" s="115"/>
      <c r="DN46" s="115"/>
      <c r="DO46" s="115"/>
      <c r="DP46" s="115"/>
      <c r="DQ46" s="115"/>
      <c r="DR46" s="115"/>
      <c r="DS46" s="115"/>
      <c r="DT46" s="115"/>
      <c r="DU46" s="115"/>
      <c r="DV46" s="115"/>
      <c r="DW46" s="115"/>
      <c r="DX46" s="115">
        <f t="shared" si="0"/>
        <v>199673654.56</v>
      </c>
      <c r="DY46" s="115"/>
      <c r="DZ46" s="115"/>
      <c r="EA46" s="115"/>
      <c r="EB46" s="115"/>
      <c r="EC46" s="115"/>
      <c r="ED46" s="115"/>
      <c r="EE46" s="115"/>
      <c r="EF46" s="115"/>
      <c r="EG46" s="115"/>
      <c r="EH46" s="115"/>
      <c r="EI46" s="115"/>
      <c r="EJ46" s="115"/>
      <c r="EK46" s="115">
        <f t="shared" si="1"/>
        <v>326345.4399999976</v>
      </c>
      <c r="EL46" s="115"/>
      <c r="EM46" s="115"/>
      <c r="EN46" s="115"/>
      <c r="EO46" s="115"/>
      <c r="EP46" s="115"/>
      <c r="EQ46" s="115"/>
      <c r="ER46" s="115"/>
      <c r="ES46" s="115"/>
      <c r="ET46" s="115"/>
      <c r="EU46" s="115"/>
      <c r="EV46" s="115"/>
      <c r="EW46" s="115"/>
      <c r="EX46" s="115">
        <f>BU46</f>
        <v>200000000</v>
      </c>
      <c r="EY46" s="115"/>
      <c r="EZ46" s="115"/>
      <c r="FA46" s="115"/>
      <c r="FB46" s="115"/>
      <c r="FC46" s="115"/>
      <c r="FD46" s="115"/>
      <c r="FE46" s="115"/>
      <c r="FF46" s="115"/>
      <c r="FG46" s="115"/>
      <c r="FH46" s="115"/>
      <c r="FI46" s="115"/>
      <c r="FJ46" s="126"/>
    </row>
    <row r="47" spans="1:166" ht="24.75" customHeight="1" thickBot="1">
      <c r="A47" s="28" t="s">
        <v>105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9"/>
      <c r="AK47" s="124" t="s">
        <v>32</v>
      </c>
      <c r="AL47" s="32"/>
      <c r="AM47" s="32"/>
      <c r="AN47" s="32"/>
      <c r="AO47" s="32"/>
      <c r="AP47" s="32"/>
      <c r="AQ47" s="32" t="s">
        <v>210</v>
      </c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7">
        <v>200000000</v>
      </c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37">
        <v>200000000</v>
      </c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1">
        <v>199673654.56</v>
      </c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>
        <v>0</v>
      </c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>
        <v>0</v>
      </c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>
        <f t="shared" si="0"/>
        <v>199673654.56</v>
      </c>
      <c r="DY47" s="111"/>
      <c r="DZ47" s="111"/>
      <c r="EA47" s="111"/>
      <c r="EB47" s="111"/>
      <c r="EC47" s="111"/>
      <c r="ED47" s="111"/>
      <c r="EE47" s="111"/>
      <c r="EF47" s="111"/>
      <c r="EG47" s="111"/>
      <c r="EH47" s="111"/>
      <c r="EI47" s="111"/>
      <c r="EJ47" s="111"/>
      <c r="EK47" s="111">
        <f t="shared" si="1"/>
        <v>326345.4399999976</v>
      </c>
      <c r="EL47" s="111"/>
      <c r="EM47" s="111"/>
      <c r="EN47" s="111"/>
      <c r="EO47" s="111"/>
      <c r="EP47" s="111"/>
      <c r="EQ47" s="111"/>
      <c r="ER47" s="111"/>
      <c r="ES47" s="111"/>
      <c r="ET47" s="111"/>
      <c r="EU47" s="111"/>
      <c r="EV47" s="111"/>
      <c r="EW47" s="111"/>
      <c r="EX47" s="111">
        <f>BU47-DX47</f>
        <v>326345.4399999976</v>
      </c>
      <c r="EY47" s="111"/>
      <c r="EZ47" s="111"/>
      <c r="FA47" s="111"/>
      <c r="FB47" s="111"/>
      <c r="FC47" s="111"/>
      <c r="FD47" s="111"/>
      <c r="FE47" s="111"/>
      <c r="FF47" s="111"/>
      <c r="FG47" s="111"/>
      <c r="FH47" s="111"/>
      <c r="FI47" s="111"/>
      <c r="FJ47" s="125"/>
    </row>
    <row r="48" spans="1:166" ht="30.75" customHeight="1" thickBot="1">
      <c r="A48" s="153" t="s">
        <v>57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4"/>
      <c r="AK48" s="155" t="s">
        <v>33</v>
      </c>
      <c r="AL48" s="156"/>
      <c r="AM48" s="156"/>
      <c r="AN48" s="156"/>
      <c r="AO48" s="156"/>
      <c r="AP48" s="156"/>
      <c r="AQ48" s="156" t="s">
        <v>39</v>
      </c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0" t="s">
        <v>39</v>
      </c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150"/>
      <c r="BP48" s="150"/>
      <c r="BQ48" s="150"/>
      <c r="BR48" s="150"/>
      <c r="BS48" s="150"/>
      <c r="BT48" s="150"/>
      <c r="BU48" s="151" t="s">
        <v>39</v>
      </c>
      <c r="BV48" s="151"/>
      <c r="BW48" s="151"/>
      <c r="BX48" s="151"/>
      <c r="BY48" s="151"/>
      <c r="BZ48" s="151"/>
      <c r="CA48" s="151"/>
      <c r="CB48" s="151"/>
      <c r="CC48" s="151"/>
      <c r="CD48" s="151"/>
      <c r="CE48" s="151"/>
      <c r="CF48" s="151"/>
      <c r="CG48" s="151"/>
      <c r="CH48" s="147">
        <f>'стр.1'!CF19-'стр.2'!CH6</f>
        <v>-1759592952.6600003</v>
      </c>
      <c r="CI48" s="148"/>
      <c r="CJ48" s="148"/>
      <c r="CK48" s="148"/>
      <c r="CL48" s="148"/>
      <c r="CM48" s="148"/>
      <c r="CN48" s="148"/>
      <c r="CO48" s="148"/>
      <c r="CP48" s="148"/>
      <c r="CQ48" s="148"/>
      <c r="CR48" s="148"/>
      <c r="CS48" s="148"/>
      <c r="CT48" s="148"/>
      <c r="CU48" s="148"/>
      <c r="CV48" s="148"/>
      <c r="CW48" s="148"/>
      <c r="CX48" s="149">
        <v>0</v>
      </c>
      <c r="CY48" s="149"/>
      <c r="CZ48" s="149"/>
      <c r="DA48" s="149"/>
      <c r="DB48" s="149"/>
      <c r="DC48" s="149"/>
      <c r="DD48" s="149"/>
      <c r="DE48" s="149"/>
      <c r="DF48" s="149"/>
      <c r="DG48" s="149"/>
      <c r="DH48" s="149"/>
      <c r="DI48" s="149"/>
      <c r="DJ48" s="149"/>
      <c r="DK48" s="149">
        <v>0</v>
      </c>
      <c r="DL48" s="149"/>
      <c r="DM48" s="149"/>
      <c r="DN48" s="149"/>
      <c r="DO48" s="149"/>
      <c r="DP48" s="149"/>
      <c r="DQ48" s="149"/>
      <c r="DR48" s="149"/>
      <c r="DS48" s="149"/>
      <c r="DT48" s="149"/>
      <c r="DU48" s="149"/>
      <c r="DV48" s="149"/>
      <c r="DW48" s="149"/>
      <c r="DX48" s="147">
        <f>'стр.1'!EE19-'стр.2'!DX6</f>
        <v>-1759592952.6600003</v>
      </c>
      <c r="DY48" s="148"/>
      <c r="DZ48" s="148"/>
      <c r="EA48" s="148"/>
      <c r="EB48" s="148"/>
      <c r="EC48" s="148"/>
      <c r="ED48" s="148"/>
      <c r="EE48" s="148"/>
      <c r="EF48" s="148"/>
      <c r="EG48" s="148"/>
      <c r="EH48" s="148"/>
      <c r="EI48" s="148"/>
      <c r="EJ48" s="148"/>
      <c r="EK48" s="150" t="s">
        <v>39</v>
      </c>
      <c r="EL48" s="150"/>
      <c r="EM48" s="150"/>
      <c r="EN48" s="150"/>
      <c r="EO48" s="150"/>
      <c r="EP48" s="150"/>
      <c r="EQ48" s="150"/>
      <c r="ER48" s="150"/>
      <c r="ES48" s="150"/>
      <c r="ET48" s="150"/>
      <c r="EU48" s="150"/>
      <c r="EV48" s="150"/>
      <c r="EW48" s="150"/>
      <c r="EX48" s="151" t="s">
        <v>39</v>
      </c>
      <c r="EY48" s="151"/>
      <c r="EZ48" s="151"/>
      <c r="FA48" s="151"/>
      <c r="FB48" s="151"/>
      <c r="FC48" s="151"/>
      <c r="FD48" s="151"/>
      <c r="FE48" s="151"/>
      <c r="FF48" s="151"/>
      <c r="FG48" s="151"/>
      <c r="FH48" s="151"/>
      <c r="FI48" s="151"/>
      <c r="FJ48" s="152"/>
    </row>
    <row r="49" ht="3" customHeight="1"/>
  </sheetData>
  <sheetProtection/>
  <mergeCells count="498">
    <mergeCell ref="EK38:EW38"/>
    <mergeCell ref="EX38:FJ38"/>
    <mergeCell ref="A39:AJ39"/>
    <mergeCell ref="AK39:AP39"/>
    <mergeCell ref="AQ39:BB39"/>
    <mergeCell ref="BC39:BT39"/>
    <mergeCell ref="BU39:CG39"/>
    <mergeCell ref="CH39:CW39"/>
    <mergeCell ref="A38:AJ38"/>
    <mergeCell ref="AK38:AP38"/>
    <mergeCell ref="AQ38:BB38"/>
    <mergeCell ref="BC38:BT38"/>
    <mergeCell ref="BU38:CG38"/>
    <mergeCell ref="CH38:CW38"/>
    <mergeCell ref="CH37:CW37"/>
    <mergeCell ref="CX39:DJ39"/>
    <mergeCell ref="DX37:EJ37"/>
    <mergeCell ref="EK37:EW37"/>
    <mergeCell ref="EX37:FJ37"/>
    <mergeCell ref="DK39:DW39"/>
    <mergeCell ref="DX39:EJ39"/>
    <mergeCell ref="EK39:EW39"/>
    <mergeCell ref="EX39:FJ39"/>
    <mergeCell ref="CX38:DJ38"/>
    <mergeCell ref="DX38:EJ38"/>
    <mergeCell ref="DX36:EJ36"/>
    <mergeCell ref="EK36:EW36"/>
    <mergeCell ref="EX36:FJ36"/>
    <mergeCell ref="A37:AJ37"/>
    <mergeCell ref="AK37:AP37"/>
    <mergeCell ref="AQ37:BB37"/>
    <mergeCell ref="BC37:BT37"/>
    <mergeCell ref="BU37:CG37"/>
    <mergeCell ref="AQ36:BB36"/>
    <mergeCell ref="DK21:DW21"/>
    <mergeCell ref="EK20:EW20"/>
    <mergeCell ref="BC36:BT36"/>
    <mergeCell ref="BU36:CG36"/>
    <mergeCell ref="CH36:CW36"/>
    <mergeCell ref="CX36:DJ36"/>
    <mergeCell ref="EK21:EW21"/>
    <mergeCell ref="EK33:EW33"/>
    <mergeCell ref="DX33:EJ33"/>
    <mergeCell ref="DK36:DW36"/>
    <mergeCell ref="AK21:AP21"/>
    <mergeCell ref="AQ21:BB21"/>
    <mergeCell ref="BC21:BT21"/>
    <mergeCell ref="BU21:CG21"/>
    <mergeCell ref="CH21:CW21"/>
    <mergeCell ref="CX21:DJ21"/>
    <mergeCell ref="EX21:FJ21"/>
    <mergeCell ref="A20:AJ20"/>
    <mergeCell ref="AK20:AP20"/>
    <mergeCell ref="AQ20:BB20"/>
    <mergeCell ref="BC20:BT20"/>
    <mergeCell ref="DX21:EJ21"/>
    <mergeCell ref="BU20:CG20"/>
    <mergeCell ref="CH20:CW20"/>
    <mergeCell ref="EX20:FJ20"/>
    <mergeCell ref="A21:AJ21"/>
    <mergeCell ref="A22:AJ22"/>
    <mergeCell ref="A23:AJ23"/>
    <mergeCell ref="AK23:AP23"/>
    <mergeCell ref="AQ23:BB23"/>
    <mergeCell ref="EX32:FJ32"/>
    <mergeCell ref="AQ33:BB33"/>
    <mergeCell ref="BC33:BT33"/>
    <mergeCell ref="BU33:CG33"/>
    <mergeCell ref="CH33:CW33"/>
    <mergeCell ref="CX33:DJ33"/>
    <mergeCell ref="EX33:FJ33"/>
    <mergeCell ref="CX32:DJ32"/>
    <mergeCell ref="DK32:DW32"/>
    <mergeCell ref="DX32:EJ32"/>
    <mergeCell ref="EK32:EW32"/>
    <mergeCell ref="C32:AJ32"/>
    <mergeCell ref="C33:AJ33"/>
    <mergeCell ref="AK32:AP32"/>
    <mergeCell ref="AK33:AP33"/>
    <mergeCell ref="DK33:DW33"/>
    <mergeCell ref="DK31:DW31"/>
    <mergeCell ref="DX31:EJ31"/>
    <mergeCell ref="AQ32:BB32"/>
    <mergeCell ref="BC32:BT32"/>
    <mergeCell ref="BU32:CG32"/>
    <mergeCell ref="CH32:CW32"/>
    <mergeCell ref="C31:AJ31"/>
    <mergeCell ref="AK30:AP30"/>
    <mergeCell ref="AK31:AP31"/>
    <mergeCell ref="EK30:EW30"/>
    <mergeCell ref="BU30:CG30"/>
    <mergeCell ref="CH30:CW30"/>
    <mergeCell ref="CX30:DJ30"/>
    <mergeCell ref="DK30:DW30"/>
    <mergeCell ref="AQ31:BB31"/>
    <mergeCell ref="BC31:BT31"/>
    <mergeCell ref="AQ30:BB30"/>
    <mergeCell ref="EK28:EW28"/>
    <mergeCell ref="A28:AJ28"/>
    <mergeCell ref="AK28:AP28"/>
    <mergeCell ref="CX28:DJ28"/>
    <mergeCell ref="DK28:DW28"/>
    <mergeCell ref="DX29:EJ29"/>
    <mergeCell ref="EK29:EW29"/>
    <mergeCell ref="BC30:BT30"/>
    <mergeCell ref="A30:AJ30"/>
    <mergeCell ref="CH26:CW26"/>
    <mergeCell ref="CX26:DJ26"/>
    <mergeCell ref="BU26:CG26"/>
    <mergeCell ref="DX28:EJ28"/>
    <mergeCell ref="A26:AJ26"/>
    <mergeCell ref="A2:FJ2"/>
    <mergeCell ref="AQ28:BB28"/>
    <mergeCell ref="DK24:DW24"/>
    <mergeCell ref="CX22:DJ22"/>
    <mergeCell ref="A24:AJ24"/>
    <mergeCell ref="DK48:DW48"/>
    <mergeCell ref="DX48:EJ48"/>
    <mergeCell ref="EK48:EW48"/>
    <mergeCell ref="EX48:FJ48"/>
    <mergeCell ref="A48:AJ48"/>
    <mergeCell ref="AK48:AP48"/>
    <mergeCell ref="CX48:DJ48"/>
    <mergeCell ref="AQ48:BB48"/>
    <mergeCell ref="BC48:BT48"/>
    <mergeCell ref="BU48:CG48"/>
    <mergeCell ref="CH48:CW48"/>
    <mergeCell ref="EX24:FJ24"/>
    <mergeCell ref="CX24:DJ24"/>
    <mergeCell ref="EK24:EW24"/>
    <mergeCell ref="DX24:EJ24"/>
    <mergeCell ref="EK42:EW42"/>
    <mergeCell ref="EX27:FJ27"/>
    <mergeCell ref="EK26:EW26"/>
    <mergeCell ref="EX26:FJ26"/>
    <mergeCell ref="EX28:FJ28"/>
    <mergeCell ref="CH24:CW24"/>
    <mergeCell ref="DX16:EJ16"/>
    <mergeCell ref="BU22:CG22"/>
    <mergeCell ref="BC23:BT23"/>
    <mergeCell ref="BU23:CG23"/>
    <mergeCell ref="CH23:CW23"/>
    <mergeCell ref="CX20:DJ20"/>
    <mergeCell ref="DK20:DW20"/>
    <mergeCell ref="DX20:EJ20"/>
    <mergeCell ref="CH16:CW16"/>
    <mergeCell ref="CX16:DJ16"/>
    <mergeCell ref="CX18:DJ18"/>
    <mergeCell ref="EX16:FJ16"/>
    <mergeCell ref="EX18:FJ18"/>
    <mergeCell ref="EK17:EW17"/>
    <mergeCell ref="EX17:FJ17"/>
    <mergeCell ref="DK17:DW17"/>
    <mergeCell ref="DX17:EJ17"/>
    <mergeCell ref="EK14:EW14"/>
    <mergeCell ref="CH18:CW18"/>
    <mergeCell ref="DK18:DW18"/>
    <mergeCell ref="DX18:EJ18"/>
    <mergeCell ref="CH22:CW22"/>
    <mergeCell ref="DX22:EJ22"/>
    <mergeCell ref="EK22:EW22"/>
    <mergeCell ref="EK18:EW18"/>
    <mergeCell ref="EK19:EW19"/>
    <mergeCell ref="EK16:EW16"/>
    <mergeCell ref="EX14:FJ14"/>
    <mergeCell ref="DK16:DW16"/>
    <mergeCell ref="A16:AJ16"/>
    <mergeCell ref="AK16:AP16"/>
    <mergeCell ref="AQ16:BB16"/>
    <mergeCell ref="BC16:BT16"/>
    <mergeCell ref="EK15:EW15"/>
    <mergeCell ref="EX15:FJ15"/>
    <mergeCell ref="BU16:CG16"/>
    <mergeCell ref="DX15:EJ15"/>
    <mergeCell ref="A14:AJ14"/>
    <mergeCell ref="AK14:AP14"/>
    <mergeCell ref="AQ14:BB14"/>
    <mergeCell ref="BC14:BT14"/>
    <mergeCell ref="BU14:CG14"/>
    <mergeCell ref="CH14:CW14"/>
    <mergeCell ref="EX9:FJ9"/>
    <mergeCell ref="DK12:DW12"/>
    <mergeCell ref="DX12:EJ12"/>
    <mergeCell ref="CX12:DJ12"/>
    <mergeCell ref="BU13:CG13"/>
    <mergeCell ref="CH12:CW12"/>
    <mergeCell ref="DK10:DW10"/>
    <mergeCell ref="DX13:EJ13"/>
    <mergeCell ref="EX11:FJ11"/>
    <mergeCell ref="EX10:FJ10"/>
    <mergeCell ref="A8:AJ8"/>
    <mergeCell ref="AK8:AP8"/>
    <mergeCell ref="AQ8:BB8"/>
    <mergeCell ref="DK8:DW8"/>
    <mergeCell ref="BC8:BT8"/>
    <mergeCell ref="CX8:DJ8"/>
    <mergeCell ref="BU8:CG8"/>
    <mergeCell ref="CH8:CW8"/>
    <mergeCell ref="EK8:EW8"/>
    <mergeCell ref="DX10:EJ10"/>
    <mergeCell ref="EK10:EW10"/>
    <mergeCell ref="EK9:EW9"/>
    <mergeCell ref="EK12:EW12"/>
    <mergeCell ref="DX9:EJ9"/>
    <mergeCell ref="DX11:EJ11"/>
    <mergeCell ref="EK11:EW11"/>
    <mergeCell ref="EX8:FJ8"/>
    <mergeCell ref="DX8:EJ8"/>
    <mergeCell ref="EX12:FJ12"/>
    <mergeCell ref="A12:AJ12"/>
    <mergeCell ref="AK12:AP12"/>
    <mergeCell ref="AQ12:BB12"/>
    <mergeCell ref="BC12:BT12"/>
    <mergeCell ref="A10:AJ10"/>
    <mergeCell ref="AK10:AP10"/>
    <mergeCell ref="AQ10:BB10"/>
    <mergeCell ref="EK13:EW13"/>
    <mergeCell ref="CX10:DJ10"/>
    <mergeCell ref="EX6:FJ6"/>
    <mergeCell ref="A7:AJ7"/>
    <mergeCell ref="AK7:AP7"/>
    <mergeCell ref="AQ7:BB7"/>
    <mergeCell ref="BC7:BT7"/>
    <mergeCell ref="BU7:CG7"/>
    <mergeCell ref="CH7:CW7"/>
    <mergeCell ref="CX7:DJ7"/>
    <mergeCell ref="EX7:FJ7"/>
    <mergeCell ref="DK7:DW7"/>
    <mergeCell ref="EK7:EW7"/>
    <mergeCell ref="EX5:FJ5"/>
    <mergeCell ref="A6:AJ6"/>
    <mergeCell ref="AK6:AP6"/>
    <mergeCell ref="AQ6:BB6"/>
    <mergeCell ref="BC6:BT6"/>
    <mergeCell ref="BU6:CG6"/>
    <mergeCell ref="CH6:CW6"/>
    <mergeCell ref="DK6:DW6"/>
    <mergeCell ref="EK6:EW6"/>
    <mergeCell ref="A5:AJ5"/>
    <mergeCell ref="AK5:AP5"/>
    <mergeCell ref="AQ5:BB5"/>
    <mergeCell ref="BC5:BT5"/>
    <mergeCell ref="EK5:EW5"/>
    <mergeCell ref="DX5:EJ5"/>
    <mergeCell ref="A3:AJ4"/>
    <mergeCell ref="AK3:AP4"/>
    <mergeCell ref="AQ3:BB4"/>
    <mergeCell ref="BC3:BT4"/>
    <mergeCell ref="DX6:EJ6"/>
    <mergeCell ref="DX7:EJ7"/>
    <mergeCell ref="BU5:CG5"/>
    <mergeCell ref="CH5:CW5"/>
    <mergeCell ref="CX5:DJ5"/>
    <mergeCell ref="DK5:DW5"/>
    <mergeCell ref="BC10:BT10"/>
    <mergeCell ref="EK3:FJ3"/>
    <mergeCell ref="CH4:CW4"/>
    <mergeCell ref="CX4:DJ4"/>
    <mergeCell ref="DK4:DW4"/>
    <mergeCell ref="DX4:EJ4"/>
    <mergeCell ref="EK4:EW4"/>
    <mergeCell ref="EX4:FJ4"/>
    <mergeCell ref="CH3:EJ3"/>
    <mergeCell ref="CX6:DJ6"/>
    <mergeCell ref="BU3:CG4"/>
    <mergeCell ref="BU10:CG10"/>
    <mergeCell ref="BU12:CG12"/>
    <mergeCell ref="BU28:CG28"/>
    <mergeCell ref="BU17:CG17"/>
    <mergeCell ref="BU19:CG19"/>
    <mergeCell ref="BU24:CG24"/>
    <mergeCell ref="AK45:AP45"/>
    <mergeCell ref="AQ45:BB45"/>
    <mergeCell ref="BC45:BT45"/>
    <mergeCell ref="BU46:CG46"/>
    <mergeCell ref="CH45:CW45"/>
    <mergeCell ref="CX45:DJ45"/>
    <mergeCell ref="AK46:AP46"/>
    <mergeCell ref="AQ46:BB46"/>
    <mergeCell ref="BC46:BT46"/>
    <mergeCell ref="A43:AJ43"/>
    <mergeCell ref="AK43:AP43"/>
    <mergeCell ref="AQ43:BB43"/>
    <mergeCell ref="BC43:BT43"/>
    <mergeCell ref="A18:AJ18"/>
    <mergeCell ref="AK18:AP18"/>
    <mergeCell ref="A19:AJ19"/>
    <mergeCell ref="AK19:AP19"/>
    <mergeCell ref="AQ19:BB19"/>
    <mergeCell ref="BC19:BT19"/>
    <mergeCell ref="EX19:FJ19"/>
    <mergeCell ref="EX23:FJ23"/>
    <mergeCell ref="CX25:DJ25"/>
    <mergeCell ref="DK25:DW25"/>
    <mergeCell ref="EX22:FJ22"/>
    <mergeCell ref="DK22:DW22"/>
    <mergeCell ref="CX23:DJ23"/>
    <mergeCell ref="DX23:EJ23"/>
    <mergeCell ref="EK23:EW23"/>
    <mergeCell ref="DK23:DW23"/>
    <mergeCell ref="EX29:FJ29"/>
    <mergeCell ref="EK43:EW43"/>
    <mergeCell ref="EX43:FJ43"/>
    <mergeCell ref="EK34:EW34"/>
    <mergeCell ref="EX34:FJ34"/>
    <mergeCell ref="EK35:EW35"/>
    <mergeCell ref="EX35:FJ35"/>
    <mergeCell ref="EX30:FJ30"/>
    <mergeCell ref="EK31:EW31"/>
    <mergeCell ref="EX31:FJ31"/>
    <mergeCell ref="EK27:EW27"/>
    <mergeCell ref="BU42:CG42"/>
    <mergeCell ref="BC42:BT42"/>
    <mergeCell ref="CH28:CW28"/>
    <mergeCell ref="DK29:DW29"/>
    <mergeCell ref="BC28:BT28"/>
    <mergeCell ref="DX30:EJ30"/>
    <mergeCell ref="BU31:CG31"/>
    <mergeCell ref="CH31:CW31"/>
    <mergeCell ref="CX31:DJ31"/>
    <mergeCell ref="AK22:AP22"/>
    <mergeCell ref="AQ22:BB22"/>
    <mergeCell ref="BC22:BT22"/>
    <mergeCell ref="DX42:EJ42"/>
    <mergeCell ref="AQ42:BB42"/>
    <mergeCell ref="DX26:EJ26"/>
    <mergeCell ref="DX27:EJ27"/>
    <mergeCell ref="AK24:AP24"/>
    <mergeCell ref="AQ24:BB24"/>
    <mergeCell ref="BC24:BT24"/>
    <mergeCell ref="DX14:EJ14"/>
    <mergeCell ref="DK26:DW26"/>
    <mergeCell ref="AK26:AP26"/>
    <mergeCell ref="AQ26:BB26"/>
    <mergeCell ref="BC26:BT26"/>
    <mergeCell ref="AQ18:BB18"/>
    <mergeCell ref="BC18:BT18"/>
    <mergeCell ref="BU18:CG18"/>
    <mergeCell ref="CX15:DJ15"/>
    <mergeCell ref="DK15:DW15"/>
    <mergeCell ref="BC13:BT13"/>
    <mergeCell ref="BU9:CG9"/>
    <mergeCell ref="CH9:CW9"/>
    <mergeCell ref="A11:AJ11"/>
    <mergeCell ref="AK11:AP11"/>
    <mergeCell ref="AQ11:BB11"/>
    <mergeCell ref="BC11:BT11"/>
    <mergeCell ref="CH13:CW13"/>
    <mergeCell ref="CH10:CW10"/>
    <mergeCell ref="BU11:CG11"/>
    <mergeCell ref="EX13:FJ13"/>
    <mergeCell ref="CX9:DJ9"/>
    <mergeCell ref="DK9:DW9"/>
    <mergeCell ref="A9:AJ9"/>
    <mergeCell ref="AK9:AP9"/>
    <mergeCell ref="AQ9:BB9"/>
    <mergeCell ref="BC9:BT9"/>
    <mergeCell ref="A13:AJ13"/>
    <mergeCell ref="AK13:AP13"/>
    <mergeCell ref="AQ13:BB13"/>
    <mergeCell ref="CH11:CW11"/>
    <mergeCell ref="CX11:DJ11"/>
    <mergeCell ref="DK11:DW11"/>
    <mergeCell ref="CX13:DJ13"/>
    <mergeCell ref="DK13:DW13"/>
    <mergeCell ref="CX14:DJ14"/>
    <mergeCell ref="DK14:DW14"/>
    <mergeCell ref="A15:AJ15"/>
    <mergeCell ref="AK15:AP15"/>
    <mergeCell ref="AQ15:BB15"/>
    <mergeCell ref="BC15:BT15"/>
    <mergeCell ref="BU15:CG15"/>
    <mergeCell ref="CH15:CW15"/>
    <mergeCell ref="A17:AJ17"/>
    <mergeCell ref="AK17:AP17"/>
    <mergeCell ref="AQ17:BB17"/>
    <mergeCell ref="BC17:BT17"/>
    <mergeCell ref="DK19:DW19"/>
    <mergeCell ref="DX19:EJ19"/>
    <mergeCell ref="CH19:CW19"/>
    <mergeCell ref="CX19:DJ19"/>
    <mergeCell ref="CH17:CW17"/>
    <mergeCell ref="CX17:DJ17"/>
    <mergeCell ref="A25:AJ25"/>
    <mergeCell ref="AK25:AP25"/>
    <mergeCell ref="AQ25:BB25"/>
    <mergeCell ref="BC25:BT25"/>
    <mergeCell ref="BU25:CG25"/>
    <mergeCell ref="CH25:CW25"/>
    <mergeCell ref="DX25:EJ25"/>
    <mergeCell ref="EK25:EW25"/>
    <mergeCell ref="EX25:FJ25"/>
    <mergeCell ref="A27:AJ27"/>
    <mergeCell ref="AK27:AP27"/>
    <mergeCell ref="AQ27:BB27"/>
    <mergeCell ref="BC27:BT27"/>
    <mergeCell ref="BU27:CG27"/>
    <mergeCell ref="CH27:CW27"/>
    <mergeCell ref="CX27:DJ27"/>
    <mergeCell ref="DK27:DW27"/>
    <mergeCell ref="A29:AJ29"/>
    <mergeCell ref="AK29:AP29"/>
    <mergeCell ref="AQ29:BB29"/>
    <mergeCell ref="BC29:BT29"/>
    <mergeCell ref="EX42:FJ42"/>
    <mergeCell ref="BU29:CG29"/>
    <mergeCell ref="CH29:CW29"/>
    <mergeCell ref="CX29:DJ29"/>
    <mergeCell ref="DX34:EJ34"/>
    <mergeCell ref="A44:AJ44"/>
    <mergeCell ref="AK44:AP44"/>
    <mergeCell ref="AQ44:BB44"/>
    <mergeCell ref="BC44:BT44"/>
    <mergeCell ref="DK42:DW42"/>
    <mergeCell ref="CH42:CW42"/>
    <mergeCell ref="CX42:DJ42"/>
    <mergeCell ref="A42:AJ42"/>
    <mergeCell ref="AK42:AP42"/>
    <mergeCell ref="BU44:CG44"/>
    <mergeCell ref="BU43:CG43"/>
    <mergeCell ref="CH43:CW43"/>
    <mergeCell ref="CX43:DJ43"/>
    <mergeCell ref="EK47:EW47"/>
    <mergeCell ref="CH47:CW47"/>
    <mergeCell ref="CX47:DJ47"/>
    <mergeCell ref="DX43:EJ43"/>
    <mergeCell ref="DX46:EJ46"/>
    <mergeCell ref="CH46:CW46"/>
    <mergeCell ref="CX46:DJ46"/>
    <mergeCell ref="EX47:FJ47"/>
    <mergeCell ref="DK45:DW45"/>
    <mergeCell ref="DK44:DW44"/>
    <mergeCell ref="EK45:EW45"/>
    <mergeCell ref="EX45:FJ45"/>
    <mergeCell ref="DX44:EJ44"/>
    <mergeCell ref="EK44:EW44"/>
    <mergeCell ref="EX44:FJ44"/>
    <mergeCell ref="EK46:EW46"/>
    <mergeCell ref="EX46:FJ46"/>
    <mergeCell ref="CH34:CW34"/>
    <mergeCell ref="CX34:DJ34"/>
    <mergeCell ref="DK34:DW34"/>
    <mergeCell ref="DK47:DW47"/>
    <mergeCell ref="DK46:DW46"/>
    <mergeCell ref="DK43:DW43"/>
    <mergeCell ref="CH44:CW44"/>
    <mergeCell ref="CX44:DJ44"/>
    <mergeCell ref="DK37:DW37"/>
    <mergeCell ref="DK38:DW38"/>
    <mergeCell ref="DX47:EJ47"/>
    <mergeCell ref="A47:AJ47"/>
    <mergeCell ref="AK47:AP47"/>
    <mergeCell ref="AQ47:BB47"/>
    <mergeCell ref="BC47:BT47"/>
    <mergeCell ref="DX45:EJ45"/>
    <mergeCell ref="BU45:CG45"/>
    <mergeCell ref="BU47:CG47"/>
    <mergeCell ref="A46:AJ46"/>
    <mergeCell ref="A45:AJ45"/>
    <mergeCell ref="DK35:DW35"/>
    <mergeCell ref="DX35:EJ35"/>
    <mergeCell ref="A35:AJ35"/>
    <mergeCell ref="AK34:AP34"/>
    <mergeCell ref="AK35:AP35"/>
    <mergeCell ref="AQ34:BB34"/>
    <mergeCell ref="AQ35:BB35"/>
    <mergeCell ref="A34:AJ34"/>
    <mergeCell ref="BC34:BT34"/>
    <mergeCell ref="BU34:CG34"/>
    <mergeCell ref="CX40:DJ40"/>
    <mergeCell ref="A41:AJ41"/>
    <mergeCell ref="AK41:AP41"/>
    <mergeCell ref="BC35:BT35"/>
    <mergeCell ref="BU35:CG35"/>
    <mergeCell ref="CH35:CW35"/>
    <mergeCell ref="CX35:DJ35"/>
    <mergeCell ref="CX37:DJ37"/>
    <mergeCell ref="A36:AJ36"/>
    <mergeCell ref="AK36:AP36"/>
    <mergeCell ref="A40:AJ40"/>
    <mergeCell ref="AK40:AP40"/>
    <mergeCell ref="AQ40:BB40"/>
    <mergeCell ref="BC40:BT40"/>
    <mergeCell ref="BU40:CG40"/>
    <mergeCell ref="CH40:CW40"/>
    <mergeCell ref="AQ41:BB41"/>
    <mergeCell ref="BC41:BT41"/>
    <mergeCell ref="BU41:CG41"/>
    <mergeCell ref="CH41:CW41"/>
    <mergeCell ref="DK41:DW41"/>
    <mergeCell ref="DX41:EJ41"/>
    <mergeCell ref="CX41:DJ41"/>
    <mergeCell ref="EK41:EW41"/>
    <mergeCell ref="EX41:FJ41"/>
    <mergeCell ref="DX40:EJ40"/>
    <mergeCell ref="EK40:EW40"/>
    <mergeCell ref="EX40:FJ40"/>
    <mergeCell ref="DK40:DW40"/>
  </mergeCells>
  <printOptions/>
  <pageMargins left="0.3937007874015748" right="0.15748031496062992" top="0.7874015748031497" bottom="0.2755905511811024" header="0.1968503937007874" footer="0.1968503937007874"/>
  <pageSetup fitToHeight="4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71"/>
  <sheetViews>
    <sheetView zoomScalePageLayoutView="0" workbookViewId="0" topLeftCell="A1">
      <pane xSplit="47" ySplit="5" topLeftCell="AV6" activePane="bottomRight" state="frozen"/>
      <selection pane="topLeft" activeCell="A1" sqref="A1"/>
      <selection pane="topRight" activeCell="AV1" sqref="AV1"/>
      <selection pane="bottomLeft" activeCell="A6" sqref="A6"/>
      <selection pane="bottomRight" activeCell="A3" sqref="A3:AO4"/>
    </sheetView>
  </sheetViews>
  <sheetFormatPr defaultColWidth="0.875" defaultRowHeight="12.75"/>
  <cols>
    <col min="1" max="1" width="2.375" style="1" customWidth="1"/>
    <col min="2" max="6" width="0.875" style="1" customWidth="1"/>
    <col min="7" max="7" width="2.125" style="1" customWidth="1"/>
    <col min="8" max="8" width="0.875" style="1" customWidth="1"/>
    <col min="9" max="9" width="2.75390625" style="1" customWidth="1"/>
    <col min="10" max="12" width="0.875" style="1" customWidth="1"/>
    <col min="13" max="13" width="3.25390625" style="1" customWidth="1"/>
    <col min="14" max="23" width="0.875" style="1" customWidth="1"/>
    <col min="24" max="24" width="7.875" style="1" customWidth="1"/>
    <col min="25" max="27" width="0.875" style="1" customWidth="1"/>
    <col min="28" max="28" width="2.375" style="1" customWidth="1"/>
    <col min="29" max="29" width="0.875" style="1" customWidth="1"/>
    <col min="30" max="30" width="2.875" style="1" customWidth="1"/>
    <col min="31" max="31" width="3.00390625" style="1" customWidth="1"/>
    <col min="32" max="32" width="0.875" style="1" customWidth="1"/>
    <col min="33" max="33" width="9.375" style="1" customWidth="1"/>
    <col min="34" max="36" width="0.875" style="1" customWidth="1"/>
    <col min="37" max="37" width="11.625" style="1" customWidth="1"/>
    <col min="38" max="50" width="0.875" style="1" customWidth="1"/>
    <col min="51" max="51" width="4.25390625" style="1" customWidth="1"/>
    <col min="52" max="53" width="0.875" style="1" customWidth="1"/>
    <col min="54" max="54" width="3.00390625" style="1" customWidth="1"/>
    <col min="55" max="61" width="0.875" style="1" customWidth="1"/>
    <col min="62" max="62" width="0.37109375" style="1" customWidth="1"/>
    <col min="63" max="63" width="6.625" style="1" customWidth="1"/>
    <col min="64" max="89" width="0.875" style="1" customWidth="1"/>
    <col min="90" max="90" width="2.25390625" style="1" customWidth="1"/>
    <col min="91" max="99" width="0.875" style="1" customWidth="1"/>
    <col min="100" max="100" width="2.75390625" style="1" customWidth="1"/>
    <col min="101" max="111" width="0.875" style="1" customWidth="1"/>
    <col min="112" max="112" width="2.125" style="1" customWidth="1"/>
    <col min="113" max="114" width="0.875" style="1" customWidth="1"/>
    <col min="115" max="115" width="1.25" style="1" customWidth="1"/>
    <col min="116" max="116" width="0.875" style="1" customWidth="1"/>
    <col min="117" max="117" width="1.75390625" style="1" customWidth="1"/>
    <col min="118" max="125" width="0.875" style="1" customWidth="1"/>
    <col min="126" max="126" width="2.25390625" style="1" customWidth="1"/>
    <col min="127" max="127" width="2.125" style="1" customWidth="1"/>
    <col min="128" max="128" width="0.875" style="1" hidden="1" customWidth="1"/>
    <col min="129" max="129" width="0.875" style="1" customWidth="1"/>
    <col min="130" max="130" width="0.2421875" style="1" customWidth="1"/>
    <col min="131" max="132" width="0.875" style="1" hidden="1" customWidth="1"/>
    <col min="133" max="133" width="0.875" style="1" customWidth="1"/>
    <col min="134" max="134" width="1.875" style="1" customWidth="1"/>
    <col min="135" max="139" width="0.875" style="1" customWidth="1"/>
    <col min="140" max="140" width="1.75390625" style="1" customWidth="1"/>
    <col min="141" max="144" width="0.875" style="1" customWidth="1"/>
    <col min="145" max="145" width="1.875" style="1" customWidth="1"/>
    <col min="146" max="146" width="2.875" style="1" customWidth="1"/>
    <col min="147" max="154" width="0.875" style="1" customWidth="1"/>
    <col min="155" max="155" width="2.25390625" style="1" customWidth="1"/>
    <col min="156" max="160" width="0.875" style="1" customWidth="1"/>
    <col min="161" max="161" width="1.37890625" style="1" customWidth="1"/>
    <col min="162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55</v>
      </c>
    </row>
    <row r="2" spans="1:166" ht="19.5" customHeight="1">
      <c r="A2" s="106" t="s">
        <v>66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</row>
    <row r="3" spans="1:166" ht="11.25" customHeight="1">
      <c r="A3" s="59" t="s">
        <v>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60"/>
      <c r="AP3" s="58" t="s">
        <v>17</v>
      </c>
      <c r="AQ3" s="59"/>
      <c r="AR3" s="59"/>
      <c r="AS3" s="59"/>
      <c r="AT3" s="59"/>
      <c r="AU3" s="60"/>
      <c r="AV3" s="58" t="s">
        <v>67</v>
      </c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60"/>
      <c r="BL3" s="58" t="s">
        <v>53</v>
      </c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60"/>
      <c r="CF3" s="66" t="s">
        <v>18</v>
      </c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8"/>
      <c r="ET3" s="58" t="s">
        <v>22</v>
      </c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</row>
    <row r="4" spans="1:166" ht="33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3"/>
      <c r="AP4" s="61"/>
      <c r="AQ4" s="62"/>
      <c r="AR4" s="62"/>
      <c r="AS4" s="62"/>
      <c r="AT4" s="62"/>
      <c r="AU4" s="63"/>
      <c r="AV4" s="61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3"/>
      <c r="BL4" s="61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3"/>
      <c r="CF4" s="67" t="s">
        <v>74</v>
      </c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8"/>
      <c r="CW4" s="66" t="s">
        <v>19</v>
      </c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8"/>
      <c r="DN4" s="66" t="s">
        <v>20</v>
      </c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8"/>
      <c r="EE4" s="66" t="s">
        <v>21</v>
      </c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8"/>
      <c r="ET4" s="61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</row>
    <row r="5" spans="1:166" ht="12" thickBot="1">
      <c r="A5" s="82">
        <v>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3"/>
      <c r="AP5" s="55">
        <v>2</v>
      </c>
      <c r="AQ5" s="56"/>
      <c r="AR5" s="56"/>
      <c r="AS5" s="56"/>
      <c r="AT5" s="56"/>
      <c r="AU5" s="57"/>
      <c r="AV5" s="55">
        <v>3</v>
      </c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7"/>
      <c r="BL5" s="55">
        <v>4</v>
      </c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7"/>
      <c r="CF5" s="55">
        <v>5</v>
      </c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7"/>
      <c r="CW5" s="55">
        <v>6</v>
      </c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7"/>
      <c r="DN5" s="55">
        <v>7</v>
      </c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7"/>
      <c r="EE5" s="55">
        <v>8</v>
      </c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7"/>
      <c r="ET5" s="55">
        <v>9</v>
      </c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</row>
    <row r="6" spans="1:166" ht="17.25" customHeight="1">
      <c r="A6" s="180" t="s">
        <v>70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1"/>
      <c r="AP6" s="182" t="s">
        <v>34</v>
      </c>
      <c r="AQ6" s="183"/>
      <c r="AR6" s="183"/>
      <c r="AS6" s="183"/>
      <c r="AT6" s="183"/>
      <c r="AU6" s="183"/>
      <c r="AV6" s="87" t="s">
        <v>39</v>
      </c>
      <c r="AW6" s="87"/>
      <c r="AX6" s="87"/>
      <c r="AY6" s="87"/>
      <c r="AZ6" s="87"/>
      <c r="BA6" s="87"/>
      <c r="BB6" s="87"/>
      <c r="BC6" s="87"/>
      <c r="BD6" s="87"/>
      <c r="BE6" s="88"/>
      <c r="BF6" s="89"/>
      <c r="BG6" s="89"/>
      <c r="BH6" s="89"/>
      <c r="BI6" s="89"/>
      <c r="BJ6" s="89"/>
      <c r="BK6" s="90"/>
      <c r="BL6" s="184">
        <f>SUM(BL7,BL38,BL42)</f>
        <v>8251559600</v>
      </c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>
        <f>SUM(CF7,CF38,CF48)</f>
        <v>1759592952.6599984</v>
      </c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>
        <f>SUM(CW7,CW42,CW48)</f>
        <v>0</v>
      </c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6">
        <v>0</v>
      </c>
      <c r="DO6" s="187"/>
      <c r="DP6" s="187"/>
      <c r="DQ6" s="187"/>
      <c r="DR6" s="187"/>
      <c r="DS6" s="187"/>
      <c r="DT6" s="187"/>
      <c r="DU6" s="187"/>
      <c r="DV6" s="187"/>
      <c r="DW6" s="187"/>
      <c r="DX6" s="187"/>
      <c r="DY6" s="187"/>
      <c r="DZ6" s="187"/>
      <c r="EA6" s="187"/>
      <c r="EB6" s="187"/>
      <c r="EC6" s="187"/>
      <c r="ED6" s="188"/>
      <c r="EE6" s="184">
        <f>SUM(CF6,CW6,DN6)</f>
        <v>1759592952.6599984</v>
      </c>
      <c r="EF6" s="184"/>
      <c r="EG6" s="184"/>
      <c r="EH6" s="184"/>
      <c r="EI6" s="184"/>
      <c r="EJ6" s="184"/>
      <c r="EK6" s="184"/>
      <c r="EL6" s="184"/>
      <c r="EM6" s="184"/>
      <c r="EN6" s="184"/>
      <c r="EO6" s="184"/>
      <c r="EP6" s="184"/>
      <c r="EQ6" s="184"/>
      <c r="ER6" s="184"/>
      <c r="ES6" s="184"/>
      <c r="ET6" s="184">
        <f>SUM(BL6,-EE6)</f>
        <v>6491966647.340002</v>
      </c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4"/>
      <c r="FF6" s="184"/>
      <c r="FG6" s="184"/>
      <c r="FH6" s="184"/>
      <c r="FI6" s="184"/>
      <c r="FJ6" s="185"/>
    </row>
    <row r="7" spans="1:166" ht="12.75" customHeight="1">
      <c r="A7" s="201" t="s">
        <v>16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2"/>
      <c r="AP7" s="97" t="s">
        <v>35</v>
      </c>
      <c r="AQ7" s="98"/>
      <c r="AR7" s="98"/>
      <c r="AS7" s="98"/>
      <c r="AT7" s="98"/>
      <c r="AU7" s="203"/>
      <c r="AV7" s="205" t="s">
        <v>39</v>
      </c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7"/>
      <c r="BL7" s="189">
        <f>SUM(BL10,BL13,BL16,BL19,BL21,BL23,BL35,BL32)</f>
        <v>8251559600</v>
      </c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1"/>
      <c r="CF7" s="189">
        <f>SUM(CF10,CF13,CF16,CF19,CF21,CF23,CF32,CF35)</f>
        <v>392499045.48</v>
      </c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1"/>
      <c r="CW7" s="195">
        <v>0</v>
      </c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7"/>
      <c r="DN7" s="189">
        <v>0</v>
      </c>
      <c r="DO7" s="190"/>
      <c r="DP7" s="190"/>
      <c r="DQ7" s="190"/>
      <c r="DR7" s="190"/>
      <c r="DS7" s="190"/>
      <c r="DT7" s="190"/>
      <c r="DU7" s="190"/>
      <c r="DV7" s="190"/>
      <c r="DW7" s="190"/>
      <c r="DX7" s="190"/>
      <c r="DY7" s="190"/>
      <c r="DZ7" s="190"/>
      <c r="EA7" s="190"/>
      <c r="EB7" s="190"/>
      <c r="EC7" s="190"/>
      <c r="ED7" s="191"/>
      <c r="EE7" s="189">
        <f>SUM(CF7:ED8)</f>
        <v>392499045.48</v>
      </c>
      <c r="EF7" s="190"/>
      <c r="EG7" s="190"/>
      <c r="EH7" s="190"/>
      <c r="EI7" s="190"/>
      <c r="EJ7" s="190"/>
      <c r="EK7" s="190"/>
      <c r="EL7" s="190"/>
      <c r="EM7" s="190"/>
      <c r="EN7" s="190"/>
      <c r="EO7" s="190"/>
      <c r="EP7" s="190"/>
      <c r="EQ7" s="190"/>
      <c r="ER7" s="190"/>
      <c r="ES7" s="191"/>
      <c r="ET7" s="189">
        <f>SUM(BL7,-EE7)</f>
        <v>7859060554.52</v>
      </c>
      <c r="EU7" s="190"/>
      <c r="EV7" s="190"/>
      <c r="EW7" s="190"/>
      <c r="EX7" s="190"/>
      <c r="EY7" s="190"/>
      <c r="EZ7" s="190"/>
      <c r="FA7" s="190"/>
      <c r="FB7" s="190"/>
      <c r="FC7" s="190"/>
      <c r="FD7" s="190"/>
      <c r="FE7" s="190"/>
      <c r="FF7" s="190"/>
      <c r="FG7" s="190"/>
      <c r="FH7" s="190"/>
      <c r="FI7" s="190"/>
      <c r="FJ7" s="211"/>
    </row>
    <row r="8" spans="1:166" ht="12.75" customHeight="1">
      <c r="A8" s="213" t="s">
        <v>153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4"/>
      <c r="AP8" s="75"/>
      <c r="AQ8" s="76"/>
      <c r="AR8" s="76"/>
      <c r="AS8" s="76"/>
      <c r="AT8" s="76"/>
      <c r="AU8" s="204"/>
      <c r="AV8" s="208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10"/>
      <c r="BL8" s="192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4"/>
      <c r="CF8" s="192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4"/>
      <c r="CW8" s="198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199"/>
      <c r="DJ8" s="199"/>
      <c r="DK8" s="199"/>
      <c r="DL8" s="199"/>
      <c r="DM8" s="200"/>
      <c r="DN8" s="192"/>
      <c r="DO8" s="193"/>
      <c r="DP8" s="193"/>
      <c r="DQ8" s="193"/>
      <c r="DR8" s="193"/>
      <c r="DS8" s="193"/>
      <c r="DT8" s="193"/>
      <c r="DU8" s="193"/>
      <c r="DV8" s="193"/>
      <c r="DW8" s="193"/>
      <c r="DX8" s="193"/>
      <c r="DY8" s="193"/>
      <c r="DZ8" s="193"/>
      <c r="EA8" s="193"/>
      <c r="EB8" s="193"/>
      <c r="EC8" s="193"/>
      <c r="ED8" s="194"/>
      <c r="EE8" s="192"/>
      <c r="EF8" s="193"/>
      <c r="EG8" s="193"/>
      <c r="EH8" s="193"/>
      <c r="EI8" s="193"/>
      <c r="EJ8" s="193"/>
      <c r="EK8" s="193"/>
      <c r="EL8" s="193"/>
      <c r="EM8" s="193"/>
      <c r="EN8" s="193"/>
      <c r="EO8" s="193"/>
      <c r="EP8" s="193"/>
      <c r="EQ8" s="193"/>
      <c r="ER8" s="193"/>
      <c r="ES8" s="194"/>
      <c r="ET8" s="192"/>
      <c r="EU8" s="193"/>
      <c r="EV8" s="193"/>
      <c r="EW8" s="193"/>
      <c r="EX8" s="193"/>
      <c r="EY8" s="193"/>
      <c r="EZ8" s="193"/>
      <c r="FA8" s="193"/>
      <c r="FB8" s="193"/>
      <c r="FC8" s="193"/>
      <c r="FD8" s="193"/>
      <c r="FE8" s="193"/>
      <c r="FF8" s="193"/>
      <c r="FG8" s="193"/>
      <c r="FH8" s="193"/>
      <c r="FI8" s="193"/>
      <c r="FJ8" s="212"/>
    </row>
    <row r="9" spans="1:166" ht="12" customHeight="1">
      <c r="A9" s="215" t="s">
        <v>36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6"/>
      <c r="AP9" s="97"/>
      <c r="AQ9" s="98"/>
      <c r="AR9" s="98"/>
      <c r="AS9" s="98"/>
      <c r="AT9" s="98"/>
      <c r="AU9" s="203"/>
      <c r="AV9" s="205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7"/>
      <c r="BL9" s="195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7"/>
      <c r="CF9" s="195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7"/>
      <c r="CW9" s="195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7"/>
      <c r="DN9" s="195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7"/>
      <c r="EE9" s="195"/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/>
      <c r="ER9" s="196"/>
      <c r="ES9" s="197"/>
      <c r="ET9" s="195"/>
      <c r="EU9" s="196"/>
      <c r="EV9" s="196"/>
      <c r="EW9" s="196"/>
      <c r="EX9" s="196"/>
      <c r="EY9" s="196"/>
      <c r="EZ9" s="196"/>
      <c r="FA9" s="196"/>
      <c r="FB9" s="196"/>
      <c r="FC9" s="196"/>
      <c r="FD9" s="196"/>
      <c r="FE9" s="196"/>
      <c r="FF9" s="196"/>
      <c r="FG9" s="196"/>
      <c r="FH9" s="196"/>
      <c r="FI9" s="196"/>
      <c r="FJ9" s="217"/>
    </row>
    <row r="10" spans="1:166" ht="24.75" customHeight="1">
      <c r="A10" s="174" t="s">
        <v>218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5"/>
      <c r="AP10" s="69" t="s">
        <v>35</v>
      </c>
      <c r="AQ10" s="70"/>
      <c r="AR10" s="70"/>
      <c r="AS10" s="70"/>
      <c r="AT10" s="70"/>
      <c r="AU10" s="173"/>
      <c r="AV10" s="176" t="s">
        <v>212</v>
      </c>
      <c r="AW10" s="176"/>
      <c r="AX10" s="176"/>
      <c r="AY10" s="176"/>
      <c r="AZ10" s="176"/>
      <c r="BA10" s="176"/>
      <c r="BB10" s="176"/>
      <c r="BC10" s="176"/>
      <c r="BD10" s="176"/>
      <c r="BE10" s="177"/>
      <c r="BF10" s="178"/>
      <c r="BG10" s="178"/>
      <c r="BH10" s="178"/>
      <c r="BI10" s="178"/>
      <c r="BJ10" s="178"/>
      <c r="BK10" s="179"/>
      <c r="BL10" s="171">
        <f>SUM(BL11:CE12)</f>
        <v>6600000000</v>
      </c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>
        <f>SUM(CF11:CV12)</f>
        <v>-1025000000</v>
      </c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71">
        <f>SUM(CF10)</f>
        <v>-1025000000</v>
      </c>
      <c r="EF10" s="171"/>
      <c r="EG10" s="171"/>
      <c r="EH10" s="171"/>
      <c r="EI10" s="171"/>
      <c r="EJ10" s="171"/>
      <c r="EK10" s="171"/>
      <c r="EL10" s="171"/>
      <c r="EM10" s="171"/>
      <c r="EN10" s="171"/>
      <c r="EO10" s="171"/>
      <c r="EP10" s="171"/>
      <c r="EQ10" s="171"/>
      <c r="ER10" s="171"/>
      <c r="ES10" s="171"/>
      <c r="ET10" s="171">
        <f>SUM(BL10,-EE10)</f>
        <v>7625000000</v>
      </c>
      <c r="EU10" s="171"/>
      <c r="EV10" s="171"/>
      <c r="EW10" s="171"/>
      <c r="EX10" s="171"/>
      <c r="EY10" s="171"/>
      <c r="EZ10" s="171"/>
      <c r="FA10" s="171"/>
      <c r="FB10" s="171"/>
      <c r="FC10" s="171"/>
      <c r="FD10" s="171"/>
      <c r="FE10" s="171"/>
      <c r="FF10" s="171"/>
      <c r="FG10" s="171"/>
      <c r="FH10" s="171"/>
      <c r="FI10" s="171"/>
      <c r="FJ10" s="172"/>
    </row>
    <row r="11" spans="1:166" ht="30" customHeight="1">
      <c r="A11" s="163" t="s">
        <v>213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4"/>
      <c r="AP11" s="69" t="s">
        <v>35</v>
      </c>
      <c r="AQ11" s="70"/>
      <c r="AR11" s="70"/>
      <c r="AS11" s="70"/>
      <c r="AT11" s="70"/>
      <c r="AU11" s="173"/>
      <c r="AV11" s="167" t="s">
        <v>214</v>
      </c>
      <c r="AW11" s="167"/>
      <c r="AX11" s="167"/>
      <c r="AY11" s="167"/>
      <c r="AZ11" s="167"/>
      <c r="BA11" s="167"/>
      <c r="BB11" s="167"/>
      <c r="BC11" s="167"/>
      <c r="BD11" s="167"/>
      <c r="BE11" s="168"/>
      <c r="BF11" s="169"/>
      <c r="BG11" s="169"/>
      <c r="BH11" s="169"/>
      <c r="BI11" s="169"/>
      <c r="BJ11" s="169"/>
      <c r="BK11" s="170"/>
      <c r="BL11" s="161">
        <v>7900000000</v>
      </c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>
        <v>275000000</v>
      </c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>
        <f>SUM(CF11)</f>
        <v>275000000</v>
      </c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>
        <f>SUM(BL11,-EE11)</f>
        <v>7625000000</v>
      </c>
      <c r="EU11" s="161"/>
      <c r="EV11" s="161"/>
      <c r="EW11" s="161"/>
      <c r="EX11" s="161"/>
      <c r="EY11" s="161"/>
      <c r="EZ11" s="161"/>
      <c r="FA11" s="161"/>
      <c r="FB11" s="161"/>
      <c r="FC11" s="161"/>
      <c r="FD11" s="161"/>
      <c r="FE11" s="161"/>
      <c r="FF11" s="161"/>
      <c r="FG11" s="161"/>
      <c r="FH11" s="161"/>
      <c r="FI11" s="161"/>
      <c r="FJ11" s="162"/>
    </row>
    <row r="12" spans="1:166" ht="32.25" customHeight="1">
      <c r="A12" s="163" t="s">
        <v>216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4"/>
      <c r="AP12" s="165" t="s">
        <v>35</v>
      </c>
      <c r="AQ12" s="166"/>
      <c r="AR12" s="166"/>
      <c r="AS12" s="166"/>
      <c r="AT12" s="166"/>
      <c r="AU12" s="166"/>
      <c r="AV12" s="167" t="s">
        <v>215</v>
      </c>
      <c r="AW12" s="167"/>
      <c r="AX12" s="167"/>
      <c r="AY12" s="167"/>
      <c r="AZ12" s="167"/>
      <c r="BA12" s="167"/>
      <c r="BB12" s="167"/>
      <c r="BC12" s="167"/>
      <c r="BD12" s="167"/>
      <c r="BE12" s="168"/>
      <c r="BF12" s="169"/>
      <c r="BG12" s="169"/>
      <c r="BH12" s="169"/>
      <c r="BI12" s="169"/>
      <c r="BJ12" s="169"/>
      <c r="BK12" s="170"/>
      <c r="BL12" s="161">
        <v>-1300000000</v>
      </c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>
        <v>-1300000000</v>
      </c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>
        <f>SUM(CF12)</f>
        <v>-1300000000</v>
      </c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>
        <f>SUM(BL12,-EE12)</f>
        <v>0</v>
      </c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  <c r="FJ12" s="162"/>
    </row>
    <row r="13" spans="1:166" ht="24" customHeight="1">
      <c r="A13" s="174" t="s">
        <v>219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5"/>
      <c r="AP13" s="69" t="s">
        <v>35</v>
      </c>
      <c r="AQ13" s="70"/>
      <c r="AR13" s="70"/>
      <c r="AS13" s="70"/>
      <c r="AT13" s="70"/>
      <c r="AU13" s="173"/>
      <c r="AV13" s="176" t="s">
        <v>109</v>
      </c>
      <c r="AW13" s="176"/>
      <c r="AX13" s="176"/>
      <c r="AY13" s="176"/>
      <c r="AZ13" s="176"/>
      <c r="BA13" s="176"/>
      <c r="BB13" s="176"/>
      <c r="BC13" s="176"/>
      <c r="BD13" s="176"/>
      <c r="BE13" s="177"/>
      <c r="BF13" s="178"/>
      <c r="BG13" s="178"/>
      <c r="BH13" s="178"/>
      <c r="BI13" s="178"/>
      <c r="BJ13" s="178"/>
      <c r="BK13" s="179"/>
      <c r="BL13" s="171">
        <f>SUM(BL14:CE15)</f>
        <v>1500000000</v>
      </c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>
        <f>SUM(CF14:CV15)</f>
        <v>1020000000</v>
      </c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71">
        <f aca="true" t="shared" si="0" ref="EE13:EE26">SUM(CF13)</f>
        <v>1020000000</v>
      </c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171"/>
      <c r="ER13" s="171"/>
      <c r="ES13" s="171"/>
      <c r="ET13" s="171">
        <f>SUM(BL13,-EE13)</f>
        <v>480000000</v>
      </c>
      <c r="EU13" s="171"/>
      <c r="EV13" s="171"/>
      <c r="EW13" s="171"/>
      <c r="EX13" s="171"/>
      <c r="EY13" s="171"/>
      <c r="EZ13" s="171"/>
      <c r="FA13" s="171"/>
      <c r="FB13" s="171"/>
      <c r="FC13" s="171"/>
      <c r="FD13" s="171"/>
      <c r="FE13" s="171"/>
      <c r="FF13" s="171"/>
      <c r="FG13" s="171"/>
      <c r="FH13" s="171"/>
      <c r="FI13" s="171"/>
      <c r="FJ13" s="172"/>
    </row>
    <row r="14" spans="1:166" ht="26.25" customHeight="1">
      <c r="A14" s="163" t="s">
        <v>110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4"/>
      <c r="AP14" s="69" t="s">
        <v>35</v>
      </c>
      <c r="AQ14" s="70"/>
      <c r="AR14" s="70"/>
      <c r="AS14" s="70"/>
      <c r="AT14" s="70"/>
      <c r="AU14" s="173"/>
      <c r="AV14" s="167" t="s">
        <v>111</v>
      </c>
      <c r="AW14" s="167"/>
      <c r="AX14" s="167"/>
      <c r="AY14" s="167"/>
      <c r="AZ14" s="167"/>
      <c r="BA14" s="167"/>
      <c r="BB14" s="167"/>
      <c r="BC14" s="167"/>
      <c r="BD14" s="167"/>
      <c r="BE14" s="168"/>
      <c r="BF14" s="169"/>
      <c r="BG14" s="169"/>
      <c r="BH14" s="169"/>
      <c r="BI14" s="169"/>
      <c r="BJ14" s="169"/>
      <c r="BK14" s="170"/>
      <c r="BL14" s="161">
        <v>6850000000</v>
      </c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>
        <v>5450000000</v>
      </c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>
        <f t="shared" si="0"/>
        <v>5450000000</v>
      </c>
      <c r="EF14" s="161"/>
      <c r="EG14" s="161"/>
      <c r="EH14" s="161"/>
      <c r="EI14" s="161"/>
      <c r="EJ14" s="161"/>
      <c r="EK14" s="161"/>
      <c r="EL14" s="161"/>
      <c r="EM14" s="161"/>
      <c r="EN14" s="161"/>
      <c r="EO14" s="161"/>
      <c r="EP14" s="161"/>
      <c r="EQ14" s="161"/>
      <c r="ER14" s="161"/>
      <c r="ES14" s="161"/>
      <c r="ET14" s="161">
        <f aca="true" t="shared" si="1" ref="ET14:ET20">SUM(BL14,-EE14)</f>
        <v>1400000000</v>
      </c>
      <c r="EU14" s="161"/>
      <c r="EV14" s="161"/>
      <c r="EW14" s="161"/>
      <c r="EX14" s="161"/>
      <c r="EY14" s="161"/>
      <c r="EZ14" s="161"/>
      <c r="FA14" s="161"/>
      <c r="FB14" s="161"/>
      <c r="FC14" s="161"/>
      <c r="FD14" s="161"/>
      <c r="FE14" s="161"/>
      <c r="FF14" s="161"/>
      <c r="FG14" s="161"/>
      <c r="FH14" s="161"/>
      <c r="FI14" s="161"/>
      <c r="FJ14" s="162"/>
    </row>
    <row r="15" spans="1:166" ht="27" customHeight="1">
      <c r="A15" s="163" t="s">
        <v>217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4"/>
      <c r="AP15" s="165" t="s">
        <v>35</v>
      </c>
      <c r="AQ15" s="166"/>
      <c r="AR15" s="166"/>
      <c r="AS15" s="166"/>
      <c r="AT15" s="166"/>
      <c r="AU15" s="166"/>
      <c r="AV15" s="167" t="s">
        <v>112</v>
      </c>
      <c r="AW15" s="167"/>
      <c r="AX15" s="167"/>
      <c r="AY15" s="167"/>
      <c r="AZ15" s="167"/>
      <c r="BA15" s="167"/>
      <c r="BB15" s="167"/>
      <c r="BC15" s="167"/>
      <c r="BD15" s="167"/>
      <c r="BE15" s="168"/>
      <c r="BF15" s="169"/>
      <c r="BG15" s="169"/>
      <c r="BH15" s="169"/>
      <c r="BI15" s="169"/>
      <c r="BJ15" s="169"/>
      <c r="BK15" s="170"/>
      <c r="BL15" s="161">
        <v>-5350000000</v>
      </c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>
        <v>-4430000000</v>
      </c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>
        <f t="shared" si="0"/>
        <v>-4430000000</v>
      </c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>
        <f t="shared" si="1"/>
        <v>-920000000</v>
      </c>
      <c r="EU15" s="161"/>
      <c r="EV15" s="161"/>
      <c r="EW15" s="161"/>
      <c r="EX15" s="161"/>
      <c r="EY15" s="161"/>
      <c r="EZ15" s="161"/>
      <c r="FA15" s="161"/>
      <c r="FB15" s="161"/>
      <c r="FC15" s="161"/>
      <c r="FD15" s="161"/>
      <c r="FE15" s="161"/>
      <c r="FF15" s="161"/>
      <c r="FG15" s="161"/>
      <c r="FH15" s="161"/>
      <c r="FI15" s="161"/>
      <c r="FJ15" s="162"/>
    </row>
    <row r="16" spans="1:166" s="25" customFormat="1" ht="39" customHeight="1">
      <c r="A16" s="174" t="s">
        <v>220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5"/>
      <c r="AP16" s="218" t="s">
        <v>35</v>
      </c>
      <c r="AQ16" s="219"/>
      <c r="AR16" s="219"/>
      <c r="AS16" s="219"/>
      <c r="AT16" s="219"/>
      <c r="AU16" s="219"/>
      <c r="AV16" s="176" t="s">
        <v>114</v>
      </c>
      <c r="AW16" s="176"/>
      <c r="AX16" s="176"/>
      <c r="AY16" s="176"/>
      <c r="AZ16" s="176"/>
      <c r="BA16" s="176"/>
      <c r="BB16" s="176"/>
      <c r="BC16" s="176"/>
      <c r="BD16" s="176"/>
      <c r="BE16" s="177"/>
      <c r="BF16" s="178"/>
      <c r="BG16" s="178"/>
      <c r="BH16" s="178"/>
      <c r="BI16" s="178"/>
      <c r="BJ16" s="178"/>
      <c r="BK16" s="179"/>
      <c r="BL16" s="171">
        <f>SUM(BL17:CE18)</f>
        <v>683817000</v>
      </c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>
        <f>SUM(CF17:CF18)</f>
        <v>683817000</v>
      </c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  <c r="DQ16" s="171"/>
      <c r="DR16" s="171"/>
      <c r="DS16" s="171"/>
      <c r="DT16" s="171"/>
      <c r="DU16" s="171"/>
      <c r="DV16" s="171"/>
      <c r="DW16" s="171"/>
      <c r="DX16" s="171"/>
      <c r="DY16" s="171"/>
      <c r="DZ16" s="171"/>
      <c r="EA16" s="171"/>
      <c r="EB16" s="171"/>
      <c r="EC16" s="171"/>
      <c r="ED16" s="171"/>
      <c r="EE16" s="171">
        <f t="shared" si="0"/>
        <v>683817000</v>
      </c>
      <c r="EF16" s="171"/>
      <c r="EG16" s="171"/>
      <c r="EH16" s="171"/>
      <c r="EI16" s="171"/>
      <c r="EJ16" s="171"/>
      <c r="EK16" s="171"/>
      <c r="EL16" s="171"/>
      <c r="EM16" s="171"/>
      <c r="EN16" s="171"/>
      <c r="EO16" s="171"/>
      <c r="EP16" s="171"/>
      <c r="EQ16" s="171"/>
      <c r="ER16" s="171"/>
      <c r="ES16" s="171"/>
      <c r="ET16" s="171">
        <f t="shared" si="1"/>
        <v>0</v>
      </c>
      <c r="EU16" s="171"/>
      <c r="EV16" s="171"/>
      <c r="EW16" s="171"/>
      <c r="EX16" s="171"/>
      <c r="EY16" s="171"/>
      <c r="EZ16" s="171"/>
      <c r="FA16" s="171"/>
      <c r="FB16" s="171"/>
      <c r="FC16" s="171"/>
      <c r="FD16" s="171"/>
      <c r="FE16" s="171"/>
      <c r="FF16" s="171"/>
      <c r="FG16" s="171"/>
      <c r="FH16" s="171"/>
      <c r="FI16" s="171"/>
      <c r="FJ16" s="172"/>
    </row>
    <row r="17" spans="1:166" ht="24.75" customHeight="1">
      <c r="A17" s="163" t="s">
        <v>113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5" t="s">
        <v>35</v>
      </c>
      <c r="AQ17" s="166"/>
      <c r="AR17" s="166"/>
      <c r="AS17" s="166"/>
      <c r="AT17" s="166"/>
      <c r="AU17" s="166"/>
      <c r="AV17" s="167" t="s">
        <v>115</v>
      </c>
      <c r="AW17" s="167"/>
      <c r="AX17" s="167"/>
      <c r="AY17" s="167"/>
      <c r="AZ17" s="167"/>
      <c r="BA17" s="167"/>
      <c r="BB17" s="167"/>
      <c r="BC17" s="167"/>
      <c r="BD17" s="167"/>
      <c r="BE17" s="168"/>
      <c r="BF17" s="169"/>
      <c r="BG17" s="169"/>
      <c r="BH17" s="169"/>
      <c r="BI17" s="169"/>
      <c r="BJ17" s="169"/>
      <c r="BK17" s="170"/>
      <c r="BL17" s="161">
        <v>6033817000</v>
      </c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>
        <v>683817000</v>
      </c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1"/>
      <c r="DO17" s="161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61"/>
      <c r="EE17" s="161">
        <f t="shared" si="0"/>
        <v>683817000</v>
      </c>
      <c r="EF17" s="161"/>
      <c r="EG17" s="161"/>
      <c r="EH17" s="161"/>
      <c r="EI17" s="161"/>
      <c r="EJ17" s="161"/>
      <c r="EK17" s="161"/>
      <c r="EL17" s="161"/>
      <c r="EM17" s="161"/>
      <c r="EN17" s="161"/>
      <c r="EO17" s="161"/>
      <c r="EP17" s="161"/>
      <c r="EQ17" s="161"/>
      <c r="ER17" s="161"/>
      <c r="ES17" s="161"/>
      <c r="ET17" s="161">
        <f t="shared" si="1"/>
        <v>5350000000</v>
      </c>
      <c r="EU17" s="161"/>
      <c r="EV17" s="161"/>
      <c r="EW17" s="161"/>
      <c r="EX17" s="161"/>
      <c r="EY17" s="161"/>
      <c r="EZ17" s="161"/>
      <c r="FA17" s="161"/>
      <c r="FB17" s="161"/>
      <c r="FC17" s="161"/>
      <c r="FD17" s="161"/>
      <c r="FE17" s="161"/>
      <c r="FF17" s="161"/>
      <c r="FG17" s="161"/>
      <c r="FH17" s="161"/>
      <c r="FI17" s="161"/>
      <c r="FJ17" s="162"/>
    </row>
    <row r="18" spans="1:166" ht="28.5" customHeight="1">
      <c r="A18" s="163" t="s">
        <v>221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5" t="s">
        <v>35</v>
      </c>
      <c r="AQ18" s="166"/>
      <c r="AR18" s="166"/>
      <c r="AS18" s="166"/>
      <c r="AT18" s="166"/>
      <c r="AU18" s="166"/>
      <c r="AV18" s="167" t="s">
        <v>116</v>
      </c>
      <c r="AW18" s="167"/>
      <c r="AX18" s="167"/>
      <c r="AY18" s="167"/>
      <c r="AZ18" s="167"/>
      <c r="BA18" s="167"/>
      <c r="BB18" s="167"/>
      <c r="BC18" s="167"/>
      <c r="BD18" s="167"/>
      <c r="BE18" s="168"/>
      <c r="BF18" s="169"/>
      <c r="BG18" s="169"/>
      <c r="BH18" s="169"/>
      <c r="BI18" s="169"/>
      <c r="BJ18" s="169"/>
      <c r="BK18" s="170"/>
      <c r="BL18" s="161">
        <v>-5350000000</v>
      </c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>
        <v>0</v>
      </c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61">
        <f t="shared" si="0"/>
        <v>0</v>
      </c>
      <c r="EF18" s="161"/>
      <c r="EG18" s="161"/>
      <c r="EH18" s="161"/>
      <c r="EI18" s="161"/>
      <c r="EJ18" s="161"/>
      <c r="EK18" s="161"/>
      <c r="EL18" s="161"/>
      <c r="EM18" s="161"/>
      <c r="EN18" s="161"/>
      <c r="EO18" s="161"/>
      <c r="EP18" s="161"/>
      <c r="EQ18" s="161"/>
      <c r="ER18" s="161"/>
      <c r="ES18" s="161"/>
      <c r="ET18" s="161">
        <f t="shared" si="1"/>
        <v>-5350000000</v>
      </c>
      <c r="EU18" s="161"/>
      <c r="EV18" s="161"/>
      <c r="EW18" s="161"/>
      <c r="EX18" s="161"/>
      <c r="EY18" s="161"/>
      <c r="EZ18" s="161"/>
      <c r="FA18" s="161"/>
      <c r="FB18" s="161"/>
      <c r="FC18" s="161"/>
      <c r="FD18" s="161"/>
      <c r="FE18" s="161"/>
      <c r="FF18" s="161"/>
      <c r="FG18" s="161"/>
      <c r="FH18" s="161"/>
      <c r="FI18" s="161"/>
      <c r="FJ18" s="162"/>
    </row>
    <row r="19" spans="1:166" s="25" customFormat="1" ht="60" customHeight="1">
      <c r="A19" s="174" t="s">
        <v>117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218" t="s">
        <v>35</v>
      </c>
      <c r="AQ19" s="219"/>
      <c r="AR19" s="219"/>
      <c r="AS19" s="219"/>
      <c r="AT19" s="219"/>
      <c r="AU19" s="219"/>
      <c r="AV19" s="176" t="s">
        <v>118</v>
      </c>
      <c r="AW19" s="176"/>
      <c r="AX19" s="176"/>
      <c r="AY19" s="176"/>
      <c r="AZ19" s="176"/>
      <c r="BA19" s="176"/>
      <c r="BB19" s="176"/>
      <c r="BC19" s="176"/>
      <c r="BD19" s="176"/>
      <c r="BE19" s="177"/>
      <c r="BF19" s="178"/>
      <c r="BG19" s="178"/>
      <c r="BH19" s="178"/>
      <c r="BI19" s="178"/>
      <c r="BJ19" s="178"/>
      <c r="BK19" s="179"/>
      <c r="BL19" s="171">
        <f>SUM(BL20)</f>
        <v>-235290000</v>
      </c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>
        <f>SUM(CF20)</f>
        <v>0</v>
      </c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1"/>
      <c r="DA19" s="171"/>
      <c r="DB19" s="171"/>
      <c r="DC19" s="171"/>
      <c r="DD19" s="171"/>
      <c r="DE19" s="171"/>
      <c r="DF19" s="171"/>
      <c r="DG19" s="171"/>
      <c r="DH19" s="171"/>
      <c r="DI19" s="171"/>
      <c r="DJ19" s="171"/>
      <c r="DK19" s="171"/>
      <c r="DL19" s="171"/>
      <c r="DM19" s="171"/>
      <c r="DN19" s="171"/>
      <c r="DO19" s="171"/>
      <c r="DP19" s="171"/>
      <c r="DQ19" s="171"/>
      <c r="DR19" s="171"/>
      <c r="DS19" s="171"/>
      <c r="DT19" s="171"/>
      <c r="DU19" s="171"/>
      <c r="DV19" s="171"/>
      <c r="DW19" s="171"/>
      <c r="DX19" s="171"/>
      <c r="DY19" s="171"/>
      <c r="DZ19" s="171"/>
      <c r="EA19" s="171"/>
      <c r="EB19" s="171"/>
      <c r="EC19" s="171"/>
      <c r="ED19" s="171"/>
      <c r="EE19" s="171">
        <f t="shared" si="0"/>
        <v>0</v>
      </c>
      <c r="EF19" s="171"/>
      <c r="EG19" s="171"/>
      <c r="EH19" s="171"/>
      <c r="EI19" s="171"/>
      <c r="EJ19" s="171"/>
      <c r="EK19" s="171"/>
      <c r="EL19" s="171"/>
      <c r="EM19" s="171"/>
      <c r="EN19" s="171"/>
      <c r="EO19" s="171"/>
      <c r="EP19" s="171"/>
      <c r="EQ19" s="171"/>
      <c r="ER19" s="171"/>
      <c r="ES19" s="171"/>
      <c r="ET19" s="171">
        <f t="shared" si="1"/>
        <v>-235290000</v>
      </c>
      <c r="EU19" s="171"/>
      <c r="EV19" s="171"/>
      <c r="EW19" s="171"/>
      <c r="EX19" s="171"/>
      <c r="EY19" s="171"/>
      <c r="EZ19" s="171"/>
      <c r="FA19" s="171"/>
      <c r="FB19" s="171"/>
      <c r="FC19" s="171"/>
      <c r="FD19" s="171"/>
      <c r="FE19" s="171"/>
      <c r="FF19" s="171"/>
      <c r="FG19" s="171"/>
      <c r="FH19" s="171"/>
      <c r="FI19" s="171"/>
      <c r="FJ19" s="172"/>
    </row>
    <row r="20" spans="1:166" ht="50.25" customHeight="1">
      <c r="A20" s="163" t="s">
        <v>117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5" t="s">
        <v>35</v>
      </c>
      <c r="AQ20" s="166"/>
      <c r="AR20" s="166"/>
      <c r="AS20" s="166"/>
      <c r="AT20" s="166"/>
      <c r="AU20" s="166"/>
      <c r="AV20" s="167" t="s">
        <v>119</v>
      </c>
      <c r="AW20" s="167"/>
      <c r="AX20" s="167"/>
      <c r="AY20" s="167"/>
      <c r="AZ20" s="167"/>
      <c r="BA20" s="167"/>
      <c r="BB20" s="167"/>
      <c r="BC20" s="167"/>
      <c r="BD20" s="167"/>
      <c r="BE20" s="168"/>
      <c r="BF20" s="169"/>
      <c r="BG20" s="169"/>
      <c r="BH20" s="169"/>
      <c r="BI20" s="169"/>
      <c r="BJ20" s="169"/>
      <c r="BK20" s="170"/>
      <c r="BL20" s="161">
        <v>-235290000</v>
      </c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>
        <v>0</v>
      </c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1"/>
      <c r="DO20" s="161"/>
      <c r="DP20" s="161"/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>
        <f t="shared" si="0"/>
        <v>0</v>
      </c>
      <c r="EF20" s="161"/>
      <c r="EG20" s="161"/>
      <c r="EH20" s="161"/>
      <c r="EI20" s="161"/>
      <c r="EJ20" s="161"/>
      <c r="EK20" s="161"/>
      <c r="EL20" s="161"/>
      <c r="EM20" s="161"/>
      <c r="EN20" s="161"/>
      <c r="EO20" s="161"/>
      <c r="EP20" s="161"/>
      <c r="EQ20" s="161"/>
      <c r="ER20" s="161"/>
      <c r="ES20" s="161"/>
      <c r="ET20" s="161">
        <f t="shared" si="1"/>
        <v>-235290000</v>
      </c>
      <c r="EU20" s="161"/>
      <c r="EV20" s="161"/>
      <c r="EW20" s="161"/>
      <c r="EX20" s="161"/>
      <c r="EY20" s="161"/>
      <c r="EZ20" s="161"/>
      <c r="FA20" s="161"/>
      <c r="FB20" s="161"/>
      <c r="FC20" s="161"/>
      <c r="FD20" s="161"/>
      <c r="FE20" s="161"/>
      <c r="FF20" s="161"/>
      <c r="FG20" s="161"/>
      <c r="FH20" s="161"/>
      <c r="FI20" s="161"/>
      <c r="FJ20" s="162"/>
    </row>
    <row r="21" spans="1:166" ht="61.5" customHeight="1">
      <c r="A21" s="174" t="s">
        <v>120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218" t="s">
        <v>35</v>
      </c>
      <c r="AQ21" s="219"/>
      <c r="AR21" s="219"/>
      <c r="AS21" s="219"/>
      <c r="AT21" s="219"/>
      <c r="AU21" s="219"/>
      <c r="AV21" s="176" t="s">
        <v>121</v>
      </c>
      <c r="AW21" s="176"/>
      <c r="AX21" s="176"/>
      <c r="AY21" s="176"/>
      <c r="AZ21" s="176"/>
      <c r="BA21" s="176"/>
      <c r="BB21" s="176"/>
      <c r="BC21" s="176"/>
      <c r="BD21" s="176"/>
      <c r="BE21" s="177"/>
      <c r="BF21" s="178"/>
      <c r="BG21" s="178"/>
      <c r="BH21" s="178"/>
      <c r="BI21" s="178"/>
      <c r="BJ21" s="178"/>
      <c r="BK21" s="179"/>
      <c r="BL21" s="171">
        <f>SUM(BL22)</f>
        <v>-5000000</v>
      </c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>
        <f>SUM(CF22)</f>
        <v>0</v>
      </c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71"/>
      <c r="DI21" s="171"/>
      <c r="DJ21" s="171"/>
      <c r="DK21" s="171"/>
      <c r="DL21" s="171"/>
      <c r="DM21" s="171"/>
      <c r="DN21" s="171"/>
      <c r="DO21" s="171"/>
      <c r="DP21" s="171"/>
      <c r="DQ21" s="171"/>
      <c r="DR21" s="171"/>
      <c r="DS21" s="171"/>
      <c r="DT21" s="171"/>
      <c r="DU21" s="171"/>
      <c r="DV21" s="171"/>
      <c r="DW21" s="171"/>
      <c r="DX21" s="171"/>
      <c r="DY21" s="171"/>
      <c r="DZ21" s="171"/>
      <c r="EA21" s="171"/>
      <c r="EB21" s="171"/>
      <c r="EC21" s="171"/>
      <c r="ED21" s="171"/>
      <c r="EE21" s="171">
        <f>SUM(CF21)</f>
        <v>0</v>
      </c>
      <c r="EF21" s="171"/>
      <c r="EG21" s="171"/>
      <c r="EH21" s="171"/>
      <c r="EI21" s="171"/>
      <c r="EJ21" s="171"/>
      <c r="EK21" s="171"/>
      <c r="EL21" s="171"/>
      <c r="EM21" s="171"/>
      <c r="EN21" s="171"/>
      <c r="EO21" s="171"/>
      <c r="EP21" s="171"/>
      <c r="EQ21" s="171"/>
      <c r="ER21" s="171"/>
      <c r="ES21" s="171"/>
      <c r="ET21" s="171">
        <f>SUM(BL21,-EE21)</f>
        <v>-5000000</v>
      </c>
      <c r="EU21" s="171"/>
      <c r="EV21" s="171"/>
      <c r="EW21" s="171"/>
      <c r="EX21" s="171"/>
      <c r="EY21" s="171"/>
      <c r="EZ21" s="171"/>
      <c r="FA21" s="171"/>
      <c r="FB21" s="171"/>
      <c r="FC21" s="171"/>
      <c r="FD21" s="171"/>
      <c r="FE21" s="171"/>
      <c r="FF21" s="171"/>
      <c r="FG21" s="171"/>
      <c r="FH21" s="171"/>
      <c r="FI21" s="171"/>
      <c r="FJ21" s="172"/>
    </row>
    <row r="22" spans="1:166" ht="62.25" customHeight="1">
      <c r="A22" s="163" t="s">
        <v>120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5" t="s">
        <v>35</v>
      </c>
      <c r="AQ22" s="166"/>
      <c r="AR22" s="166"/>
      <c r="AS22" s="166"/>
      <c r="AT22" s="166"/>
      <c r="AU22" s="166"/>
      <c r="AV22" s="167" t="s">
        <v>122</v>
      </c>
      <c r="AW22" s="167"/>
      <c r="AX22" s="167"/>
      <c r="AY22" s="167"/>
      <c r="AZ22" s="167"/>
      <c r="BA22" s="167"/>
      <c r="BB22" s="167"/>
      <c r="BC22" s="167"/>
      <c r="BD22" s="167"/>
      <c r="BE22" s="168"/>
      <c r="BF22" s="169"/>
      <c r="BG22" s="169"/>
      <c r="BH22" s="169"/>
      <c r="BI22" s="169"/>
      <c r="BJ22" s="169"/>
      <c r="BK22" s="170"/>
      <c r="BL22" s="161">
        <v>-5000000</v>
      </c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>
        <v>0</v>
      </c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/>
      <c r="DM22" s="161"/>
      <c r="DN22" s="161"/>
      <c r="DO22" s="161"/>
      <c r="DP22" s="161"/>
      <c r="DQ22" s="161"/>
      <c r="DR22" s="161"/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  <c r="EE22" s="161">
        <f>SUM(CF22)</f>
        <v>0</v>
      </c>
      <c r="EF22" s="161"/>
      <c r="EG22" s="161"/>
      <c r="EH22" s="161"/>
      <c r="EI22" s="161"/>
      <c r="EJ22" s="161"/>
      <c r="EK22" s="161"/>
      <c r="EL22" s="161"/>
      <c r="EM22" s="161"/>
      <c r="EN22" s="161"/>
      <c r="EO22" s="161"/>
      <c r="EP22" s="161"/>
      <c r="EQ22" s="161"/>
      <c r="ER22" s="161"/>
      <c r="ES22" s="161"/>
      <c r="ET22" s="161">
        <f>SUM(BL22,-EE22)</f>
        <v>-5000000</v>
      </c>
      <c r="EU22" s="161"/>
      <c r="EV22" s="161"/>
      <c r="EW22" s="161"/>
      <c r="EX22" s="161"/>
      <c r="EY22" s="161"/>
      <c r="EZ22" s="161"/>
      <c r="FA22" s="161"/>
      <c r="FB22" s="161"/>
      <c r="FC22" s="161"/>
      <c r="FD22" s="161"/>
      <c r="FE22" s="161"/>
      <c r="FF22" s="161"/>
      <c r="FG22" s="161"/>
      <c r="FH22" s="161"/>
      <c r="FI22" s="161"/>
      <c r="FJ22" s="162"/>
    </row>
    <row r="23" spans="1:166" s="25" customFormat="1" ht="24" customHeight="1">
      <c r="A23" s="174" t="s">
        <v>123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218" t="s">
        <v>35</v>
      </c>
      <c r="AQ23" s="219"/>
      <c r="AR23" s="219"/>
      <c r="AS23" s="219"/>
      <c r="AT23" s="219"/>
      <c r="AU23" s="219"/>
      <c r="AV23" s="176" t="s">
        <v>124</v>
      </c>
      <c r="AW23" s="176"/>
      <c r="AX23" s="176"/>
      <c r="AY23" s="176"/>
      <c r="AZ23" s="176"/>
      <c r="BA23" s="176"/>
      <c r="BB23" s="176"/>
      <c r="BC23" s="176"/>
      <c r="BD23" s="176"/>
      <c r="BE23" s="177"/>
      <c r="BF23" s="178"/>
      <c r="BG23" s="178"/>
      <c r="BH23" s="178"/>
      <c r="BI23" s="178"/>
      <c r="BJ23" s="178"/>
      <c r="BK23" s="179"/>
      <c r="BL23" s="171">
        <f>SUM(BL24+BL29)</f>
        <v>469954000</v>
      </c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>
        <f>SUM(CF24,CF29)</f>
        <v>345929045.47999996</v>
      </c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>
        <f>SUM(CF23)</f>
        <v>345929045.47999996</v>
      </c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171">
        <f>SUM(BL23,-CF23)</f>
        <v>124024954.52000004</v>
      </c>
      <c r="EU23" s="171"/>
      <c r="EV23" s="171"/>
      <c r="EW23" s="171"/>
      <c r="EX23" s="171"/>
      <c r="EY23" s="171"/>
      <c r="EZ23" s="171"/>
      <c r="FA23" s="171"/>
      <c r="FB23" s="171"/>
      <c r="FC23" s="171"/>
      <c r="FD23" s="171"/>
      <c r="FE23" s="171"/>
      <c r="FF23" s="171"/>
      <c r="FG23" s="171"/>
      <c r="FH23" s="171"/>
      <c r="FI23" s="171"/>
      <c r="FJ23" s="172"/>
    </row>
    <row r="24" spans="1:166" s="26" customFormat="1" ht="22.5" customHeight="1">
      <c r="A24" s="220" t="s">
        <v>125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1"/>
      <c r="AP24" s="222" t="s">
        <v>35</v>
      </c>
      <c r="AQ24" s="223"/>
      <c r="AR24" s="223"/>
      <c r="AS24" s="223"/>
      <c r="AT24" s="223"/>
      <c r="AU24" s="223"/>
      <c r="AV24" s="233" t="s">
        <v>126</v>
      </c>
      <c r="AW24" s="233"/>
      <c r="AX24" s="233"/>
      <c r="AY24" s="233"/>
      <c r="AZ24" s="233"/>
      <c r="BA24" s="233"/>
      <c r="BB24" s="233"/>
      <c r="BC24" s="233"/>
      <c r="BD24" s="233"/>
      <c r="BE24" s="230"/>
      <c r="BF24" s="234"/>
      <c r="BG24" s="234"/>
      <c r="BH24" s="234"/>
      <c r="BI24" s="234"/>
      <c r="BJ24" s="234"/>
      <c r="BK24" s="235"/>
      <c r="BL24" s="224">
        <f>BL25+BL26+BL27+BL28</f>
        <v>41371000</v>
      </c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9"/>
      <c r="CF24" s="224">
        <f>CF25+CF26+CF27+CF28</f>
        <v>11769198.78</v>
      </c>
      <c r="CG24" s="225"/>
      <c r="CH24" s="225"/>
      <c r="CI24" s="225"/>
      <c r="CJ24" s="225"/>
      <c r="CK24" s="225"/>
      <c r="CL24" s="225"/>
      <c r="CM24" s="225"/>
      <c r="CN24" s="225"/>
      <c r="CO24" s="225"/>
      <c r="CP24" s="225"/>
      <c r="CQ24" s="225"/>
      <c r="CR24" s="225"/>
      <c r="CS24" s="225"/>
      <c r="CT24" s="225"/>
      <c r="CU24" s="225"/>
      <c r="CV24" s="227"/>
      <c r="CW24" s="224"/>
      <c r="CX24" s="228"/>
      <c r="CY24" s="228"/>
      <c r="CZ24" s="228"/>
      <c r="DA24" s="228"/>
      <c r="DB24" s="228"/>
      <c r="DC24" s="228"/>
      <c r="DD24" s="228"/>
      <c r="DE24" s="228"/>
      <c r="DF24" s="228"/>
      <c r="DG24" s="228"/>
      <c r="DH24" s="228"/>
      <c r="DI24" s="228"/>
      <c r="DJ24" s="228"/>
      <c r="DK24" s="228"/>
      <c r="DL24" s="228"/>
      <c r="DM24" s="229"/>
      <c r="DN24" s="224"/>
      <c r="DO24" s="228"/>
      <c r="DP24" s="228"/>
      <c r="DQ24" s="228"/>
      <c r="DR24" s="228"/>
      <c r="DS24" s="228"/>
      <c r="DT24" s="228"/>
      <c r="DU24" s="228"/>
      <c r="DV24" s="228"/>
      <c r="DW24" s="228"/>
      <c r="DX24" s="228"/>
      <c r="DY24" s="228"/>
      <c r="DZ24" s="228"/>
      <c r="EA24" s="228"/>
      <c r="EB24" s="228"/>
      <c r="EC24" s="228"/>
      <c r="ED24" s="229"/>
      <c r="EE24" s="224">
        <f t="shared" si="0"/>
        <v>11769198.78</v>
      </c>
      <c r="EF24" s="228"/>
      <c r="EG24" s="228"/>
      <c r="EH24" s="228"/>
      <c r="EI24" s="228"/>
      <c r="EJ24" s="228"/>
      <c r="EK24" s="228"/>
      <c r="EL24" s="228"/>
      <c r="EM24" s="228"/>
      <c r="EN24" s="228"/>
      <c r="EO24" s="228"/>
      <c r="EP24" s="228"/>
      <c r="EQ24" s="228"/>
      <c r="ER24" s="228"/>
      <c r="ES24" s="229"/>
      <c r="ET24" s="224">
        <f aca="true" t="shared" si="2" ref="ET24:ET32">SUM(BL24,-EE24)</f>
        <v>29601801.22</v>
      </c>
      <c r="EU24" s="225"/>
      <c r="EV24" s="225"/>
      <c r="EW24" s="225"/>
      <c r="EX24" s="225"/>
      <c r="EY24" s="225"/>
      <c r="EZ24" s="225"/>
      <c r="FA24" s="225"/>
      <c r="FB24" s="225"/>
      <c r="FC24" s="225"/>
      <c r="FD24" s="225"/>
      <c r="FE24" s="225"/>
      <c r="FF24" s="225"/>
      <c r="FG24" s="225"/>
      <c r="FH24" s="225"/>
      <c r="FI24" s="225"/>
      <c r="FJ24" s="226"/>
    </row>
    <row r="25" spans="1:166" s="26" customFormat="1" ht="22.5" customHeight="1">
      <c r="A25" s="163" t="s">
        <v>244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5" t="s">
        <v>35</v>
      </c>
      <c r="AQ25" s="166"/>
      <c r="AR25" s="166"/>
      <c r="AS25" s="166"/>
      <c r="AT25" s="166"/>
      <c r="AU25" s="166"/>
      <c r="AV25" s="167" t="s">
        <v>245</v>
      </c>
      <c r="AW25" s="167"/>
      <c r="AX25" s="167"/>
      <c r="AY25" s="167"/>
      <c r="AZ25" s="167"/>
      <c r="BA25" s="167"/>
      <c r="BB25" s="167"/>
      <c r="BC25" s="167"/>
      <c r="BD25" s="167"/>
      <c r="BE25" s="168"/>
      <c r="BF25" s="169"/>
      <c r="BG25" s="169"/>
      <c r="BH25" s="169"/>
      <c r="BI25" s="169"/>
      <c r="BJ25" s="169"/>
      <c r="BK25" s="170"/>
      <c r="BL25" s="161">
        <v>0</v>
      </c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>
        <v>225907.78</v>
      </c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>
        <f>SUM(CF25)</f>
        <v>225907.78</v>
      </c>
      <c r="EF25" s="161"/>
      <c r="EG25" s="161"/>
      <c r="EH25" s="161"/>
      <c r="EI25" s="161"/>
      <c r="EJ25" s="161"/>
      <c r="EK25" s="161"/>
      <c r="EL25" s="161"/>
      <c r="EM25" s="161"/>
      <c r="EN25" s="161"/>
      <c r="EO25" s="161"/>
      <c r="EP25" s="161"/>
      <c r="EQ25" s="161"/>
      <c r="ER25" s="161"/>
      <c r="ES25" s="161"/>
      <c r="ET25" s="161">
        <f>SUM(BL25,-EE25)</f>
        <v>-225907.78</v>
      </c>
      <c r="EU25" s="161"/>
      <c r="EV25" s="161"/>
      <c r="EW25" s="161"/>
      <c r="EX25" s="161"/>
      <c r="EY25" s="161"/>
      <c r="EZ25" s="161"/>
      <c r="FA25" s="161"/>
      <c r="FB25" s="161"/>
      <c r="FC25" s="161"/>
      <c r="FD25" s="161"/>
      <c r="FE25" s="161"/>
      <c r="FF25" s="161"/>
      <c r="FG25" s="161"/>
      <c r="FH25" s="161"/>
      <c r="FI25" s="161"/>
      <c r="FJ25" s="162"/>
    </row>
    <row r="26" spans="1:166" ht="28.5" customHeight="1">
      <c r="A26" s="163" t="s">
        <v>127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5" t="s">
        <v>35</v>
      </c>
      <c r="AQ26" s="166"/>
      <c r="AR26" s="166"/>
      <c r="AS26" s="166"/>
      <c r="AT26" s="166"/>
      <c r="AU26" s="166"/>
      <c r="AV26" s="167" t="s">
        <v>128</v>
      </c>
      <c r="AW26" s="167"/>
      <c r="AX26" s="167"/>
      <c r="AY26" s="167"/>
      <c r="AZ26" s="167"/>
      <c r="BA26" s="167"/>
      <c r="BB26" s="167"/>
      <c r="BC26" s="167"/>
      <c r="BD26" s="167"/>
      <c r="BE26" s="168"/>
      <c r="BF26" s="169"/>
      <c r="BG26" s="169"/>
      <c r="BH26" s="169"/>
      <c r="BI26" s="169"/>
      <c r="BJ26" s="169"/>
      <c r="BK26" s="170"/>
      <c r="BL26" s="161">
        <v>38545000</v>
      </c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>
        <v>11500000</v>
      </c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>
        <f t="shared" si="0"/>
        <v>11500000</v>
      </c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>
        <f t="shared" si="2"/>
        <v>27045000</v>
      </c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2"/>
    </row>
    <row r="27" spans="1:166" ht="38.25" customHeight="1">
      <c r="A27" s="163" t="s">
        <v>224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5" t="s">
        <v>35</v>
      </c>
      <c r="AQ27" s="166"/>
      <c r="AR27" s="166"/>
      <c r="AS27" s="166"/>
      <c r="AT27" s="166"/>
      <c r="AU27" s="166"/>
      <c r="AV27" s="167" t="s">
        <v>223</v>
      </c>
      <c r="AW27" s="167"/>
      <c r="AX27" s="167"/>
      <c r="AY27" s="167"/>
      <c r="AZ27" s="167"/>
      <c r="BA27" s="167"/>
      <c r="BB27" s="167"/>
      <c r="BC27" s="167"/>
      <c r="BD27" s="167"/>
      <c r="BE27" s="168"/>
      <c r="BF27" s="169"/>
      <c r="BG27" s="169"/>
      <c r="BH27" s="169"/>
      <c r="BI27" s="169"/>
      <c r="BJ27" s="169"/>
      <c r="BK27" s="170"/>
      <c r="BL27" s="161">
        <v>2826000</v>
      </c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>
        <v>0</v>
      </c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  <c r="DL27" s="161"/>
      <c r="DM27" s="161"/>
      <c r="DN27" s="161"/>
      <c r="DO27" s="161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>
        <f>SUM(CF27)</f>
        <v>0</v>
      </c>
      <c r="EF27" s="161"/>
      <c r="EG27" s="161"/>
      <c r="EH27" s="161"/>
      <c r="EI27" s="161"/>
      <c r="EJ27" s="161"/>
      <c r="EK27" s="161"/>
      <c r="EL27" s="161"/>
      <c r="EM27" s="161"/>
      <c r="EN27" s="161"/>
      <c r="EO27" s="161"/>
      <c r="EP27" s="161"/>
      <c r="EQ27" s="161"/>
      <c r="ER27" s="161"/>
      <c r="ES27" s="161"/>
      <c r="ET27" s="161">
        <f>SUM(BL27,-EE27)</f>
        <v>2826000</v>
      </c>
      <c r="EU27" s="161"/>
      <c r="EV27" s="161"/>
      <c r="EW27" s="161"/>
      <c r="EX27" s="161"/>
      <c r="EY27" s="161"/>
      <c r="EZ27" s="161"/>
      <c r="FA27" s="161"/>
      <c r="FB27" s="161"/>
      <c r="FC27" s="161"/>
      <c r="FD27" s="161"/>
      <c r="FE27" s="161"/>
      <c r="FF27" s="161"/>
      <c r="FG27" s="161"/>
      <c r="FH27" s="161"/>
      <c r="FI27" s="161"/>
      <c r="FJ27" s="162"/>
    </row>
    <row r="28" spans="1:166" ht="25.5" customHeight="1">
      <c r="A28" s="163" t="s">
        <v>246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4"/>
      <c r="AP28" s="165" t="s">
        <v>35</v>
      </c>
      <c r="AQ28" s="166"/>
      <c r="AR28" s="166"/>
      <c r="AS28" s="166"/>
      <c r="AT28" s="166"/>
      <c r="AU28" s="166"/>
      <c r="AV28" s="167" t="s">
        <v>247</v>
      </c>
      <c r="AW28" s="167"/>
      <c r="AX28" s="167"/>
      <c r="AY28" s="167"/>
      <c r="AZ28" s="167"/>
      <c r="BA28" s="167"/>
      <c r="BB28" s="167"/>
      <c r="BC28" s="167"/>
      <c r="BD28" s="167"/>
      <c r="BE28" s="168"/>
      <c r="BF28" s="169"/>
      <c r="BG28" s="169"/>
      <c r="BH28" s="169"/>
      <c r="BI28" s="169"/>
      <c r="BJ28" s="169"/>
      <c r="BK28" s="170"/>
      <c r="BL28" s="240">
        <v>0</v>
      </c>
      <c r="BM28" s="241"/>
      <c r="BN28" s="241"/>
      <c r="BO28" s="241"/>
      <c r="BP28" s="241"/>
      <c r="BQ28" s="241"/>
      <c r="BR28" s="241"/>
      <c r="BS28" s="241"/>
      <c r="BT28" s="241"/>
      <c r="BU28" s="241"/>
      <c r="BV28" s="241"/>
      <c r="BW28" s="241"/>
      <c r="BX28" s="241"/>
      <c r="BY28" s="241"/>
      <c r="BZ28" s="241"/>
      <c r="CA28" s="241"/>
      <c r="CB28" s="241"/>
      <c r="CC28" s="241"/>
      <c r="CD28" s="241"/>
      <c r="CE28" s="242"/>
      <c r="CF28" s="161">
        <v>43291</v>
      </c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1"/>
      <c r="DL28" s="161"/>
      <c r="DM28" s="161"/>
      <c r="DN28" s="161"/>
      <c r="DO28" s="161"/>
      <c r="DP28" s="161"/>
      <c r="DQ28" s="161"/>
      <c r="DR28" s="161"/>
      <c r="DS28" s="161"/>
      <c r="DT28" s="161"/>
      <c r="DU28" s="161"/>
      <c r="DV28" s="161"/>
      <c r="DW28" s="161"/>
      <c r="DX28" s="161"/>
      <c r="DY28" s="161"/>
      <c r="DZ28" s="161"/>
      <c r="EA28" s="161"/>
      <c r="EB28" s="161"/>
      <c r="EC28" s="161"/>
      <c r="ED28" s="161"/>
      <c r="EE28" s="161">
        <f>SUM(CF28)</f>
        <v>43291</v>
      </c>
      <c r="EF28" s="161"/>
      <c r="EG28" s="161"/>
      <c r="EH28" s="161"/>
      <c r="EI28" s="161"/>
      <c r="EJ28" s="161"/>
      <c r="EK28" s="161"/>
      <c r="EL28" s="161"/>
      <c r="EM28" s="161"/>
      <c r="EN28" s="161"/>
      <c r="EO28" s="161"/>
      <c r="EP28" s="161"/>
      <c r="EQ28" s="161"/>
      <c r="ER28" s="161"/>
      <c r="ES28" s="161"/>
      <c r="ET28" s="161">
        <f>SUM(BL28,-EE28)</f>
        <v>-43291</v>
      </c>
      <c r="EU28" s="161"/>
      <c r="EV28" s="161"/>
      <c r="EW28" s="161"/>
      <c r="EX28" s="161"/>
      <c r="EY28" s="161"/>
      <c r="EZ28" s="161"/>
      <c r="FA28" s="161"/>
      <c r="FB28" s="161"/>
      <c r="FC28" s="161"/>
      <c r="FD28" s="161"/>
      <c r="FE28" s="161"/>
      <c r="FF28" s="161"/>
      <c r="FG28" s="161"/>
      <c r="FH28" s="161"/>
      <c r="FI28" s="161"/>
      <c r="FJ28" s="162"/>
    </row>
    <row r="29" spans="1:166" s="26" customFormat="1" ht="35.25" customHeight="1">
      <c r="A29" s="220" t="s">
        <v>129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2" t="s">
        <v>35</v>
      </c>
      <c r="AQ29" s="223"/>
      <c r="AR29" s="223"/>
      <c r="AS29" s="223"/>
      <c r="AT29" s="223"/>
      <c r="AU29" s="223"/>
      <c r="AV29" s="230" t="s">
        <v>130</v>
      </c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2"/>
      <c r="BL29" s="224">
        <f>SUM(BL30:CE31)</f>
        <v>428583000</v>
      </c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28"/>
      <c r="BZ29" s="228"/>
      <c r="CA29" s="228"/>
      <c r="CB29" s="228"/>
      <c r="CC29" s="228"/>
      <c r="CD29" s="228"/>
      <c r="CE29" s="229"/>
      <c r="CF29" s="224">
        <f>SUM(CF30,CF31)</f>
        <v>334159846.7</v>
      </c>
      <c r="CG29" s="228"/>
      <c r="CH29" s="228"/>
      <c r="CI29" s="228"/>
      <c r="CJ29" s="228"/>
      <c r="CK29" s="228"/>
      <c r="CL29" s="228"/>
      <c r="CM29" s="228"/>
      <c r="CN29" s="228"/>
      <c r="CO29" s="228"/>
      <c r="CP29" s="228"/>
      <c r="CQ29" s="228"/>
      <c r="CR29" s="228"/>
      <c r="CS29" s="228"/>
      <c r="CT29" s="228"/>
      <c r="CU29" s="228"/>
      <c r="CV29" s="229"/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  <c r="DI29" s="236"/>
      <c r="DJ29" s="236"/>
      <c r="DK29" s="236"/>
      <c r="DL29" s="236"/>
      <c r="DM29" s="236"/>
      <c r="DN29" s="236"/>
      <c r="DO29" s="236"/>
      <c r="DP29" s="236"/>
      <c r="DQ29" s="236"/>
      <c r="DR29" s="236"/>
      <c r="DS29" s="236"/>
      <c r="DT29" s="236"/>
      <c r="DU29" s="236"/>
      <c r="DV29" s="236"/>
      <c r="DW29" s="236"/>
      <c r="DX29" s="236"/>
      <c r="DY29" s="236"/>
      <c r="DZ29" s="236"/>
      <c r="EA29" s="236"/>
      <c r="EB29" s="236"/>
      <c r="EC29" s="236"/>
      <c r="ED29" s="236"/>
      <c r="EE29" s="236">
        <f aca="true" t="shared" si="3" ref="EE29:EE35">SUM(CF29)</f>
        <v>334159846.7</v>
      </c>
      <c r="EF29" s="236"/>
      <c r="EG29" s="236"/>
      <c r="EH29" s="236"/>
      <c r="EI29" s="236"/>
      <c r="EJ29" s="236"/>
      <c r="EK29" s="236"/>
      <c r="EL29" s="236"/>
      <c r="EM29" s="236"/>
      <c r="EN29" s="236"/>
      <c r="EO29" s="236"/>
      <c r="EP29" s="236"/>
      <c r="EQ29" s="236"/>
      <c r="ER29" s="236"/>
      <c r="ES29" s="236"/>
      <c r="ET29" s="224">
        <f t="shared" si="2"/>
        <v>94423153.30000001</v>
      </c>
      <c r="EU29" s="225"/>
      <c r="EV29" s="225"/>
      <c r="EW29" s="225"/>
      <c r="EX29" s="225"/>
      <c r="EY29" s="225"/>
      <c r="EZ29" s="225"/>
      <c r="FA29" s="225"/>
      <c r="FB29" s="225"/>
      <c r="FC29" s="225"/>
      <c r="FD29" s="225"/>
      <c r="FE29" s="225"/>
      <c r="FF29" s="225"/>
      <c r="FG29" s="225"/>
      <c r="FH29" s="225"/>
      <c r="FI29" s="225"/>
      <c r="FJ29" s="226"/>
    </row>
    <row r="30" spans="1:166" ht="33.75" customHeight="1">
      <c r="A30" s="163" t="s">
        <v>131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5" t="s">
        <v>35</v>
      </c>
      <c r="AQ30" s="166"/>
      <c r="AR30" s="166"/>
      <c r="AS30" s="166"/>
      <c r="AT30" s="166"/>
      <c r="AU30" s="166"/>
      <c r="AV30" s="167" t="s">
        <v>132</v>
      </c>
      <c r="AW30" s="167"/>
      <c r="AX30" s="167"/>
      <c r="AY30" s="167"/>
      <c r="AZ30" s="167"/>
      <c r="BA30" s="167"/>
      <c r="BB30" s="167"/>
      <c r="BC30" s="167"/>
      <c r="BD30" s="167"/>
      <c r="BE30" s="168"/>
      <c r="BF30" s="169"/>
      <c r="BG30" s="169"/>
      <c r="BH30" s="169"/>
      <c r="BI30" s="169"/>
      <c r="BJ30" s="169"/>
      <c r="BK30" s="170"/>
      <c r="BL30" s="161">
        <v>250000000</v>
      </c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>
        <v>132000000</v>
      </c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  <c r="DJ30" s="161"/>
      <c r="DK30" s="161"/>
      <c r="DL30" s="161"/>
      <c r="DM30" s="161"/>
      <c r="DN30" s="161"/>
      <c r="DO30" s="161"/>
      <c r="DP30" s="161"/>
      <c r="DQ30" s="161"/>
      <c r="DR30" s="161"/>
      <c r="DS30" s="161"/>
      <c r="DT30" s="161"/>
      <c r="DU30" s="161"/>
      <c r="DV30" s="161"/>
      <c r="DW30" s="161"/>
      <c r="DX30" s="161"/>
      <c r="DY30" s="161"/>
      <c r="DZ30" s="161"/>
      <c r="EA30" s="161"/>
      <c r="EB30" s="161"/>
      <c r="EC30" s="161"/>
      <c r="ED30" s="161"/>
      <c r="EE30" s="161">
        <f t="shared" si="3"/>
        <v>132000000</v>
      </c>
      <c r="EF30" s="161"/>
      <c r="EG30" s="161"/>
      <c r="EH30" s="161"/>
      <c r="EI30" s="161"/>
      <c r="EJ30" s="161"/>
      <c r="EK30" s="161"/>
      <c r="EL30" s="161"/>
      <c r="EM30" s="161"/>
      <c r="EN30" s="161"/>
      <c r="EO30" s="161"/>
      <c r="EP30" s="161"/>
      <c r="EQ30" s="161"/>
      <c r="ER30" s="161"/>
      <c r="ES30" s="161"/>
      <c r="ET30" s="161">
        <f t="shared" si="2"/>
        <v>118000000</v>
      </c>
      <c r="EU30" s="161"/>
      <c r="EV30" s="161"/>
      <c r="EW30" s="161"/>
      <c r="EX30" s="161"/>
      <c r="EY30" s="161"/>
      <c r="EZ30" s="161"/>
      <c r="FA30" s="161"/>
      <c r="FB30" s="161"/>
      <c r="FC30" s="161"/>
      <c r="FD30" s="161"/>
      <c r="FE30" s="161"/>
      <c r="FF30" s="161"/>
      <c r="FG30" s="161"/>
      <c r="FH30" s="161"/>
      <c r="FI30" s="161"/>
      <c r="FJ30" s="162"/>
    </row>
    <row r="31" spans="1:166" ht="26.25" customHeight="1">
      <c r="A31" s="163" t="s">
        <v>133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5" t="s">
        <v>35</v>
      </c>
      <c r="AQ31" s="166"/>
      <c r="AR31" s="166"/>
      <c r="AS31" s="166"/>
      <c r="AT31" s="166"/>
      <c r="AU31" s="166"/>
      <c r="AV31" s="167" t="s">
        <v>134</v>
      </c>
      <c r="AW31" s="167"/>
      <c r="AX31" s="167"/>
      <c r="AY31" s="167"/>
      <c r="AZ31" s="167"/>
      <c r="BA31" s="167"/>
      <c r="BB31" s="167"/>
      <c r="BC31" s="167"/>
      <c r="BD31" s="167"/>
      <c r="BE31" s="168"/>
      <c r="BF31" s="169"/>
      <c r="BG31" s="169"/>
      <c r="BH31" s="169"/>
      <c r="BI31" s="169"/>
      <c r="BJ31" s="169"/>
      <c r="BK31" s="170"/>
      <c r="BL31" s="161">
        <v>178583000</v>
      </c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1">
        <v>202159846.7</v>
      </c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1"/>
      <c r="CS31" s="161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1"/>
      <c r="DF31" s="161"/>
      <c r="DG31" s="161"/>
      <c r="DH31" s="161"/>
      <c r="DI31" s="161"/>
      <c r="DJ31" s="161"/>
      <c r="DK31" s="161"/>
      <c r="DL31" s="161"/>
      <c r="DM31" s="161"/>
      <c r="DN31" s="161"/>
      <c r="DO31" s="161"/>
      <c r="DP31" s="161"/>
      <c r="DQ31" s="161"/>
      <c r="DR31" s="161"/>
      <c r="DS31" s="161"/>
      <c r="DT31" s="161"/>
      <c r="DU31" s="161"/>
      <c r="DV31" s="161"/>
      <c r="DW31" s="161"/>
      <c r="DX31" s="161"/>
      <c r="DY31" s="161"/>
      <c r="DZ31" s="161"/>
      <c r="EA31" s="161"/>
      <c r="EB31" s="161"/>
      <c r="EC31" s="161"/>
      <c r="ED31" s="161"/>
      <c r="EE31" s="161">
        <f t="shared" si="3"/>
        <v>202159846.7</v>
      </c>
      <c r="EF31" s="161"/>
      <c r="EG31" s="161"/>
      <c r="EH31" s="161"/>
      <c r="EI31" s="161"/>
      <c r="EJ31" s="161"/>
      <c r="EK31" s="161"/>
      <c r="EL31" s="161"/>
      <c r="EM31" s="161"/>
      <c r="EN31" s="161"/>
      <c r="EO31" s="161"/>
      <c r="EP31" s="161"/>
      <c r="EQ31" s="161"/>
      <c r="ER31" s="161"/>
      <c r="ES31" s="161"/>
      <c r="ET31" s="161">
        <f t="shared" si="2"/>
        <v>-23576846.699999988</v>
      </c>
      <c r="EU31" s="161"/>
      <c r="EV31" s="161"/>
      <c r="EW31" s="161"/>
      <c r="EX31" s="161"/>
      <c r="EY31" s="161"/>
      <c r="EZ31" s="161"/>
      <c r="FA31" s="161"/>
      <c r="FB31" s="161"/>
      <c r="FC31" s="161"/>
      <c r="FD31" s="161"/>
      <c r="FE31" s="161"/>
      <c r="FF31" s="161"/>
      <c r="FG31" s="161"/>
      <c r="FH31" s="161"/>
      <c r="FI31" s="161"/>
      <c r="FJ31" s="162"/>
    </row>
    <row r="32" spans="1:166" ht="35.25" customHeight="1">
      <c r="A32" s="174" t="s">
        <v>135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65" t="s">
        <v>35</v>
      </c>
      <c r="AQ32" s="166"/>
      <c r="AR32" s="166"/>
      <c r="AS32" s="166"/>
      <c r="AT32" s="166"/>
      <c r="AU32" s="166"/>
      <c r="AV32" s="176" t="s">
        <v>136</v>
      </c>
      <c r="AW32" s="176"/>
      <c r="AX32" s="176"/>
      <c r="AY32" s="176"/>
      <c r="AZ32" s="176"/>
      <c r="BA32" s="176"/>
      <c r="BB32" s="176"/>
      <c r="BC32" s="176"/>
      <c r="BD32" s="176"/>
      <c r="BE32" s="177"/>
      <c r="BF32" s="178"/>
      <c r="BG32" s="178"/>
      <c r="BH32" s="178"/>
      <c r="BI32" s="178"/>
      <c r="BJ32" s="178"/>
      <c r="BK32" s="179"/>
      <c r="BL32" s="237">
        <f>BL33+BL34</f>
        <v>-905307000</v>
      </c>
      <c r="BM32" s="238"/>
      <c r="BN32" s="238"/>
      <c r="BO32" s="238"/>
      <c r="BP32" s="238"/>
      <c r="BQ32" s="238"/>
      <c r="BR32" s="238"/>
      <c r="BS32" s="238"/>
      <c r="BT32" s="238"/>
      <c r="BU32" s="238"/>
      <c r="BV32" s="238"/>
      <c r="BW32" s="238"/>
      <c r="BX32" s="238"/>
      <c r="BY32" s="238"/>
      <c r="BZ32" s="238"/>
      <c r="CA32" s="238"/>
      <c r="CB32" s="238"/>
      <c r="CC32" s="238"/>
      <c r="CD32" s="238"/>
      <c r="CE32" s="239"/>
      <c r="CF32" s="237">
        <f>CF33+CF34</f>
        <v>-632247000</v>
      </c>
      <c r="CG32" s="238"/>
      <c r="CH32" s="238"/>
      <c r="CI32" s="238"/>
      <c r="CJ32" s="238"/>
      <c r="CK32" s="238"/>
      <c r="CL32" s="238"/>
      <c r="CM32" s="238"/>
      <c r="CN32" s="238"/>
      <c r="CO32" s="238"/>
      <c r="CP32" s="238"/>
      <c r="CQ32" s="238"/>
      <c r="CR32" s="238"/>
      <c r="CS32" s="238"/>
      <c r="CT32" s="238"/>
      <c r="CU32" s="238"/>
      <c r="CV32" s="239"/>
      <c r="CW32" s="240"/>
      <c r="CX32" s="241"/>
      <c r="CY32" s="241"/>
      <c r="CZ32" s="241"/>
      <c r="DA32" s="241"/>
      <c r="DB32" s="241"/>
      <c r="DC32" s="241"/>
      <c r="DD32" s="241"/>
      <c r="DE32" s="241"/>
      <c r="DF32" s="241"/>
      <c r="DG32" s="241"/>
      <c r="DH32" s="241"/>
      <c r="DI32" s="241"/>
      <c r="DJ32" s="241"/>
      <c r="DK32" s="241"/>
      <c r="DL32" s="241"/>
      <c r="DM32" s="242"/>
      <c r="DN32" s="240"/>
      <c r="DO32" s="241"/>
      <c r="DP32" s="241"/>
      <c r="DQ32" s="241"/>
      <c r="DR32" s="241"/>
      <c r="DS32" s="241"/>
      <c r="DT32" s="241"/>
      <c r="DU32" s="241"/>
      <c r="DV32" s="241"/>
      <c r="DW32" s="241"/>
      <c r="DX32" s="241"/>
      <c r="DY32" s="241"/>
      <c r="DZ32" s="241"/>
      <c r="EA32" s="241"/>
      <c r="EB32" s="241"/>
      <c r="EC32" s="241"/>
      <c r="ED32" s="242"/>
      <c r="EE32" s="237">
        <f t="shared" si="3"/>
        <v>-632247000</v>
      </c>
      <c r="EF32" s="238"/>
      <c r="EG32" s="238"/>
      <c r="EH32" s="238"/>
      <c r="EI32" s="238"/>
      <c r="EJ32" s="238"/>
      <c r="EK32" s="238"/>
      <c r="EL32" s="238"/>
      <c r="EM32" s="238"/>
      <c r="EN32" s="238"/>
      <c r="EO32" s="238"/>
      <c r="EP32" s="238"/>
      <c r="EQ32" s="238"/>
      <c r="ER32" s="238"/>
      <c r="ES32" s="239"/>
      <c r="ET32" s="237">
        <f t="shared" si="2"/>
        <v>-273060000</v>
      </c>
      <c r="EU32" s="243"/>
      <c r="EV32" s="243"/>
      <c r="EW32" s="243"/>
      <c r="EX32" s="243"/>
      <c r="EY32" s="243"/>
      <c r="EZ32" s="243"/>
      <c r="FA32" s="243"/>
      <c r="FB32" s="243"/>
      <c r="FC32" s="243"/>
      <c r="FD32" s="243"/>
      <c r="FE32" s="243"/>
      <c r="FF32" s="243"/>
      <c r="FG32" s="243"/>
      <c r="FH32" s="243"/>
      <c r="FI32" s="243"/>
      <c r="FJ32" s="244"/>
    </row>
    <row r="33" spans="1:166" ht="36" customHeight="1">
      <c r="A33" s="163" t="s">
        <v>137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5" t="s">
        <v>35</v>
      </c>
      <c r="AQ33" s="166"/>
      <c r="AR33" s="166"/>
      <c r="AS33" s="166"/>
      <c r="AT33" s="166"/>
      <c r="AU33" s="166"/>
      <c r="AV33" s="167" t="s">
        <v>138</v>
      </c>
      <c r="AW33" s="167"/>
      <c r="AX33" s="167"/>
      <c r="AY33" s="167"/>
      <c r="AZ33" s="167"/>
      <c r="BA33" s="167"/>
      <c r="BB33" s="167"/>
      <c r="BC33" s="167"/>
      <c r="BD33" s="167"/>
      <c r="BE33" s="168"/>
      <c r="BF33" s="169"/>
      <c r="BG33" s="169"/>
      <c r="BH33" s="169"/>
      <c r="BI33" s="169"/>
      <c r="BJ33" s="169"/>
      <c r="BK33" s="170"/>
      <c r="BL33" s="161">
        <v>-250000000</v>
      </c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240">
        <v>-12000000</v>
      </c>
      <c r="CG33" s="241"/>
      <c r="CH33" s="241"/>
      <c r="CI33" s="241"/>
      <c r="CJ33" s="241"/>
      <c r="CK33" s="241"/>
      <c r="CL33" s="241"/>
      <c r="CM33" s="241"/>
      <c r="CN33" s="241"/>
      <c r="CO33" s="241"/>
      <c r="CP33" s="241"/>
      <c r="CQ33" s="241"/>
      <c r="CR33" s="241"/>
      <c r="CS33" s="241"/>
      <c r="CT33" s="241"/>
      <c r="CU33" s="241"/>
      <c r="CV33" s="242"/>
      <c r="CW33" s="240"/>
      <c r="CX33" s="241"/>
      <c r="CY33" s="241"/>
      <c r="CZ33" s="241"/>
      <c r="DA33" s="241"/>
      <c r="DB33" s="241"/>
      <c r="DC33" s="241"/>
      <c r="DD33" s="241"/>
      <c r="DE33" s="241"/>
      <c r="DF33" s="241"/>
      <c r="DG33" s="241"/>
      <c r="DH33" s="241"/>
      <c r="DI33" s="241"/>
      <c r="DJ33" s="241"/>
      <c r="DK33" s="241"/>
      <c r="DL33" s="241"/>
      <c r="DM33" s="242"/>
      <c r="DN33" s="240"/>
      <c r="DO33" s="241"/>
      <c r="DP33" s="241"/>
      <c r="DQ33" s="241"/>
      <c r="DR33" s="241"/>
      <c r="DS33" s="241"/>
      <c r="DT33" s="241"/>
      <c r="DU33" s="241"/>
      <c r="DV33" s="241"/>
      <c r="DW33" s="241"/>
      <c r="DX33" s="241"/>
      <c r="DY33" s="241"/>
      <c r="DZ33" s="241"/>
      <c r="EA33" s="241"/>
      <c r="EB33" s="241"/>
      <c r="EC33" s="241"/>
      <c r="ED33" s="242"/>
      <c r="EE33" s="240">
        <f t="shared" si="3"/>
        <v>-12000000</v>
      </c>
      <c r="EF33" s="241"/>
      <c r="EG33" s="241"/>
      <c r="EH33" s="241"/>
      <c r="EI33" s="241"/>
      <c r="EJ33" s="241"/>
      <c r="EK33" s="241"/>
      <c r="EL33" s="241"/>
      <c r="EM33" s="241"/>
      <c r="EN33" s="241"/>
      <c r="EO33" s="241"/>
      <c r="EP33" s="241"/>
      <c r="EQ33" s="241"/>
      <c r="ER33" s="241"/>
      <c r="ES33" s="242"/>
      <c r="ET33" s="161">
        <f>SUM(BL33,-EE33)</f>
        <v>-238000000</v>
      </c>
      <c r="EU33" s="161"/>
      <c r="EV33" s="161"/>
      <c r="EW33" s="161"/>
      <c r="EX33" s="161"/>
      <c r="EY33" s="161"/>
      <c r="EZ33" s="161"/>
      <c r="FA33" s="161"/>
      <c r="FB33" s="161"/>
      <c r="FC33" s="161"/>
      <c r="FD33" s="161"/>
      <c r="FE33" s="161"/>
      <c r="FF33" s="161"/>
      <c r="FG33" s="161"/>
      <c r="FH33" s="161"/>
      <c r="FI33" s="161"/>
      <c r="FJ33" s="162"/>
    </row>
    <row r="34" spans="1:166" ht="36" customHeight="1">
      <c r="A34" s="163" t="s">
        <v>248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5" t="s">
        <v>35</v>
      </c>
      <c r="AQ34" s="166"/>
      <c r="AR34" s="166"/>
      <c r="AS34" s="166"/>
      <c r="AT34" s="166"/>
      <c r="AU34" s="166"/>
      <c r="AV34" s="167" t="s">
        <v>249</v>
      </c>
      <c r="AW34" s="167"/>
      <c r="AX34" s="167"/>
      <c r="AY34" s="167"/>
      <c r="AZ34" s="167"/>
      <c r="BA34" s="167"/>
      <c r="BB34" s="167"/>
      <c r="BC34" s="167"/>
      <c r="BD34" s="167"/>
      <c r="BE34" s="168"/>
      <c r="BF34" s="169"/>
      <c r="BG34" s="169"/>
      <c r="BH34" s="169"/>
      <c r="BI34" s="169"/>
      <c r="BJ34" s="169"/>
      <c r="BK34" s="170"/>
      <c r="BL34" s="161">
        <v>-655307000</v>
      </c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>
        <v>-620247000</v>
      </c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1"/>
      <c r="CT34" s="161"/>
      <c r="CU34" s="161"/>
      <c r="CV34" s="161"/>
      <c r="CW34" s="161"/>
      <c r="CX34" s="161"/>
      <c r="CY34" s="161"/>
      <c r="CZ34" s="161"/>
      <c r="DA34" s="161"/>
      <c r="DB34" s="161"/>
      <c r="DC34" s="161"/>
      <c r="DD34" s="161"/>
      <c r="DE34" s="161"/>
      <c r="DF34" s="161"/>
      <c r="DG34" s="161"/>
      <c r="DH34" s="161"/>
      <c r="DI34" s="161"/>
      <c r="DJ34" s="161"/>
      <c r="DK34" s="161"/>
      <c r="DL34" s="161"/>
      <c r="DM34" s="161"/>
      <c r="DN34" s="161"/>
      <c r="DO34" s="161"/>
      <c r="DP34" s="161"/>
      <c r="DQ34" s="161"/>
      <c r="DR34" s="161"/>
      <c r="DS34" s="161"/>
      <c r="DT34" s="161"/>
      <c r="DU34" s="161"/>
      <c r="DV34" s="161"/>
      <c r="DW34" s="161"/>
      <c r="DX34" s="161"/>
      <c r="DY34" s="161"/>
      <c r="DZ34" s="161"/>
      <c r="EA34" s="161"/>
      <c r="EB34" s="161"/>
      <c r="EC34" s="161"/>
      <c r="ED34" s="161"/>
      <c r="EE34" s="161">
        <f t="shared" si="3"/>
        <v>-620247000</v>
      </c>
      <c r="EF34" s="161"/>
      <c r="EG34" s="161"/>
      <c r="EH34" s="161"/>
      <c r="EI34" s="161"/>
      <c r="EJ34" s="161"/>
      <c r="EK34" s="161"/>
      <c r="EL34" s="161"/>
      <c r="EM34" s="161"/>
      <c r="EN34" s="161"/>
      <c r="EO34" s="161"/>
      <c r="EP34" s="161"/>
      <c r="EQ34" s="161"/>
      <c r="ER34" s="161"/>
      <c r="ES34" s="161"/>
      <c r="ET34" s="161">
        <f>SUM(BL34,-EE34)</f>
        <v>-35060000</v>
      </c>
      <c r="EU34" s="161"/>
      <c r="EV34" s="161"/>
      <c r="EW34" s="161"/>
      <c r="EX34" s="161"/>
      <c r="EY34" s="161"/>
      <c r="EZ34" s="161"/>
      <c r="FA34" s="161"/>
      <c r="FB34" s="161"/>
      <c r="FC34" s="161"/>
      <c r="FD34" s="161"/>
      <c r="FE34" s="161"/>
      <c r="FF34" s="161"/>
      <c r="FG34" s="161"/>
      <c r="FH34" s="161"/>
      <c r="FI34" s="161"/>
      <c r="FJ34" s="162"/>
    </row>
    <row r="35" spans="1:166" s="25" customFormat="1" ht="31.5" customHeight="1">
      <c r="A35" s="174" t="s">
        <v>139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218" t="s">
        <v>35</v>
      </c>
      <c r="AQ35" s="219"/>
      <c r="AR35" s="219"/>
      <c r="AS35" s="219"/>
      <c r="AT35" s="219"/>
      <c r="AU35" s="219"/>
      <c r="AV35" s="176" t="s">
        <v>140</v>
      </c>
      <c r="AW35" s="176"/>
      <c r="AX35" s="176"/>
      <c r="AY35" s="176"/>
      <c r="AZ35" s="176"/>
      <c r="BA35" s="176"/>
      <c r="BB35" s="176"/>
      <c r="BC35" s="176"/>
      <c r="BD35" s="176"/>
      <c r="BE35" s="177"/>
      <c r="BF35" s="178"/>
      <c r="BG35" s="178"/>
      <c r="BH35" s="178"/>
      <c r="BI35" s="178"/>
      <c r="BJ35" s="178"/>
      <c r="BK35" s="179"/>
      <c r="BL35" s="171">
        <f>BL37</f>
        <v>143385600</v>
      </c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>
        <f>SUM(CF37,CF36)</f>
        <v>0</v>
      </c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  <c r="CW35" s="171"/>
      <c r="CX35" s="171"/>
      <c r="CY35" s="171"/>
      <c r="CZ35" s="171"/>
      <c r="DA35" s="171"/>
      <c r="DB35" s="171"/>
      <c r="DC35" s="171"/>
      <c r="DD35" s="171"/>
      <c r="DE35" s="171"/>
      <c r="DF35" s="171"/>
      <c r="DG35" s="171"/>
      <c r="DH35" s="171"/>
      <c r="DI35" s="171"/>
      <c r="DJ35" s="171"/>
      <c r="DK35" s="171"/>
      <c r="DL35" s="171"/>
      <c r="DM35" s="171"/>
      <c r="DN35" s="171"/>
      <c r="DO35" s="171"/>
      <c r="DP35" s="171"/>
      <c r="DQ35" s="171"/>
      <c r="DR35" s="171"/>
      <c r="DS35" s="171"/>
      <c r="DT35" s="171"/>
      <c r="DU35" s="171"/>
      <c r="DV35" s="171"/>
      <c r="DW35" s="171"/>
      <c r="DX35" s="171"/>
      <c r="DY35" s="171"/>
      <c r="DZ35" s="171"/>
      <c r="EA35" s="171"/>
      <c r="EB35" s="171"/>
      <c r="EC35" s="171"/>
      <c r="ED35" s="171"/>
      <c r="EE35" s="171">
        <f t="shared" si="3"/>
        <v>0</v>
      </c>
      <c r="EF35" s="171"/>
      <c r="EG35" s="171"/>
      <c r="EH35" s="171"/>
      <c r="EI35" s="171"/>
      <c r="EJ35" s="171"/>
      <c r="EK35" s="171"/>
      <c r="EL35" s="171"/>
      <c r="EM35" s="171"/>
      <c r="EN35" s="171"/>
      <c r="EO35" s="171"/>
      <c r="EP35" s="171"/>
      <c r="EQ35" s="171"/>
      <c r="ER35" s="171"/>
      <c r="ES35" s="171"/>
      <c r="ET35" s="171">
        <f>SUM(BL35,-EE35)</f>
        <v>143385600</v>
      </c>
      <c r="EU35" s="171"/>
      <c r="EV35" s="171"/>
      <c r="EW35" s="171"/>
      <c r="EX35" s="171"/>
      <c r="EY35" s="171"/>
      <c r="EZ35" s="171"/>
      <c r="FA35" s="171"/>
      <c r="FB35" s="171"/>
      <c r="FC35" s="171"/>
      <c r="FD35" s="171"/>
      <c r="FE35" s="171"/>
      <c r="FF35" s="171"/>
      <c r="FG35" s="171"/>
      <c r="FH35" s="171"/>
      <c r="FI35" s="171"/>
      <c r="FJ35" s="172"/>
    </row>
    <row r="36" spans="1:166" ht="24" customHeight="1" hidden="1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4"/>
      <c r="AP36" s="165"/>
      <c r="AQ36" s="166"/>
      <c r="AR36" s="166"/>
      <c r="AS36" s="166"/>
      <c r="AT36" s="166"/>
      <c r="AU36" s="166"/>
      <c r="AV36" s="167"/>
      <c r="AW36" s="167"/>
      <c r="AX36" s="167"/>
      <c r="AY36" s="167"/>
      <c r="AZ36" s="167"/>
      <c r="BA36" s="167"/>
      <c r="BB36" s="167"/>
      <c r="BC36" s="167"/>
      <c r="BD36" s="167"/>
      <c r="BE36" s="168"/>
      <c r="BF36" s="169"/>
      <c r="BG36" s="169"/>
      <c r="BH36" s="169"/>
      <c r="BI36" s="169"/>
      <c r="BJ36" s="169"/>
      <c r="BK36" s="170"/>
      <c r="BL36" s="237"/>
      <c r="BM36" s="238"/>
      <c r="BN36" s="238"/>
      <c r="BO36" s="238"/>
      <c r="BP36" s="238"/>
      <c r="BQ36" s="238"/>
      <c r="BR36" s="238"/>
      <c r="BS36" s="238"/>
      <c r="BT36" s="238"/>
      <c r="BU36" s="238"/>
      <c r="BV36" s="238"/>
      <c r="BW36" s="238"/>
      <c r="BX36" s="238"/>
      <c r="BY36" s="238"/>
      <c r="BZ36" s="238"/>
      <c r="CA36" s="238"/>
      <c r="CB36" s="238"/>
      <c r="CC36" s="238"/>
      <c r="CD36" s="238"/>
      <c r="CE36" s="239"/>
      <c r="CF36" s="240"/>
      <c r="CG36" s="241"/>
      <c r="CH36" s="241"/>
      <c r="CI36" s="241"/>
      <c r="CJ36" s="241"/>
      <c r="CK36" s="241"/>
      <c r="CL36" s="241"/>
      <c r="CM36" s="241"/>
      <c r="CN36" s="241"/>
      <c r="CO36" s="241"/>
      <c r="CP36" s="241"/>
      <c r="CQ36" s="241"/>
      <c r="CR36" s="241"/>
      <c r="CS36" s="241"/>
      <c r="CT36" s="241"/>
      <c r="CU36" s="241"/>
      <c r="CV36" s="242"/>
      <c r="CW36" s="240"/>
      <c r="CX36" s="241"/>
      <c r="CY36" s="241"/>
      <c r="CZ36" s="241"/>
      <c r="DA36" s="241"/>
      <c r="DB36" s="241"/>
      <c r="DC36" s="241"/>
      <c r="DD36" s="241"/>
      <c r="DE36" s="241"/>
      <c r="DF36" s="241"/>
      <c r="DG36" s="241"/>
      <c r="DH36" s="241"/>
      <c r="DI36" s="241"/>
      <c r="DJ36" s="241"/>
      <c r="DK36" s="241"/>
      <c r="DL36" s="241"/>
      <c r="DM36" s="242"/>
      <c r="DN36" s="240"/>
      <c r="DO36" s="241"/>
      <c r="DP36" s="241"/>
      <c r="DQ36" s="241"/>
      <c r="DR36" s="241"/>
      <c r="DS36" s="241"/>
      <c r="DT36" s="241"/>
      <c r="DU36" s="241"/>
      <c r="DV36" s="241"/>
      <c r="DW36" s="241"/>
      <c r="DX36" s="241"/>
      <c r="DY36" s="241"/>
      <c r="DZ36" s="241"/>
      <c r="EA36" s="241"/>
      <c r="EB36" s="241"/>
      <c r="EC36" s="241"/>
      <c r="ED36" s="242"/>
      <c r="EE36" s="240"/>
      <c r="EF36" s="241"/>
      <c r="EG36" s="241"/>
      <c r="EH36" s="241"/>
      <c r="EI36" s="241"/>
      <c r="EJ36" s="241"/>
      <c r="EK36" s="241"/>
      <c r="EL36" s="241"/>
      <c r="EM36" s="241"/>
      <c r="EN36" s="241"/>
      <c r="EO36" s="241"/>
      <c r="EP36" s="241"/>
      <c r="EQ36" s="241"/>
      <c r="ER36" s="241"/>
      <c r="ES36" s="242"/>
      <c r="ET36" s="240"/>
      <c r="EU36" s="245"/>
      <c r="EV36" s="245"/>
      <c r="EW36" s="245"/>
      <c r="EX36" s="245"/>
      <c r="EY36" s="245"/>
      <c r="EZ36" s="245"/>
      <c r="FA36" s="245"/>
      <c r="FB36" s="245"/>
      <c r="FC36" s="245"/>
      <c r="FD36" s="245"/>
      <c r="FE36" s="245"/>
      <c r="FF36" s="245"/>
      <c r="FG36" s="245"/>
      <c r="FH36" s="245"/>
      <c r="FI36" s="245"/>
      <c r="FJ36" s="246"/>
    </row>
    <row r="37" spans="1:166" ht="27.75" customHeight="1">
      <c r="A37" s="163" t="s">
        <v>141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5" t="s">
        <v>35</v>
      </c>
      <c r="AQ37" s="166"/>
      <c r="AR37" s="166"/>
      <c r="AS37" s="166"/>
      <c r="AT37" s="166"/>
      <c r="AU37" s="166"/>
      <c r="AV37" s="167" t="s">
        <v>142</v>
      </c>
      <c r="AW37" s="167"/>
      <c r="AX37" s="167"/>
      <c r="AY37" s="167"/>
      <c r="AZ37" s="167"/>
      <c r="BA37" s="167"/>
      <c r="BB37" s="167"/>
      <c r="BC37" s="167"/>
      <c r="BD37" s="167"/>
      <c r="BE37" s="168"/>
      <c r="BF37" s="169"/>
      <c r="BG37" s="169"/>
      <c r="BH37" s="169"/>
      <c r="BI37" s="169"/>
      <c r="BJ37" s="169"/>
      <c r="BK37" s="170"/>
      <c r="BL37" s="161">
        <v>143385600</v>
      </c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>
        <v>0</v>
      </c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1"/>
      <c r="DK37" s="161"/>
      <c r="DL37" s="161"/>
      <c r="DM37" s="161"/>
      <c r="DN37" s="161"/>
      <c r="DO37" s="161"/>
      <c r="DP37" s="161"/>
      <c r="DQ37" s="161"/>
      <c r="DR37" s="161"/>
      <c r="DS37" s="161"/>
      <c r="DT37" s="161"/>
      <c r="DU37" s="161"/>
      <c r="DV37" s="161"/>
      <c r="DW37" s="161"/>
      <c r="DX37" s="161"/>
      <c r="DY37" s="161"/>
      <c r="DZ37" s="161"/>
      <c r="EA37" s="161"/>
      <c r="EB37" s="161"/>
      <c r="EC37" s="161"/>
      <c r="ED37" s="161"/>
      <c r="EE37" s="161">
        <f>SUM(CF37)</f>
        <v>0</v>
      </c>
      <c r="EF37" s="161"/>
      <c r="EG37" s="161"/>
      <c r="EH37" s="161"/>
      <c r="EI37" s="161"/>
      <c r="EJ37" s="161"/>
      <c r="EK37" s="161"/>
      <c r="EL37" s="161"/>
      <c r="EM37" s="161"/>
      <c r="EN37" s="161"/>
      <c r="EO37" s="161"/>
      <c r="EP37" s="161"/>
      <c r="EQ37" s="161"/>
      <c r="ER37" s="161"/>
      <c r="ES37" s="161"/>
      <c r="ET37" s="161">
        <f>SUM(BL37,-EE37)</f>
        <v>143385600</v>
      </c>
      <c r="EU37" s="161"/>
      <c r="EV37" s="161"/>
      <c r="EW37" s="161"/>
      <c r="EX37" s="161"/>
      <c r="EY37" s="161"/>
      <c r="EZ37" s="161"/>
      <c r="FA37" s="161"/>
      <c r="FB37" s="161"/>
      <c r="FC37" s="161"/>
      <c r="FD37" s="161"/>
      <c r="FE37" s="161"/>
      <c r="FF37" s="161"/>
      <c r="FG37" s="161"/>
      <c r="FH37" s="161"/>
      <c r="FI37" s="161"/>
      <c r="FJ37" s="162"/>
    </row>
    <row r="38" spans="1:166" ht="15" customHeight="1">
      <c r="A38" s="250" t="s">
        <v>68</v>
      </c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250"/>
      <c r="AL38" s="250"/>
      <c r="AM38" s="250"/>
      <c r="AN38" s="250"/>
      <c r="AO38" s="250"/>
      <c r="AP38" s="165" t="s">
        <v>37</v>
      </c>
      <c r="AQ38" s="166"/>
      <c r="AR38" s="166"/>
      <c r="AS38" s="166"/>
      <c r="AT38" s="166"/>
      <c r="AU38" s="166"/>
      <c r="AV38" s="32" t="s">
        <v>39</v>
      </c>
      <c r="AW38" s="32"/>
      <c r="AX38" s="32"/>
      <c r="AY38" s="32"/>
      <c r="AZ38" s="32"/>
      <c r="BA38" s="32"/>
      <c r="BB38" s="32"/>
      <c r="BC38" s="32"/>
      <c r="BD38" s="32"/>
      <c r="BE38" s="33"/>
      <c r="BF38" s="34"/>
      <c r="BG38" s="34"/>
      <c r="BH38" s="34"/>
      <c r="BI38" s="34"/>
      <c r="BJ38" s="34"/>
      <c r="BK38" s="35"/>
      <c r="BL38" s="161">
        <v>0</v>
      </c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>
        <v>0</v>
      </c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>
        <v>0</v>
      </c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  <c r="DL38" s="161"/>
      <c r="DM38" s="161"/>
      <c r="DN38" s="161">
        <v>0</v>
      </c>
      <c r="DO38" s="161"/>
      <c r="DP38" s="161"/>
      <c r="DQ38" s="161"/>
      <c r="DR38" s="161"/>
      <c r="DS38" s="161"/>
      <c r="DT38" s="161"/>
      <c r="DU38" s="161"/>
      <c r="DV38" s="161"/>
      <c r="DW38" s="161"/>
      <c r="DX38" s="161"/>
      <c r="DY38" s="161"/>
      <c r="DZ38" s="161"/>
      <c r="EA38" s="161"/>
      <c r="EB38" s="161"/>
      <c r="EC38" s="161"/>
      <c r="ED38" s="161"/>
      <c r="EE38" s="161">
        <v>0</v>
      </c>
      <c r="EF38" s="161"/>
      <c r="EG38" s="161"/>
      <c r="EH38" s="161"/>
      <c r="EI38" s="161"/>
      <c r="EJ38" s="161"/>
      <c r="EK38" s="161"/>
      <c r="EL38" s="161"/>
      <c r="EM38" s="161"/>
      <c r="EN38" s="161"/>
      <c r="EO38" s="161"/>
      <c r="EP38" s="161"/>
      <c r="EQ38" s="161"/>
      <c r="ER38" s="161"/>
      <c r="ES38" s="161"/>
      <c r="ET38" s="161">
        <v>0</v>
      </c>
      <c r="EU38" s="161"/>
      <c r="EV38" s="161"/>
      <c r="EW38" s="161"/>
      <c r="EX38" s="161"/>
      <c r="EY38" s="161"/>
      <c r="EZ38" s="161"/>
      <c r="FA38" s="161"/>
      <c r="FB38" s="161"/>
      <c r="FC38" s="161"/>
      <c r="FD38" s="161"/>
      <c r="FE38" s="161"/>
      <c r="FF38" s="161"/>
      <c r="FG38" s="161"/>
      <c r="FH38" s="161"/>
      <c r="FI38" s="161"/>
      <c r="FJ38" s="162"/>
    </row>
    <row r="39" spans="1:166" ht="15" customHeight="1">
      <c r="A39" s="215" t="s">
        <v>36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6"/>
      <c r="AP39" s="97"/>
      <c r="AQ39" s="98"/>
      <c r="AR39" s="98"/>
      <c r="AS39" s="98"/>
      <c r="AT39" s="98"/>
      <c r="AU39" s="203"/>
      <c r="AV39" s="247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9"/>
      <c r="BL39" s="195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196"/>
      <c r="CC39" s="196"/>
      <c r="CD39" s="196"/>
      <c r="CE39" s="197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  <c r="DL39" s="161"/>
      <c r="DM39" s="161"/>
      <c r="DN39" s="161"/>
      <c r="DO39" s="161"/>
      <c r="DP39" s="161"/>
      <c r="DQ39" s="161"/>
      <c r="DR39" s="161"/>
      <c r="DS39" s="161"/>
      <c r="DT39" s="161"/>
      <c r="DU39" s="161"/>
      <c r="DV39" s="161"/>
      <c r="DW39" s="161"/>
      <c r="DX39" s="161"/>
      <c r="DY39" s="161"/>
      <c r="DZ39" s="161"/>
      <c r="EA39" s="161"/>
      <c r="EB39" s="161"/>
      <c r="EC39" s="161"/>
      <c r="ED39" s="161"/>
      <c r="EE39" s="161"/>
      <c r="EF39" s="161"/>
      <c r="EG39" s="161"/>
      <c r="EH39" s="161"/>
      <c r="EI39" s="161"/>
      <c r="EJ39" s="161"/>
      <c r="EK39" s="161"/>
      <c r="EL39" s="161"/>
      <c r="EM39" s="161"/>
      <c r="EN39" s="161"/>
      <c r="EO39" s="161"/>
      <c r="EP39" s="161"/>
      <c r="EQ39" s="161"/>
      <c r="ER39" s="161"/>
      <c r="ES39" s="161"/>
      <c r="ET39" s="161"/>
      <c r="EU39" s="161"/>
      <c r="EV39" s="161"/>
      <c r="EW39" s="161"/>
      <c r="EX39" s="161"/>
      <c r="EY39" s="161"/>
      <c r="EZ39" s="161"/>
      <c r="FA39" s="161"/>
      <c r="FB39" s="161"/>
      <c r="FC39" s="161"/>
      <c r="FD39" s="161"/>
      <c r="FE39" s="161"/>
      <c r="FF39" s="161"/>
      <c r="FG39" s="161"/>
      <c r="FH39" s="161"/>
      <c r="FI39" s="161"/>
      <c r="FJ39" s="162"/>
    </row>
    <row r="40" spans="1:166" ht="15" customHeight="1" hidden="1">
      <c r="A40" s="252"/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252"/>
      <c r="AP40" s="165"/>
      <c r="AQ40" s="166"/>
      <c r="AR40" s="166"/>
      <c r="AS40" s="166"/>
      <c r="AT40" s="166"/>
      <c r="AU40" s="166"/>
      <c r="AV40" s="32"/>
      <c r="AW40" s="32"/>
      <c r="AX40" s="32"/>
      <c r="AY40" s="32"/>
      <c r="AZ40" s="32"/>
      <c r="BA40" s="32"/>
      <c r="BB40" s="32"/>
      <c r="BC40" s="32"/>
      <c r="BD40" s="32"/>
      <c r="BE40" s="33"/>
      <c r="BF40" s="34"/>
      <c r="BG40" s="34"/>
      <c r="BH40" s="34"/>
      <c r="BI40" s="34"/>
      <c r="BJ40" s="34"/>
      <c r="BK40" s="35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98"/>
      <c r="CG40" s="199"/>
      <c r="CH40" s="199"/>
      <c r="CI40" s="199"/>
      <c r="CJ40" s="199"/>
      <c r="CK40" s="199"/>
      <c r="CL40" s="199"/>
      <c r="CM40" s="199"/>
      <c r="CN40" s="199"/>
      <c r="CO40" s="199"/>
      <c r="CP40" s="199"/>
      <c r="CQ40" s="199"/>
      <c r="CR40" s="199"/>
      <c r="CS40" s="199"/>
      <c r="CT40" s="199"/>
      <c r="CU40" s="199"/>
      <c r="CV40" s="200"/>
      <c r="CW40" s="198"/>
      <c r="CX40" s="199"/>
      <c r="CY40" s="199"/>
      <c r="CZ40" s="199"/>
      <c r="DA40" s="199"/>
      <c r="DB40" s="199"/>
      <c r="DC40" s="199"/>
      <c r="DD40" s="199"/>
      <c r="DE40" s="199"/>
      <c r="DF40" s="199"/>
      <c r="DG40" s="199"/>
      <c r="DH40" s="199"/>
      <c r="DI40" s="199"/>
      <c r="DJ40" s="199"/>
      <c r="DK40" s="199"/>
      <c r="DL40" s="199"/>
      <c r="DM40" s="200"/>
      <c r="DN40" s="198"/>
      <c r="DO40" s="199"/>
      <c r="DP40" s="199"/>
      <c r="DQ40" s="199"/>
      <c r="DR40" s="199"/>
      <c r="DS40" s="199"/>
      <c r="DT40" s="199"/>
      <c r="DU40" s="199"/>
      <c r="DV40" s="199"/>
      <c r="DW40" s="199"/>
      <c r="DX40" s="199"/>
      <c r="DY40" s="199"/>
      <c r="DZ40" s="199"/>
      <c r="EA40" s="199"/>
      <c r="EB40" s="199"/>
      <c r="EC40" s="199"/>
      <c r="ED40" s="200"/>
      <c r="EE40" s="198"/>
      <c r="EF40" s="199"/>
      <c r="EG40" s="199"/>
      <c r="EH40" s="199"/>
      <c r="EI40" s="199"/>
      <c r="EJ40" s="199"/>
      <c r="EK40" s="199"/>
      <c r="EL40" s="199"/>
      <c r="EM40" s="199"/>
      <c r="EN40" s="199"/>
      <c r="EO40" s="199"/>
      <c r="EP40" s="199"/>
      <c r="EQ40" s="199"/>
      <c r="ER40" s="199"/>
      <c r="ES40" s="200"/>
      <c r="ET40" s="198"/>
      <c r="EU40" s="199"/>
      <c r="EV40" s="199"/>
      <c r="EW40" s="199"/>
      <c r="EX40" s="199"/>
      <c r="EY40" s="199"/>
      <c r="EZ40" s="199"/>
      <c r="FA40" s="199"/>
      <c r="FB40" s="199"/>
      <c r="FC40" s="199"/>
      <c r="FD40" s="199"/>
      <c r="FE40" s="199"/>
      <c r="FF40" s="199"/>
      <c r="FG40" s="199"/>
      <c r="FH40" s="199"/>
      <c r="FI40" s="199"/>
      <c r="FJ40" s="251"/>
    </row>
    <row r="41" spans="1:166" ht="7.5" customHeight="1">
      <c r="A41" s="252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165"/>
      <c r="AQ41" s="166"/>
      <c r="AR41" s="166"/>
      <c r="AS41" s="166"/>
      <c r="AT41" s="166"/>
      <c r="AU41" s="166"/>
      <c r="AV41" s="32"/>
      <c r="AW41" s="32"/>
      <c r="AX41" s="32"/>
      <c r="AY41" s="32"/>
      <c r="AZ41" s="32"/>
      <c r="BA41" s="32"/>
      <c r="BB41" s="32"/>
      <c r="BC41" s="32"/>
      <c r="BD41" s="32"/>
      <c r="BE41" s="33"/>
      <c r="BF41" s="34"/>
      <c r="BG41" s="34"/>
      <c r="BH41" s="34"/>
      <c r="BI41" s="34"/>
      <c r="BJ41" s="34"/>
      <c r="BK41" s="35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  <c r="DL41" s="161"/>
      <c r="DM41" s="161"/>
      <c r="DN41" s="161"/>
      <c r="DO41" s="161"/>
      <c r="DP41" s="161"/>
      <c r="DQ41" s="161"/>
      <c r="DR41" s="161"/>
      <c r="DS41" s="161"/>
      <c r="DT41" s="161"/>
      <c r="DU41" s="161"/>
      <c r="DV41" s="161"/>
      <c r="DW41" s="161"/>
      <c r="DX41" s="161"/>
      <c r="DY41" s="161"/>
      <c r="DZ41" s="161"/>
      <c r="EA41" s="161"/>
      <c r="EB41" s="161"/>
      <c r="EC41" s="161"/>
      <c r="ED41" s="161"/>
      <c r="EE41" s="161"/>
      <c r="EF41" s="161"/>
      <c r="EG41" s="161"/>
      <c r="EH41" s="161"/>
      <c r="EI41" s="161"/>
      <c r="EJ41" s="161"/>
      <c r="EK41" s="161"/>
      <c r="EL41" s="161"/>
      <c r="EM41" s="161"/>
      <c r="EN41" s="161"/>
      <c r="EO41" s="161"/>
      <c r="EP41" s="161"/>
      <c r="EQ41" s="161"/>
      <c r="ER41" s="161"/>
      <c r="ES41" s="161"/>
      <c r="ET41" s="161"/>
      <c r="EU41" s="161"/>
      <c r="EV41" s="161"/>
      <c r="EW41" s="161"/>
      <c r="EX41" s="161"/>
      <c r="EY41" s="161"/>
      <c r="EZ41" s="161"/>
      <c r="FA41" s="161"/>
      <c r="FB41" s="161"/>
      <c r="FC41" s="161"/>
      <c r="FD41" s="161"/>
      <c r="FE41" s="161"/>
      <c r="FF41" s="161"/>
      <c r="FG41" s="161"/>
      <c r="FH41" s="161"/>
      <c r="FI41" s="161"/>
      <c r="FJ41" s="162"/>
    </row>
    <row r="42" spans="1:166" ht="15.75" customHeight="1">
      <c r="A42" s="163" t="s">
        <v>143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5" t="s">
        <v>38</v>
      </c>
      <c r="AQ42" s="166"/>
      <c r="AR42" s="166"/>
      <c r="AS42" s="166"/>
      <c r="AT42" s="166"/>
      <c r="AU42" s="166"/>
      <c r="AV42" s="168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70"/>
      <c r="BL42" s="171">
        <f>SUM(BL44,BL46)</f>
        <v>0</v>
      </c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 t="s">
        <v>39</v>
      </c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171"/>
      <c r="CT42" s="171"/>
      <c r="CU42" s="171"/>
      <c r="CV42" s="171"/>
      <c r="CW42" s="171">
        <f>SUM(CW44,CW46)</f>
        <v>-11989607588</v>
      </c>
      <c r="CX42" s="171"/>
      <c r="CY42" s="171"/>
      <c r="CZ42" s="171"/>
      <c r="DA42" s="171"/>
      <c r="DB42" s="171"/>
      <c r="DC42" s="171"/>
      <c r="DD42" s="171"/>
      <c r="DE42" s="171"/>
      <c r="DF42" s="171"/>
      <c r="DG42" s="171"/>
      <c r="DH42" s="171"/>
      <c r="DI42" s="171"/>
      <c r="DJ42" s="171"/>
      <c r="DK42" s="171"/>
      <c r="DL42" s="171"/>
      <c r="DM42" s="171"/>
      <c r="DN42" s="237">
        <v>0</v>
      </c>
      <c r="DO42" s="238"/>
      <c r="DP42" s="238"/>
      <c r="DQ42" s="238"/>
      <c r="DR42" s="238"/>
      <c r="DS42" s="238"/>
      <c r="DT42" s="238"/>
      <c r="DU42" s="238"/>
      <c r="DV42" s="238"/>
      <c r="DW42" s="238"/>
      <c r="DX42" s="238"/>
      <c r="DY42" s="238"/>
      <c r="DZ42" s="238"/>
      <c r="EA42" s="238"/>
      <c r="EB42" s="238"/>
      <c r="EC42" s="238"/>
      <c r="ED42" s="239"/>
      <c r="EE42" s="171">
        <f>SUM(CW42:ED42)</f>
        <v>-11989607588</v>
      </c>
      <c r="EF42" s="171"/>
      <c r="EG42" s="171"/>
      <c r="EH42" s="171"/>
      <c r="EI42" s="171"/>
      <c r="EJ42" s="171"/>
      <c r="EK42" s="171"/>
      <c r="EL42" s="171"/>
      <c r="EM42" s="171"/>
      <c r="EN42" s="171"/>
      <c r="EO42" s="171"/>
      <c r="EP42" s="171"/>
      <c r="EQ42" s="171"/>
      <c r="ER42" s="171"/>
      <c r="ES42" s="171"/>
      <c r="ET42" s="171">
        <f>SUM(BL42,-EE42)</f>
        <v>11989607588</v>
      </c>
      <c r="EU42" s="171"/>
      <c r="EV42" s="171"/>
      <c r="EW42" s="171"/>
      <c r="EX42" s="171"/>
      <c r="EY42" s="171"/>
      <c r="EZ42" s="171"/>
      <c r="FA42" s="171"/>
      <c r="FB42" s="171"/>
      <c r="FC42" s="171"/>
      <c r="FD42" s="171"/>
      <c r="FE42" s="171"/>
      <c r="FF42" s="171"/>
      <c r="FG42" s="171"/>
      <c r="FH42" s="171"/>
      <c r="FI42" s="171"/>
      <c r="FJ42" s="172"/>
    </row>
    <row r="43" spans="1:166" ht="31.5" customHeight="1" hidden="1">
      <c r="A43" s="163" t="s">
        <v>144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5" t="s">
        <v>38</v>
      </c>
      <c r="AQ43" s="166"/>
      <c r="AR43" s="166"/>
      <c r="AS43" s="166"/>
      <c r="AT43" s="166"/>
      <c r="AU43" s="166"/>
      <c r="AV43" s="177" t="s">
        <v>145</v>
      </c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4"/>
      <c r="BL43" s="237">
        <v>2400000000</v>
      </c>
      <c r="BM43" s="238"/>
      <c r="BN43" s="238"/>
      <c r="BO43" s="238"/>
      <c r="BP43" s="238"/>
      <c r="BQ43" s="238"/>
      <c r="BR43" s="238"/>
      <c r="BS43" s="238"/>
      <c r="BT43" s="238"/>
      <c r="BU43" s="238"/>
      <c r="BV43" s="238"/>
      <c r="BW43" s="238"/>
      <c r="BX43" s="238"/>
      <c r="BY43" s="238"/>
      <c r="BZ43" s="238"/>
      <c r="CA43" s="238"/>
      <c r="CB43" s="238"/>
      <c r="CC43" s="238"/>
      <c r="CD43" s="238"/>
      <c r="CE43" s="239"/>
      <c r="CF43" s="161" t="s">
        <v>39</v>
      </c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71">
        <f>SUM(CW45,CW47)</f>
        <v>-11989607588</v>
      </c>
      <c r="CX43" s="171"/>
      <c r="CY43" s="171"/>
      <c r="CZ43" s="171"/>
      <c r="DA43" s="171"/>
      <c r="DB43" s="171"/>
      <c r="DC43" s="171"/>
      <c r="DD43" s="171"/>
      <c r="DE43" s="171"/>
      <c r="DF43" s="171"/>
      <c r="DG43" s="171"/>
      <c r="DH43" s="171"/>
      <c r="DI43" s="171"/>
      <c r="DJ43" s="171"/>
      <c r="DK43" s="171"/>
      <c r="DL43" s="171"/>
      <c r="DM43" s="171"/>
      <c r="DN43" s="171"/>
      <c r="DO43" s="171"/>
      <c r="DP43" s="171"/>
      <c r="DQ43" s="171"/>
      <c r="DR43" s="171"/>
      <c r="DS43" s="171"/>
      <c r="DT43" s="171"/>
      <c r="DU43" s="171"/>
      <c r="DV43" s="171"/>
      <c r="DW43" s="171"/>
      <c r="DX43" s="171"/>
      <c r="DY43" s="171"/>
      <c r="DZ43" s="171"/>
      <c r="EA43" s="171"/>
      <c r="EB43" s="171"/>
      <c r="EC43" s="171"/>
      <c r="ED43" s="171"/>
      <c r="EE43" s="171">
        <f>SUM(CW43)</f>
        <v>-11989607588</v>
      </c>
      <c r="EF43" s="171"/>
      <c r="EG43" s="171"/>
      <c r="EH43" s="171"/>
      <c r="EI43" s="171"/>
      <c r="EJ43" s="171"/>
      <c r="EK43" s="171"/>
      <c r="EL43" s="171"/>
      <c r="EM43" s="171"/>
      <c r="EN43" s="171"/>
      <c r="EO43" s="171"/>
      <c r="EP43" s="171"/>
      <c r="EQ43" s="171"/>
      <c r="ER43" s="171"/>
      <c r="ES43" s="171"/>
      <c r="ET43" s="171">
        <f>SUM(BL43,-EE43)</f>
        <v>14389607588</v>
      </c>
      <c r="EU43" s="171"/>
      <c r="EV43" s="171"/>
      <c r="EW43" s="171"/>
      <c r="EX43" s="171"/>
      <c r="EY43" s="171"/>
      <c r="EZ43" s="171"/>
      <c r="FA43" s="171"/>
      <c r="FB43" s="171"/>
      <c r="FC43" s="171"/>
      <c r="FD43" s="171"/>
      <c r="FE43" s="171"/>
      <c r="FF43" s="171"/>
      <c r="FG43" s="171"/>
      <c r="FH43" s="171"/>
      <c r="FI43" s="171"/>
      <c r="FJ43" s="172"/>
    </row>
    <row r="44" spans="1:166" ht="14.25" customHeight="1">
      <c r="A44" s="250" t="s">
        <v>75</v>
      </c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0"/>
      <c r="AN44" s="250"/>
      <c r="AO44" s="250"/>
      <c r="AP44" s="165" t="s">
        <v>40</v>
      </c>
      <c r="AQ44" s="166"/>
      <c r="AR44" s="166"/>
      <c r="AS44" s="166"/>
      <c r="AT44" s="166"/>
      <c r="AU44" s="166"/>
      <c r="AV44" s="167" t="s">
        <v>146</v>
      </c>
      <c r="AW44" s="167"/>
      <c r="AX44" s="167"/>
      <c r="AY44" s="167"/>
      <c r="AZ44" s="167"/>
      <c r="BA44" s="167"/>
      <c r="BB44" s="167"/>
      <c r="BC44" s="167"/>
      <c r="BD44" s="167"/>
      <c r="BE44" s="168"/>
      <c r="BF44" s="169"/>
      <c r="BG44" s="169"/>
      <c r="BH44" s="169"/>
      <c r="BI44" s="169"/>
      <c r="BJ44" s="169"/>
      <c r="BK44" s="170"/>
      <c r="BL44" s="161">
        <f>SUM(BL45)</f>
        <v>0</v>
      </c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 t="s">
        <v>39</v>
      </c>
      <c r="CG44" s="161"/>
      <c r="CH44" s="161"/>
      <c r="CI44" s="161"/>
      <c r="CJ44" s="161"/>
      <c r="CK44" s="161"/>
      <c r="CL44" s="161"/>
      <c r="CM44" s="161"/>
      <c r="CN44" s="161"/>
      <c r="CO44" s="161"/>
      <c r="CP44" s="161"/>
      <c r="CQ44" s="161"/>
      <c r="CR44" s="161"/>
      <c r="CS44" s="161"/>
      <c r="CT44" s="161"/>
      <c r="CU44" s="161"/>
      <c r="CV44" s="161"/>
      <c r="CW44" s="161">
        <f>SUM(CW45)</f>
        <v>-30200000000</v>
      </c>
      <c r="CX44" s="161"/>
      <c r="CY44" s="161"/>
      <c r="CZ44" s="161"/>
      <c r="DA44" s="161"/>
      <c r="DB44" s="161"/>
      <c r="DC44" s="161"/>
      <c r="DD44" s="161"/>
      <c r="DE44" s="161"/>
      <c r="DF44" s="161"/>
      <c r="DG44" s="161"/>
      <c r="DH44" s="161"/>
      <c r="DI44" s="161"/>
      <c r="DJ44" s="161"/>
      <c r="DK44" s="161"/>
      <c r="DL44" s="161"/>
      <c r="DM44" s="161"/>
      <c r="DN44" s="240">
        <v>0</v>
      </c>
      <c r="DO44" s="241"/>
      <c r="DP44" s="241"/>
      <c r="DQ44" s="241"/>
      <c r="DR44" s="241"/>
      <c r="DS44" s="241"/>
      <c r="DT44" s="241"/>
      <c r="DU44" s="241"/>
      <c r="DV44" s="241"/>
      <c r="DW44" s="241"/>
      <c r="DX44" s="241"/>
      <c r="DY44" s="241"/>
      <c r="DZ44" s="241"/>
      <c r="EA44" s="241"/>
      <c r="EB44" s="241"/>
      <c r="EC44" s="241"/>
      <c r="ED44" s="242"/>
      <c r="EE44" s="161">
        <f>SUM(CW44:ED44)</f>
        <v>-30200000000</v>
      </c>
      <c r="EF44" s="161"/>
      <c r="EG44" s="161"/>
      <c r="EH44" s="161"/>
      <c r="EI44" s="161"/>
      <c r="EJ44" s="161"/>
      <c r="EK44" s="161"/>
      <c r="EL44" s="161"/>
      <c r="EM44" s="161"/>
      <c r="EN44" s="161"/>
      <c r="EO44" s="161"/>
      <c r="EP44" s="161"/>
      <c r="EQ44" s="161"/>
      <c r="ER44" s="161"/>
      <c r="ES44" s="161"/>
      <c r="ET44" s="161" t="s">
        <v>39</v>
      </c>
      <c r="EU44" s="161"/>
      <c r="EV44" s="161"/>
      <c r="EW44" s="161"/>
      <c r="EX44" s="161"/>
      <c r="EY44" s="161"/>
      <c r="EZ44" s="161"/>
      <c r="FA44" s="161"/>
      <c r="FB44" s="161"/>
      <c r="FC44" s="161"/>
      <c r="FD44" s="161"/>
      <c r="FE44" s="161"/>
      <c r="FF44" s="161"/>
      <c r="FG44" s="161"/>
      <c r="FH44" s="161"/>
      <c r="FI44" s="161"/>
      <c r="FJ44" s="162"/>
    </row>
    <row r="45" spans="1:166" ht="24.75" customHeight="1">
      <c r="A45" s="163" t="s">
        <v>147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5" t="s">
        <v>40</v>
      </c>
      <c r="AQ45" s="166"/>
      <c r="AR45" s="166"/>
      <c r="AS45" s="166"/>
      <c r="AT45" s="166"/>
      <c r="AU45" s="166"/>
      <c r="AV45" s="167" t="s">
        <v>146</v>
      </c>
      <c r="AW45" s="167"/>
      <c r="AX45" s="167"/>
      <c r="AY45" s="167"/>
      <c r="AZ45" s="167"/>
      <c r="BA45" s="167"/>
      <c r="BB45" s="167"/>
      <c r="BC45" s="167"/>
      <c r="BD45" s="167"/>
      <c r="BE45" s="168"/>
      <c r="BF45" s="169"/>
      <c r="BG45" s="169"/>
      <c r="BH45" s="169"/>
      <c r="BI45" s="169"/>
      <c r="BJ45" s="169"/>
      <c r="BK45" s="170"/>
      <c r="BL45" s="161">
        <v>0</v>
      </c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 t="s">
        <v>39</v>
      </c>
      <c r="CG45" s="161"/>
      <c r="CH45" s="161"/>
      <c r="CI45" s="161"/>
      <c r="CJ45" s="161"/>
      <c r="CK45" s="161"/>
      <c r="CL45" s="161"/>
      <c r="CM45" s="161"/>
      <c r="CN45" s="161"/>
      <c r="CO45" s="161"/>
      <c r="CP45" s="161"/>
      <c r="CQ45" s="161"/>
      <c r="CR45" s="161"/>
      <c r="CS45" s="161"/>
      <c r="CT45" s="161"/>
      <c r="CU45" s="161"/>
      <c r="CV45" s="161"/>
      <c r="CW45" s="240">
        <v>-30200000000</v>
      </c>
      <c r="CX45" s="241"/>
      <c r="CY45" s="241"/>
      <c r="CZ45" s="241"/>
      <c r="DA45" s="241"/>
      <c r="DB45" s="241"/>
      <c r="DC45" s="241"/>
      <c r="DD45" s="241"/>
      <c r="DE45" s="241"/>
      <c r="DF45" s="241"/>
      <c r="DG45" s="241"/>
      <c r="DH45" s="241"/>
      <c r="DI45" s="241"/>
      <c r="DJ45" s="241"/>
      <c r="DK45" s="241"/>
      <c r="DL45" s="241"/>
      <c r="DM45" s="242"/>
      <c r="DN45" s="240"/>
      <c r="DO45" s="241"/>
      <c r="DP45" s="241"/>
      <c r="DQ45" s="241"/>
      <c r="DR45" s="241"/>
      <c r="DS45" s="241"/>
      <c r="DT45" s="241"/>
      <c r="DU45" s="241"/>
      <c r="DV45" s="241"/>
      <c r="DW45" s="241"/>
      <c r="DX45" s="241"/>
      <c r="DY45" s="241"/>
      <c r="DZ45" s="241"/>
      <c r="EA45" s="241"/>
      <c r="EB45" s="241"/>
      <c r="EC45" s="241"/>
      <c r="ED45" s="242"/>
      <c r="EE45" s="240">
        <f>SUM(CW45:ED45)</f>
        <v>-30200000000</v>
      </c>
      <c r="EF45" s="241"/>
      <c r="EG45" s="241"/>
      <c r="EH45" s="241"/>
      <c r="EI45" s="241"/>
      <c r="EJ45" s="241"/>
      <c r="EK45" s="241"/>
      <c r="EL45" s="241"/>
      <c r="EM45" s="241"/>
      <c r="EN45" s="241"/>
      <c r="EO45" s="241"/>
      <c r="EP45" s="241"/>
      <c r="EQ45" s="241"/>
      <c r="ER45" s="241"/>
      <c r="ES45" s="242"/>
      <c r="ET45" s="161" t="s">
        <v>39</v>
      </c>
      <c r="EU45" s="161"/>
      <c r="EV45" s="161"/>
      <c r="EW45" s="161"/>
      <c r="EX45" s="161"/>
      <c r="EY45" s="161"/>
      <c r="EZ45" s="161"/>
      <c r="FA45" s="161"/>
      <c r="FB45" s="161"/>
      <c r="FC45" s="161"/>
      <c r="FD45" s="161"/>
      <c r="FE45" s="161"/>
      <c r="FF45" s="161"/>
      <c r="FG45" s="161"/>
      <c r="FH45" s="161"/>
      <c r="FI45" s="161"/>
      <c r="FJ45" s="162"/>
    </row>
    <row r="46" spans="1:166" ht="15" customHeight="1">
      <c r="A46" s="250" t="s">
        <v>76</v>
      </c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AN46" s="250"/>
      <c r="AO46" s="250"/>
      <c r="AP46" s="165" t="s">
        <v>41</v>
      </c>
      <c r="AQ46" s="166"/>
      <c r="AR46" s="166"/>
      <c r="AS46" s="166"/>
      <c r="AT46" s="166"/>
      <c r="AU46" s="166"/>
      <c r="AV46" s="167" t="s">
        <v>148</v>
      </c>
      <c r="AW46" s="167"/>
      <c r="AX46" s="167"/>
      <c r="AY46" s="167"/>
      <c r="AZ46" s="167"/>
      <c r="BA46" s="167"/>
      <c r="BB46" s="167"/>
      <c r="BC46" s="167"/>
      <c r="BD46" s="167"/>
      <c r="BE46" s="168"/>
      <c r="BF46" s="169"/>
      <c r="BG46" s="169"/>
      <c r="BH46" s="169"/>
      <c r="BI46" s="169"/>
      <c r="BJ46" s="169"/>
      <c r="BK46" s="170"/>
      <c r="BL46" s="161">
        <v>0</v>
      </c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 t="s">
        <v>39</v>
      </c>
      <c r="CG46" s="161"/>
      <c r="CH46" s="161"/>
      <c r="CI46" s="161"/>
      <c r="CJ46" s="161"/>
      <c r="CK46" s="161"/>
      <c r="CL46" s="161"/>
      <c r="CM46" s="161"/>
      <c r="CN46" s="161"/>
      <c r="CO46" s="161"/>
      <c r="CP46" s="161"/>
      <c r="CQ46" s="161"/>
      <c r="CR46" s="161"/>
      <c r="CS46" s="161"/>
      <c r="CT46" s="161"/>
      <c r="CU46" s="161"/>
      <c r="CV46" s="161"/>
      <c r="CW46" s="161">
        <f>SUM(CW47)</f>
        <v>18210392412</v>
      </c>
      <c r="CX46" s="161"/>
      <c r="CY46" s="161"/>
      <c r="CZ46" s="161"/>
      <c r="DA46" s="161"/>
      <c r="DB46" s="161"/>
      <c r="DC46" s="161"/>
      <c r="DD46" s="161"/>
      <c r="DE46" s="161"/>
      <c r="DF46" s="161"/>
      <c r="DG46" s="161"/>
      <c r="DH46" s="161"/>
      <c r="DI46" s="161"/>
      <c r="DJ46" s="161"/>
      <c r="DK46" s="161"/>
      <c r="DL46" s="161"/>
      <c r="DM46" s="161"/>
      <c r="DN46" s="161"/>
      <c r="DO46" s="161"/>
      <c r="DP46" s="161"/>
      <c r="DQ46" s="161"/>
      <c r="DR46" s="161"/>
      <c r="DS46" s="161"/>
      <c r="DT46" s="161"/>
      <c r="DU46" s="161"/>
      <c r="DV46" s="161"/>
      <c r="DW46" s="161"/>
      <c r="DX46" s="161"/>
      <c r="DY46" s="161"/>
      <c r="DZ46" s="161"/>
      <c r="EA46" s="161"/>
      <c r="EB46" s="161"/>
      <c r="EC46" s="161"/>
      <c r="ED46" s="161"/>
      <c r="EE46" s="161">
        <f>SUM(CW46)</f>
        <v>18210392412</v>
      </c>
      <c r="EF46" s="161"/>
      <c r="EG46" s="161"/>
      <c r="EH46" s="161"/>
      <c r="EI46" s="161"/>
      <c r="EJ46" s="161"/>
      <c r="EK46" s="161"/>
      <c r="EL46" s="161"/>
      <c r="EM46" s="161"/>
      <c r="EN46" s="161"/>
      <c r="EO46" s="161"/>
      <c r="EP46" s="161"/>
      <c r="EQ46" s="161"/>
      <c r="ER46" s="161"/>
      <c r="ES46" s="161"/>
      <c r="ET46" s="161" t="s">
        <v>39</v>
      </c>
      <c r="EU46" s="161"/>
      <c r="EV46" s="161"/>
      <c r="EW46" s="161"/>
      <c r="EX46" s="161"/>
      <c r="EY46" s="161"/>
      <c r="EZ46" s="161"/>
      <c r="FA46" s="161"/>
      <c r="FB46" s="161"/>
      <c r="FC46" s="161"/>
      <c r="FD46" s="161"/>
      <c r="FE46" s="161"/>
      <c r="FF46" s="161"/>
      <c r="FG46" s="161"/>
      <c r="FH46" s="161"/>
      <c r="FI46" s="161"/>
      <c r="FJ46" s="162"/>
    </row>
    <row r="47" spans="1:166" ht="21.75" customHeight="1">
      <c r="A47" s="163" t="s">
        <v>149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5" t="s">
        <v>41</v>
      </c>
      <c r="AQ47" s="166"/>
      <c r="AR47" s="166"/>
      <c r="AS47" s="166"/>
      <c r="AT47" s="166"/>
      <c r="AU47" s="166"/>
      <c r="AV47" s="167" t="s">
        <v>148</v>
      </c>
      <c r="AW47" s="167"/>
      <c r="AX47" s="167"/>
      <c r="AY47" s="167"/>
      <c r="AZ47" s="167"/>
      <c r="BA47" s="167"/>
      <c r="BB47" s="167"/>
      <c r="BC47" s="167"/>
      <c r="BD47" s="167"/>
      <c r="BE47" s="168"/>
      <c r="BF47" s="169"/>
      <c r="BG47" s="169"/>
      <c r="BH47" s="169"/>
      <c r="BI47" s="169"/>
      <c r="BJ47" s="169"/>
      <c r="BK47" s="170"/>
      <c r="BL47" s="161">
        <v>0</v>
      </c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 t="s">
        <v>39</v>
      </c>
      <c r="CG47" s="161"/>
      <c r="CH47" s="161"/>
      <c r="CI47" s="161"/>
      <c r="CJ47" s="161"/>
      <c r="CK47" s="161"/>
      <c r="CL47" s="161"/>
      <c r="CM47" s="161"/>
      <c r="CN47" s="161"/>
      <c r="CO47" s="161"/>
      <c r="CP47" s="161"/>
      <c r="CQ47" s="161"/>
      <c r="CR47" s="161"/>
      <c r="CS47" s="161"/>
      <c r="CT47" s="161"/>
      <c r="CU47" s="161"/>
      <c r="CV47" s="161"/>
      <c r="CW47" s="161">
        <v>18210392412</v>
      </c>
      <c r="CX47" s="161"/>
      <c r="CY47" s="161"/>
      <c r="CZ47" s="161"/>
      <c r="DA47" s="161"/>
      <c r="DB47" s="161"/>
      <c r="DC47" s="161"/>
      <c r="DD47" s="161"/>
      <c r="DE47" s="161"/>
      <c r="DF47" s="161"/>
      <c r="DG47" s="161"/>
      <c r="DH47" s="161"/>
      <c r="DI47" s="161"/>
      <c r="DJ47" s="161"/>
      <c r="DK47" s="161"/>
      <c r="DL47" s="161"/>
      <c r="DM47" s="161"/>
      <c r="DN47" s="161"/>
      <c r="DO47" s="161"/>
      <c r="DP47" s="161"/>
      <c r="DQ47" s="161"/>
      <c r="DR47" s="161"/>
      <c r="DS47" s="161"/>
      <c r="DT47" s="161"/>
      <c r="DU47" s="161"/>
      <c r="DV47" s="161"/>
      <c r="DW47" s="161"/>
      <c r="DX47" s="161"/>
      <c r="DY47" s="161"/>
      <c r="DZ47" s="161"/>
      <c r="EA47" s="161"/>
      <c r="EB47" s="161"/>
      <c r="EC47" s="161"/>
      <c r="ED47" s="161"/>
      <c r="EE47" s="161">
        <f>SUM(CW47)</f>
        <v>18210392412</v>
      </c>
      <c r="EF47" s="161"/>
      <c r="EG47" s="161"/>
      <c r="EH47" s="161"/>
      <c r="EI47" s="161"/>
      <c r="EJ47" s="161"/>
      <c r="EK47" s="161"/>
      <c r="EL47" s="161"/>
      <c r="EM47" s="161"/>
      <c r="EN47" s="161"/>
      <c r="EO47" s="161"/>
      <c r="EP47" s="161"/>
      <c r="EQ47" s="161"/>
      <c r="ER47" s="161"/>
      <c r="ES47" s="161"/>
      <c r="ET47" s="161" t="s">
        <v>39</v>
      </c>
      <c r="EU47" s="161"/>
      <c r="EV47" s="161"/>
      <c r="EW47" s="161"/>
      <c r="EX47" s="161"/>
      <c r="EY47" s="161"/>
      <c r="EZ47" s="161"/>
      <c r="FA47" s="161"/>
      <c r="FB47" s="161"/>
      <c r="FC47" s="161"/>
      <c r="FD47" s="161"/>
      <c r="FE47" s="161"/>
      <c r="FF47" s="161"/>
      <c r="FG47" s="161"/>
      <c r="FH47" s="161"/>
      <c r="FI47" s="161"/>
      <c r="FJ47" s="162"/>
    </row>
    <row r="48" spans="1:166" ht="22.5" customHeight="1" thickBot="1">
      <c r="A48" s="258" t="s">
        <v>50</v>
      </c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P48" s="259" t="s">
        <v>42</v>
      </c>
      <c r="AQ48" s="260"/>
      <c r="AR48" s="260"/>
      <c r="AS48" s="260"/>
      <c r="AT48" s="260"/>
      <c r="AU48" s="260"/>
      <c r="AV48" s="49" t="s">
        <v>39</v>
      </c>
      <c r="AW48" s="49"/>
      <c r="AX48" s="49"/>
      <c r="AY48" s="49"/>
      <c r="AZ48" s="49"/>
      <c r="BA48" s="49"/>
      <c r="BB48" s="49"/>
      <c r="BC48" s="49"/>
      <c r="BD48" s="49"/>
      <c r="BE48" s="50"/>
      <c r="BF48" s="51"/>
      <c r="BG48" s="51"/>
      <c r="BH48" s="51"/>
      <c r="BI48" s="51"/>
      <c r="BJ48" s="51"/>
      <c r="BK48" s="52"/>
      <c r="BL48" s="256" t="s">
        <v>39</v>
      </c>
      <c r="BM48" s="256"/>
      <c r="BN48" s="256"/>
      <c r="BO48" s="256"/>
      <c r="BP48" s="256"/>
      <c r="BQ48" s="256"/>
      <c r="BR48" s="256"/>
      <c r="BS48" s="256"/>
      <c r="BT48" s="256"/>
      <c r="BU48" s="256"/>
      <c r="BV48" s="256"/>
      <c r="BW48" s="256"/>
      <c r="BX48" s="256"/>
      <c r="BY48" s="256"/>
      <c r="BZ48" s="256"/>
      <c r="CA48" s="256"/>
      <c r="CB48" s="256"/>
      <c r="CC48" s="256"/>
      <c r="CD48" s="256"/>
      <c r="CE48" s="256"/>
      <c r="CF48" s="255">
        <f>SUM(CF54)</f>
        <v>1367093907.1799984</v>
      </c>
      <c r="CG48" s="255"/>
      <c r="CH48" s="255"/>
      <c r="CI48" s="255"/>
      <c r="CJ48" s="255"/>
      <c r="CK48" s="255"/>
      <c r="CL48" s="255"/>
      <c r="CM48" s="255"/>
      <c r="CN48" s="255"/>
      <c r="CO48" s="255"/>
      <c r="CP48" s="255"/>
      <c r="CQ48" s="255"/>
      <c r="CR48" s="255"/>
      <c r="CS48" s="255"/>
      <c r="CT48" s="255"/>
      <c r="CU48" s="255"/>
      <c r="CV48" s="255"/>
      <c r="CW48" s="255">
        <f>SUM(CW54,CW58)</f>
        <v>11989607588</v>
      </c>
      <c r="CX48" s="255"/>
      <c r="CY48" s="255"/>
      <c r="CZ48" s="255"/>
      <c r="DA48" s="255"/>
      <c r="DB48" s="255"/>
      <c r="DC48" s="255"/>
      <c r="DD48" s="255"/>
      <c r="DE48" s="255"/>
      <c r="DF48" s="255"/>
      <c r="DG48" s="255"/>
      <c r="DH48" s="255"/>
      <c r="DI48" s="255"/>
      <c r="DJ48" s="255"/>
      <c r="DK48" s="255"/>
      <c r="DL48" s="255"/>
      <c r="DM48" s="255"/>
      <c r="DN48" s="255"/>
      <c r="DO48" s="255"/>
      <c r="DP48" s="255"/>
      <c r="DQ48" s="255"/>
      <c r="DR48" s="255"/>
      <c r="DS48" s="255"/>
      <c r="DT48" s="255"/>
      <c r="DU48" s="255"/>
      <c r="DV48" s="255"/>
      <c r="DW48" s="255"/>
      <c r="DX48" s="255"/>
      <c r="DY48" s="255"/>
      <c r="DZ48" s="255"/>
      <c r="EA48" s="255"/>
      <c r="EB48" s="255"/>
      <c r="EC48" s="255"/>
      <c r="ED48" s="255"/>
      <c r="EE48" s="255">
        <f>SUM(CF48,CW48)</f>
        <v>13356701495.179998</v>
      </c>
      <c r="EF48" s="255"/>
      <c r="EG48" s="255"/>
      <c r="EH48" s="255"/>
      <c r="EI48" s="255"/>
      <c r="EJ48" s="255"/>
      <c r="EK48" s="255"/>
      <c r="EL48" s="255"/>
      <c r="EM48" s="255"/>
      <c r="EN48" s="255"/>
      <c r="EO48" s="255"/>
      <c r="EP48" s="255"/>
      <c r="EQ48" s="255"/>
      <c r="ER48" s="255"/>
      <c r="ES48" s="255"/>
      <c r="ET48" s="256" t="s">
        <v>39</v>
      </c>
      <c r="EU48" s="256"/>
      <c r="EV48" s="256"/>
      <c r="EW48" s="256"/>
      <c r="EX48" s="256"/>
      <c r="EY48" s="256"/>
      <c r="EZ48" s="256"/>
      <c r="FA48" s="256"/>
      <c r="FB48" s="256"/>
      <c r="FC48" s="256"/>
      <c r="FD48" s="256"/>
      <c r="FE48" s="256"/>
      <c r="FF48" s="256"/>
      <c r="FG48" s="256"/>
      <c r="FH48" s="256"/>
      <c r="FI48" s="256"/>
      <c r="FJ48" s="257"/>
    </row>
    <row r="49" spans="1:166" ht="11.25" customHeight="1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11" t="s">
        <v>56</v>
      </c>
    </row>
    <row r="50" spans="1:165" ht="3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</row>
    <row r="51" spans="1:166" ht="11.25" customHeight="1">
      <c r="A51" s="59" t="s">
        <v>6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60"/>
      <c r="AP51" s="58" t="s">
        <v>17</v>
      </c>
      <c r="AQ51" s="59"/>
      <c r="AR51" s="59"/>
      <c r="AS51" s="59"/>
      <c r="AT51" s="59"/>
      <c r="AU51" s="60"/>
      <c r="AV51" s="58" t="s">
        <v>67</v>
      </c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60"/>
      <c r="BL51" s="58" t="s">
        <v>49</v>
      </c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60"/>
      <c r="CF51" s="66" t="s">
        <v>18</v>
      </c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8"/>
      <c r="ET51" s="58" t="s">
        <v>22</v>
      </c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</row>
    <row r="52" spans="1:166" ht="33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3"/>
      <c r="AP52" s="61"/>
      <c r="AQ52" s="62"/>
      <c r="AR52" s="62"/>
      <c r="AS52" s="62"/>
      <c r="AT52" s="62"/>
      <c r="AU52" s="63"/>
      <c r="AV52" s="61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3"/>
      <c r="BL52" s="61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3"/>
      <c r="CF52" s="67" t="s">
        <v>74</v>
      </c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8"/>
      <c r="CW52" s="66" t="s">
        <v>19</v>
      </c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8"/>
      <c r="DN52" s="66" t="s">
        <v>20</v>
      </c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8"/>
      <c r="EE52" s="66" t="s">
        <v>21</v>
      </c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8"/>
      <c r="ET52" s="61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</row>
    <row r="53" spans="1:166" ht="12" thickBot="1">
      <c r="A53" s="82">
        <v>1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3"/>
      <c r="AP53" s="55">
        <v>2</v>
      </c>
      <c r="AQ53" s="56"/>
      <c r="AR53" s="56"/>
      <c r="AS53" s="56"/>
      <c r="AT53" s="56"/>
      <c r="AU53" s="57"/>
      <c r="AV53" s="55">
        <v>3</v>
      </c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7"/>
      <c r="BL53" s="55">
        <v>4</v>
      </c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7"/>
      <c r="CF53" s="55">
        <v>5</v>
      </c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7"/>
      <c r="CW53" s="55">
        <v>6</v>
      </c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7"/>
      <c r="DN53" s="55">
        <v>7</v>
      </c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7"/>
      <c r="EE53" s="55">
        <v>8</v>
      </c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7"/>
      <c r="ET53" s="55">
        <v>9</v>
      </c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</row>
    <row r="54" spans="1:166" ht="33" customHeight="1">
      <c r="A54" s="261" t="s">
        <v>72</v>
      </c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2"/>
      <c r="AP54" s="263" t="s">
        <v>48</v>
      </c>
      <c r="AQ54" s="89"/>
      <c r="AR54" s="89"/>
      <c r="AS54" s="89"/>
      <c r="AT54" s="89"/>
      <c r="AU54" s="90"/>
      <c r="AV54" s="264" t="s">
        <v>39</v>
      </c>
      <c r="AW54" s="265"/>
      <c r="AX54" s="265"/>
      <c r="AY54" s="265"/>
      <c r="AZ54" s="265"/>
      <c r="BA54" s="265"/>
      <c r="BB54" s="265"/>
      <c r="BC54" s="265"/>
      <c r="BD54" s="265"/>
      <c r="BE54" s="265"/>
      <c r="BF54" s="265"/>
      <c r="BG54" s="265"/>
      <c r="BH54" s="265"/>
      <c r="BI54" s="265"/>
      <c r="BJ54" s="265"/>
      <c r="BK54" s="266"/>
      <c r="BL54" s="264" t="s">
        <v>39</v>
      </c>
      <c r="BM54" s="265"/>
      <c r="BN54" s="265"/>
      <c r="BO54" s="265"/>
      <c r="BP54" s="265"/>
      <c r="BQ54" s="265"/>
      <c r="BR54" s="265"/>
      <c r="BS54" s="265"/>
      <c r="BT54" s="265"/>
      <c r="BU54" s="265"/>
      <c r="BV54" s="265"/>
      <c r="BW54" s="265"/>
      <c r="BX54" s="265"/>
      <c r="BY54" s="265"/>
      <c r="BZ54" s="265"/>
      <c r="CA54" s="265"/>
      <c r="CB54" s="265"/>
      <c r="CC54" s="265"/>
      <c r="CD54" s="265"/>
      <c r="CE54" s="266"/>
      <c r="CF54" s="264">
        <f>SUM(CF55,CF57)</f>
        <v>1367093907.1799984</v>
      </c>
      <c r="CG54" s="265"/>
      <c r="CH54" s="265"/>
      <c r="CI54" s="265"/>
      <c r="CJ54" s="265"/>
      <c r="CK54" s="265"/>
      <c r="CL54" s="265"/>
      <c r="CM54" s="265"/>
      <c r="CN54" s="265"/>
      <c r="CO54" s="265"/>
      <c r="CP54" s="265"/>
      <c r="CQ54" s="265"/>
      <c r="CR54" s="265"/>
      <c r="CS54" s="265"/>
      <c r="CT54" s="265"/>
      <c r="CU54" s="265"/>
      <c r="CV54" s="266"/>
      <c r="CW54" s="264">
        <f>SUM(CW55,CW57)</f>
        <v>11989607588</v>
      </c>
      <c r="CX54" s="265"/>
      <c r="CY54" s="265"/>
      <c r="CZ54" s="265"/>
      <c r="DA54" s="265"/>
      <c r="DB54" s="265"/>
      <c r="DC54" s="265"/>
      <c r="DD54" s="265"/>
      <c r="DE54" s="265"/>
      <c r="DF54" s="265"/>
      <c r="DG54" s="265"/>
      <c r="DH54" s="265"/>
      <c r="DI54" s="265"/>
      <c r="DJ54" s="265"/>
      <c r="DK54" s="265"/>
      <c r="DL54" s="265"/>
      <c r="DM54" s="266"/>
      <c r="DN54" s="264" t="s">
        <v>39</v>
      </c>
      <c r="DO54" s="265"/>
      <c r="DP54" s="265"/>
      <c r="DQ54" s="265"/>
      <c r="DR54" s="265"/>
      <c r="DS54" s="265"/>
      <c r="DT54" s="265"/>
      <c r="DU54" s="265"/>
      <c r="DV54" s="265"/>
      <c r="DW54" s="265"/>
      <c r="DX54" s="265"/>
      <c r="DY54" s="265"/>
      <c r="DZ54" s="265"/>
      <c r="EA54" s="265"/>
      <c r="EB54" s="265"/>
      <c r="EC54" s="265"/>
      <c r="ED54" s="266"/>
      <c r="EE54" s="264">
        <f>SUM(EE55,EE57)</f>
        <v>13356701495.18</v>
      </c>
      <c r="EF54" s="265"/>
      <c r="EG54" s="265"/>
      <c r="EH54" s="265"/>
      <c r="EI54" s="265"/>
      <c r="EJ54" s="265"/>
      <c r="EK54" s="265"/>
      <c r="EL54" s="265"/>
      <c r="EM54" s="265"/>
      <c r="EN54" s="265"/>
      <c r="EO54" s="265"/>
      <c r="EP54" s="265"/>
      <c r="EQ54" s="265"/>
      <c r="ER54" s="265"/>
      <c r="ES54" s="266"/>
      <c r="ET54" s="264" t="s">
        <v>39</v>
      </c>
      <c r="EU54" s="265"/>
      <c r="EV54" s="265"/>
      <c r="EW54" s="265"/>
      <c r="EX54" s="265"/>
      <c r="EY54" s="265"/>
      <c r="EZ54" s="265"/>
      <c r="FA54" s="265"/>
      <c r="FB54" s="265"/>
      <c r="FC54" s="265"/>
      <c r="FD54" s="265"/>
      <c r="FE54" s="265"/>
      <c r="FF54" s="265"/>
      <c r="FG54" s="265"/>
      <c r="FH54" s="265"/>
      <c r="FI54" s="265"/>
      <c r="FJ54" s="267"/>
    </row>
    <row r="55" spans="1:166" ht="15" customHeight="1">
      <c r="A55" s="215" t="s">
        <v>36</v>
      </c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6"/>
      <c r="AP55" s="268" t="s">
        <v>43</v>
      </c>
      <c r="AQ55" s="206"/>
      <c r="AR55" s="206"/>
      <c r="AS55" s="206"/>
      <c r="AT55" s="206"/>
      <c r="AU55" s="207"/>
      <c r="AV55" s="195" t="s">
        <v>39</v>
      </c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196"/>
      <c r="BI55" s="196"/>
      <c r="BJ55" s="196"/>
      <c r="BK55" s="197"/>
      <c r="BL55" s="195" t="s">
        <v>39</v>
      </c>
      <c r="BM55" s="196"/>
      <c r="BN55" s="196"/>
      <c r="BO55" s="196"/>
      <c r="BP55" s="196"/>
      <c r="BQ55" s="196"/>
      <c r="BR55" s="196"/>
      <c r="BS55" s="196"/>
      <c r="BT55" s="196"/>
      <c r="BU55" s="196"/>
      <c r="BV55" s="196"/>
      <c r="BW55" s="196"/>
      <c r="BX55" s="196"/>
      <c r="BY55" s="196"/>
      <c r="BZ55" s="196"/>
      <c r="CA55" s="196"/>
      <c r="CB55" s="196"/>
      <c r="CC55" s="196"/>
      <c r="CD55" s="196"/>
      <c r="CE55" s="197"/>
      <c r="CF55" s="195">
        <v>-9004687266.03</v>
      </c>
      <c r="CG55" s="196"/>
      <c r="CH55" s="196"/>
      <c r="CI55" s="196"/>
      <c r="CJ55" s="196"/>
      <c r="CK55" s="196"/>
      <c r="CL55" s="196"/>
      <c r="CM55" s="196"/>
      <c r="CN55" s="196"/>
      <c r="CO55" s="196"/>
      <c r="CP55" s="196"/>
      <c r="CQ55" s="196"/>
      <c r="CR55" s="196"/>
      <c r="CS55" s="196"/>
      <c r="CT55" s="196"/>
      <c r="CU55" s="196"/>
      <c r="CV55" s="197"/>
      <c r="CW55" s="195">
        <v>-18210392412</v>
      </c>
      <c r="CX55" s="196"/>
      <c r="CY55" s="196"/>
      <c r="CZ55" s="196"/>
      <c r="DA55" s="196"/>
      <c r="DB55" s="196"/>
      <c r="DC55" s="196"/>
      <c r="DD55" s="196"/>
      <c r="DE55" s="196"/>
      <c r="DF55" s="196"/>
      <c r="DG55" s="196"/>
      <c r="DH55" s="196"/>
      <c r="DI55" s="196"/>
      <c r="DJ55" s="196"/>
      <c r="DK55" s="196"/>
      <c r="DL55" s="196"/>
      <c r="DM55" s="197"/>
      <c r="DN55" s="195" t="s">
        <v>39</v>
      </c>
      <c r="DO55" s="196"/>
      <c r="DP55" s="196"/>
      <c r="DQ55" s="196"/>
      <c r="DR55" s="196"/>
      <c r="DS55" s="196"/>
      <c r="DT55" s="196"/>
      <c r="DU55" s="196"/>
      <c r="DV55" s="196"/>
      <c r="DW55" s="196"/>
      <c r="DX55" s="196"/>
      <c r="DY55" s="196"/>
      <c r="DZ55" s="196"/>
      <c r="EA55" s="196"/>
      <c r="EB55" s="196"/>
      <c r="EC55" s="196"/>
      <c r="ED55" s="197"/>
      <c r="EE55" s="195">
        <f>SUM(CF55:DM56)</f>
        <v>-27215079678.03</v>
      </c>
      <c r="EF55" s="196"/>
      <c r="EG55" s="196"/>
      <c r="EH55" s="196"/>
      <c r="EI55" s="196"/>
      <c r="EJ55" s="196"/>
      <c r="EK55" s="196"/>
      <c r="EL55" s="196"/>
      <c r="EM55" s="196"/>
      <c r="EN55" s="196"/>
      <c r="EO55" s="196"/>
      <c r="EP55" s="196"/>
      <c r="EQ55" s="196"/>
      <c r="ER55" s="196"/>
      <c r="ES55" s="197"/>
      <c r="ET55" s="195" t="s">
        <v>39</v>
      </c>
      <c r="EU55" s="196"/>
      <c r="EV55" s="196"/>
      <c r="EW55" s="196"/>
      <c r="EX55" s="196"/>
      <c r="EY55" s="196"/>
      <c r="EZ55" s="196"/>
      <c r="FA55" s="196"/>
      <c r="FB55" s="196"/>
      <c r="FC55" s="196"/>
      <c r="FD55" s="196"/>
      <c r="FE55" s="196"/>
      <c r="FF55" s="196"/>
      <c r="FG55" s="196"/>
      <c r="FH55" s="196"/>
      <c r="FI55" s="196"/>
      <c r="FJ55" s="217"/>
    </row>
    <row r="56" spans="1:166" ht="13.5" customHeight="1">
      <c r="A56" s="261" t="s">
        <v>52</v>
      </c>
      <c r="B56" s="270"/>
      <c r="C56" s="270"/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  <c r="AO56" s="270"/>
      <c r="AP56" s="269"/>
      <c r="AQ56" s="209"/>
      <c r="AR56" s="209"/>
      <c r="AS56" s="209"/>
      <c r="AT56" s="209"/>
      <c r="AU56" s="210"/>
      <c r="AV56" s="198"/>
      <c r="AW56" s="199"/>
      <c r="AX56" s="199"/>
      <c r="AY56" s="199"/>
      <c r="AZ56" s="199"/>
      <c r="BA56" s="199"/>
      <c r="BB56" s="199"/>
      <c r="BC56" s="199"/>
      <c r="BD56" s="199"/>
      <c r="BE56" s="199"/>
      <c r="BF56" s="199"/>
      <c r="BG56" s="199"/>
      <c r="BH56" s="199"/>
      <c r="BI56" s="199"/>
      <c r="BJ56" s="199"/>
      <c r="BK56" s="200"/>
      <c r="BL56" s="198"/>
      <c r="BM56" s="199"/>
      <c r="BN56" s="199"/>
      <c r="BO56" s="199"/>
      <c r="BP56" s="199"/>
      <c r="BQ56" s="199"/>
      <c r="BR56" s="199"/>
      <c r="BS56" s="199"/>
      <c r="BT56" s="199"/>
      <c r="BU56" s="199"/>
      <c r="BV56" s="199"/>
      <c r="BW56" s="199"/>
      <c r="BX56" s="199"/>
      <c r="BY56" s="199"/>
      <c r="BZ56" s="199"/>
      <c r="CA56" s="199"/>
      <c r="CB56" s="199"/>
      <c r="CC56" s="199"/>
      <c r="CD56" s="199"/>
      <c r="CE56" s="200"/>
      <c r="CF56" s="198"/>
      <c r="CG56" s="199"/>
      <c r="CH56" s="199"/>
      <c r="CI56" s="199"/>
      <c r="CJ56" s="199"/>
      <c r="CK56" s="199"/>
      <c r="CL56" s="199"/>
      <c r="CM56" s="199"/>
      <c r="CN56" s="199"/>
      <c r="CO56" s="199"/>
      <c r="CP56" s="199"/>
      <c r="CQ56" s="199"/>
      <c r="CR56" s="199"/>
      <c r="CS56" s="199"/>
      <c r="CT56" s="199"/>
      <c r="CU56" s="199"/>
      <c r="CV56" s="200"/>
      <c r="CW56" s="198"/>
      <c r="CX56" s="199"/>
      <c r="CY56" s="199"/>
      <c r="CZ56" s="199"/>
      <c r="DA56" s="199"/>
      <c r="DB56" s="199"/>
      <c r="DC56" s="199"/>
      <c r="DD56" s="199"/>
      <c r="DE56" s="199"/>
      <c r="DF56" s="199"/>
      <c r="DG56" s="199"/>
      <c r="DH56" s="199"/>
      <c r="DI56" s="199"/>
      <c r="DJ56" s="199"/>
      <c r="DK56" s="199"/>
      <c r="DL56" s="199"/>
      <c r="DM56" s="200"/>
      <c r="DN56" s="198"/>
      <c r="DO56" s="199"/>
      <c r="DP56" s="199"/>
      <c r="DQ56" s="199"/>
      <c r="DR56" s="199"/>
      <c r="DS56" s="199"/>
      <c r="DT56" s="199"/>
      <c r="DU56" s="199"/>
      <c r="DV56" s="199"/>
      <c r="DW56" s="199"/>
      <c r="DX56" s="199"/>
      <c r="DY56" s="199"/>
      <c r="DZ56" s="199"/>
      <c r="EA56" s="199"/>
      <c r="EB56" s="199"/>
      <c r="EC56" s="199"/>
      <c r="ED56" s="200"/>
      <c r="EE56" s="198"/>
      <c r="EF56" s="199"/>
      <c r="EG56" s="199"/>
      <c r="EH56" s="199"/>
      <c r="EI56" s="199"/>
      <c r="EJ56" s="199"/>
      <c r="EK56" s="199"/>
      <c r="EL56" s="199"/>
      <c r="EM56" s="199"/>
      <c r="EN56" s="199"/>
      <c r="EO56" s="199"/>
      <c r="EP56" s="199"/>
      <c r="EQ56" s="199"/>
      <c r="ER56" s="199"/>
      <c r="ES56" s="200"/>
      <c r="ET56" s="198"/>
      <c r="EU56" s="199"/>
      <c r="EV56" s="199"/>
      <c r="EW56" s="199"/>
      <c r="EX56" s="199"/>
      <c r="EY56" s="199"/>
      <c r="EZ56" s="199"/>
      <c r="FA56" s="199"/>
      <c r="FB56" s="199"/>
      <c r="FC56" s="199"/>
      <c r="FD56" s="199"/>
      <c r="FE56" s="199"/>
      <c r="FF56" s="199"/>
      <c r="FG56" s="199"/>
      <c r="FH56" s="199"/>
      <c r="FI56" s="199"/>
      <c r="FJ56" s="251"/>
    </row>
    <row r="57" spans="1:166" ht="18" customHeight="1" thickBot="1">
      <c r="A57" s="271" t="s">
        <v>51</v>
      </c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3"/>
      <c r="AP57" s="47" t="s">
        <v>44</v>
      </c>
      <c r="AQ57" s="48"/>
      <c r="AR57" s="48"/>
      <c r="AS57" s="48"/>
      <c r="AT57" s="48"/>
      <c r="AU57" s="48"/>
      <c r="AV57" s="256" t="s">
        <v>39</v>
      </c>
      <c r="AW57" s="256"/>
      <c r="AX57" s="256"/>
      <c r="AY57" s="256"/>
      <c r="AZ57" s="256"/>
      <c r="BA57" s="256"/>
      <c r="BB57" s="256"/>
      <c r="BC57" s="256"/>
      <c r="BD57" s="256"/>
      <c r="BE57" s="274"/>
      <c r="BF57" s="275"/>
      <c r="BG57" s="275"/>
      <c r="BH57" s="275"/>
      <c r="BI57" s="275"/>
      <c r="BJ57" s="275"/>
      <c r="BK57" s="276"/>
      <c r="BL57" s="256" t="s">
        <v>39</v>
      </c>
      <c r="BM57" s="256"/>
      <c r="BN57" s="256"/>
      <c r="BO57" s="256"/>
      <c r="BP57" s="256"/>
      <c r="BQ57" s="256"/>
      <c r="BR57" s="256"/>
      <c r="BS57" s="256"/>
      <c r="BT57" s="256"/>
      <c r="BU57" s="256"/>
      <c r="BV57" s="256"/>
      <c r="BW57" s="256"/>
      <c r="BX57" s="256"/>
      <c r="BY57" s="256"/>
      <c r="BZ57" s="256"/>
      <c r="CA57" s="256"/>
      <c r="CB57" s="256"/>
      <c r="CC57" s="256"/>
      <c r="CD57" s="256"/>
      <c r="CE57" s="256"/>
      <c r="CF57" s="256">
        <v>10371781173.21</v>
      </c>
      <c r="CG57" s="256"/>
      <c r="CH57" s="256"/>
      <c r="CI57" s="256"/>
      <c r="CJ57" s="256"/>
      <c r="CK57" s="256"/>
      <c r="CL57" s="256"/>
      <c r="CM57" s="256"/>
      <c r="CN57" s="256"/>
      <c r="CO57" s="256"/>
      <c r="CP57" s="256"/>
      <c r="CQ57" s="256"/>
      <c r="CR57" s="256"/>
      <c r="CS57" s="256"/>
      <c r="CT57" s="256"/>
      <c r="CU57" s="256"/>
      <c r="CV57" s="256"/>
      <c r="CW57" s="277">
        <v>30200000000</v>
      </c>
      <c r="CX57" s="277"/>
      <c r="CY57" s="277"/>
      <c r="CZ57" s="277"/>
      <c r="DA57" s="277"/>
      <c r="DB57" s="277"/>
      <c r="DC57" s="277"/>
      <c r="DD57" s="277"/>
      <c r="DE57" s="277"/>
      <c r="DF57" s="277"/>
      <c r="DG57" s="277"/>
      <c r="DH57" s="277"/>
      <c r="DI57" s="277"/>
      <c r="DJ57" s="277"/>
      <c r="DK57" s="277"/>
      <c r="DL57" s="277"/>
      <c r="DM57" s="277"/>
      <c r="DN57" s="256" t="s">
        <v>39</v>
      </c>
      <c r="DO57" s="256"/>
      <c r="DP57" s="256"/>
      <c r="DQ57" s="256"/>
      <c r="DR57" s="256"/>
      <c r="DS57" s="256"/>
      <c r="DT57" s="256"/>
      <c r="DU57" s="256"/>
      <c r="DV57" s="256"/>
      <c r="DW57" s="256"/>
      <c r="DX57" s="256"/>
      <c r="DY57" s="256"/>
      <c r="DZ57" s="256"/>
      <c r="EA57" s="256"/>
      <c r="EB57" s="256"/>
      <c r="EC57" s="256"/>
      <c r="ED57" s="256"/>
      <c r="EE57" s="256">
        <f>SUM(CF57:DM57)</f>
        <v>40571781173.21</v>
      </c>
      <c r="EF57" s="256"/>
      <c r="EG57" s="256"/>
      <c r="EH57" s="256"/>
      <c r="EI57" s="256"/>
      <c r="EJ57" s="256"/>
      <c r="EK57" s="256"/>
      <c r="EL57" s="256"/>
      <c r="EM57" s="256"/>
      <c r="EN57" s="256"/>
      <c r="EO57" s="256"/>
      <c r="EP57" s="256"/>
      <c r="EQ57" s="256"/>
      <c r="ER57" s="256"/>
      <c r="ES57" s="256"/>
      <c r="ET57" s="256" t="s">
        <v>39</v>
      </c>
      <c r="EU57" s="256"/>
      <c r="EV57" s="256"/>
      <c r="EW57" s="256"/>
      <c r="EX57" s="256"/>
      <c r="EY57" s="256"/>
      <c r="EZ57" s="256"/>
      <c r="FA57" s="256"/>
      <c r="FB57" s="256"/>
      <c r="FC57" s="256"/>
      <c r="FD57" s="256"/>
      <c r="FE57" s="256"/>
      <c r="FF57" s="256"/>
      <c r="FG57" s="256"/>
      <c r="FH57" s="256"/>
      <c r="FI57" s="256"/>
      <c r="FJ57" s="257"/>
    </row>
    <row r="58" spans="1:166" ht="22.5" customHeight="1">
      <c r="A58" s="258" t="s">
        <v>73</v>
      </c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0"/>
      <c r="AE58" s="250"/>
      <c r="AF58" s="250"/>
      <c r="AG58" s="250"/>
      <c r="AH58" s="250"/>
      <c r="AI58" s="250"/>
      <c r="AJ58" s="250"/>
      <c r="AK58" s="250"/>
      <c r="AL58" s="250"/>
      <c r="AM58" s="250"/>
      <c r="AN58" s="250"/>
      <c r="AO58" s="250"/>
      <c r="AP58" s="278" t="s">
        <v>45</v>
      </c>
      <c r="AQ58" s="87"/>
      <c r="AR58" s="87"/>
      <c r="AS58" s="87"/>
      <c r="AT58" s="87"/>
      <c r="AU58" s="87"/>
      <c r="AV58" s="279" t="s">
        <v>39</v>
      </c>
      <c r="AW58" s="279"/>
      <c r="AX58" s="279"/>
      <c r="AY58" s="279"/>
      <c r="AZ58" s="279"/>
      <c r="BA58" s="279"/>
      <c r="BB58" s="279"/>
      <c r="BC58" s="279"/>
      <c r="BD58" s="279"/>
      <c r="BE58" s="264"/>
      <c r="BF58" s="265"/>
      <c r="BG58" s="265"/>
      <c r="BH58" s="265"/>
      <c r="BI58" s="265"/>
      <c r="BJ58" s="265"/>
      <c r="BK58" s="266"/>
      <c r="BL58" s="279" t="s">
        <v>39</v>
      </c>
      <c r="BM58" s="279"/>
      <c r="BN58" s="279"/>
      <c r="BO58" s="279"/>
      <c r="BP58" s="279"/>
      <c r="BQ58" s="279"/>
      <c r="BR58" s="279"/>
      <c r="BS58" s="279"/>
      <c r="BT58" s="279"/>
      <c r="BU58" s="279"/>
      <c r="BV58" s="279"/>
      <c r="BW58" s="279"/>
      <c r="BX58" s="279"/>
      <c r="BY58" s="279"/>
      <c r="BZ58" s="279"/>
      <c r="CA58" s="279"/>
      <c r="CB58" s="279"/>
      <c r="CC58" s="279"/>
      <c r="CD58" s="279"/>
      <c r="CE58" s="279"/>
      <c r="CF58" s="279" t="s">
        <v>39</v>
      </c>
      <c r="CG58" s="279"/>
      <c r="CH58" s="279"/>
      <c r="CI58" s="279"/>
      <c r="CJ58" s="279"/>
      <c r="CK58" s="279"/>
      <c r="CL58" s="279"/>
      <c r="CM58" s="279"/>
      <c r="CN58" s="279"/>
      <c r="CO58" s="279"/>
      <c r="CP58" s="279"/>
      <c r="CQ58" s="279"/>
      <c r="CR58" s="279"/>
      <c r="CS58" s="279"/>
      <c r="CT58" s="279"/>
      <c r="CU58" s="279"/>
      <c r="CV58" s="279"/>
      <c r="CW58" s="279">
        <f>SUM(CW59,CW61)</f>
        <v>0</v>
      </c>
      <c r="CX58" s="279"/>
      <c r="CY58" s="279"/>
      <c r="CZ58" s="279"/>
      <c r="DA58" s="279"/>
      <c r="DB58" s="279"/>
      <c r="DC58" s="279"/>
      <c r="DD58" s="279"/>
      <c r="DE58" s="279"/>
      <c r="DF58" s="279"/>
      <c r="DG58" s="279"/>
      <c r="DH58" s="279"/>
      <c r="DI58" s="279"/>
      <c r="DJ58" s="279"/>
      <c r="DK58" s="279"/>
      <c r="DL58" s="279"/>
      <c r="DM58" s="279"/>
      <c r="DN58" s="279"/>
      <c r="DO58" s="279"/>
      <c r="DP58" s="279"/>
      <c r="DQ58" s="279"/>
      <c r="DR58" s="279"/>
      <c r="DS58" s="279"/>
      <c r="DT58" s="279"/>
      <c r="DU58" s="279"/>
      <c r="DV58" s="279"/>
      <c r="DW58" s="279"/>
      <c r="DX58" s="279"/>
      <c r="DY58" s="279"/>
      <c r="DZ58" s="279"/>
      <c r="EA58" s="279"/>
      <c r="EB58" s="279"/>
      <c r="EC58" s="279"/>
      <c r="ED58" s="279"/>
      <c r="EE58" s="279">
        <f>SUM(EE59,EE61)</f>
        <v>0</v>
      </c>
      <c r="EF58" s="279"/>
      <c r="EG58" s="279"/>
      <c r="EH58" s="279"/>
      <c r="EI58" s="279"/>
      <c r="EJ58" s="279"/>
      <c r="EK58" s="279"/>
      <c r="EL58" s="279"/>
      <c r="EM58" s="279"/>
      <c r="EN58" s="279"/>
      <c r="EO58" s="279"/>
      <c r="EP58" s="279"/>
      <c r="EQ58" s="279"/>
      <c r="ER58" s="279"/>
      <c r="ES58" s="279"/>
      <c r="ET58" s="279" t="s">
        <v>39</v>
      </c>
      <c r="EU58" s="279"/>
      <c r="EV58" s="279"/>
      <c r="EW58" s="279"/>
      <c r="EX58" s="279"/>
      <c r="EY58" s="279"/>
      <c r="EZ58" s="279"/>
      <c r="FA58" s="279"/>
      <c r="FB58" s="279"/>
      <c r="FC58" s="279"/>
      <c r="FD58" s="279"/>
      <c r="FE58" s="279"/>
      <c r="FF58" s="279"/>
      <c r="FG58" s="279"/>
      <c r="FH58" s="279"/>
      <c r="FI58" s="279"/>
      <c r="FJ58" s="280"/>
    </row>
    <row r="59" spans="1:166" ht="11.25" customHeight="1">
      <c r="A59" s="201" t="s">
        <v>16</v>
      </c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2"/>
      <c r="AP59" s="268" t="s">
        <v>46</v>
      </c>
      <c r="AQ59" s="206"/>
      <c r="AR59" s="206"/>
      <c r="AS59" s="206"/>
      <c r="AT59" s="206"/>
      <c r="AU59" s="207"/>
      <c r="AV59" s="195" t="s">
        <v>39</v>
      </c>
      <c r="AW59" s="196"/>
      <c r="AX59" s="196"/>
      <c r="AY59" s="196"/>
      <c r="AZ59" s="196"/>
      <c r="BA59" s="196"/>
      <c r="BB59" s="196"/>
      <c r="BC59" s="196"/>
      <c r="BD59" s="196"/>
      <c r="BE59" s="196"/>
      <c r="BF59" s="196"/>
      <c r="BG59" s="196"/>
      <c r="BH59" s="196"/>
      <c r="BI59" s="196"/>
      <c r="BJ59" s="196"/>
      <c r="BK59" s="197"/>
      <c r="BL59" s="195" t="s">
        <v>39</v>
      </c>
      <c r="BM59" s="196"/>
      <c r="BN59" s="196"/>
      <c r="BO59" s="196"/>
      <c r="BP59" s="196"/>
      <c r="BQ59" s="196"/>
      <c r="BR59" s="196"/>
      <c r="BS59" s="196"/>
      <c r="BT59" s="196"/>
      <c r="BU59" s="196"/>
      <c r="BV59" s="196"/>
      <c r="BW59" s="196"/>
      <c r="BX59" s="196"/>
      <c r="BY59" s="196"/>
      <c r="BZ59" s="196"/>
      <c r="CA59" s="196"/>
      <c r="CB59" s="196"/>
      <c r="CC59" s="196"/>
      <c r="CD59" s="196"/>
      <c r="CE59" s="197"/>
      <c r="CF59" s="195" t="s">
        <v>39</v>
      </c>
      <c r="CG59" s="196"/>
      <c r="CH59" s="196"/>
      <c r="CI59" s="196"/>
      <c r="CJ59" s="196"/>
      <c r="CK59" s="196"/>
      <c r="CL59" s="196"/>
      <c r="CM59" s="196"/>
      <c r="CN59" s="196"/>
      <c r="CO59" s="196"/>
      <c r="CP59" s="196"/>
      <c r="CQ59" s="196"/>
      <c r="CR59" s="196"/>
      <c r="CS59" s="196"/>
      <c r="CT59" s="196"/>
      <c r="CU59" s="196"/>
      <c r="CV59" s="197"/>
      <c r="CW59" s="195">
        <v>30200000000</v>
      </c>
      <c r="CX59" s="196"/>
      <c r="CY59" s="196"/>
      <c r="CZ59" s="196"/>
      <c r="DA59" s="196"/>
      <c r="DB59" s="196"/>
      <c r="DC59" s="196"/>
      <c r="DD59" s="196"/>
      <c r="DE59" s="196"/>
      <c r="DF59" s="196"/>
      <c r="DG59" s="196"/>
      <c r="DH59" s="196"/>
      <c r="DI59" s="196"/>
      <c r="DJ59" s="196"/>
      <c r="DK59" s="196"/>
      <c r="DL59" s="196"/>
      <c r="DM59" s="197"/>
      <c r="DN59" s="195"/>
      <c r="DO59" s="196"/>
      <c r="DP59" s="196"/>
      <c r="DQ59" s="196"/>
      <c r="DR59" s="196"/>
      <c r="DS59" s="196"/>
      <c r="DT59" s="196"/>
      <c r="DU59" s="196"/>
      <c r="DV59" s="196"/>
      <c r="DW59" s="196"/>
      <c r="DX59" s="196"/>
      <c r="DY59" s="196"/>
      <c r="DZ59" s="196"/>
      <c r="EA59" s="196"/>
      <c r="EB59" s="196"/>
      <c r="EC59" s="196"/>
      <c r="ED59" s="197"/>
      <c r="EE59" s="195">
        <f>SUM(CW59)</f>
        <v>30200000000</v>
      </c>
      <c r="EF59" s="196"/>
      <c r="EG59" s="196"/>
      <c r="EH59" s="196"/>
      <c r="EI59" s="196"/>
      <c r="EJ59" s="196"/>
      <c r="EK59" s="196"/>
      <c r="EL59" s="196"/>
      <c r="EM59" s="196"/>
      <c r="EN59" s="196"/>
      <c r="EO59" s="196"/>
      <c r="EP59" s="196"/>
      <c r="EQ59" s="196"/>
      <c r="ER59" s="196"/>
      <c r="ES59" s="197"/>
      <c r="ET59" s="195" t="s">
        <v>39</v>
      </c>
      <c r="EU59" s="196"/>
      <c r="EV59" s="196"/>
      <c r="EW59" s="196"/>
      <c r="EX59" s="196"/>
      <c r="EY59" s="196"/>
      <c r="EZ59" s="196"/>
      <c r="FA59" s="196"/>
      <c r="FB59" s="196"/>
      <c r="FC59" s="196"/>
      <c r="FD59" s="196"/>
      <c r="FE59" s="196"/>
      <c r="FF59" s="196"/>
      <c r="FG59" s="196"/>
      <c r="FH59" s="196"/>
      <c r="FI59" s="196"/>
      <c r="FJ59" s="217"/>
    </row>
    <row r="60" spans="1:166" ht="10.5" customHeight="1">
      <c r="A60" s="213" t="s">
        <v>151</v>
      </c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4"/>
      <c r="AP60" s="269"/>
      <c r="AQ60" s="209"/>
      <c r="AR60" s="209"/>
      <c r="AS60" s="209"/>
      <c r="AT60" s="209"/>
      <c r="AU60" s="210"/>
      <c r="AV60" s="198"/>
      <c r="AW60" s="199"/>
      <c r="AX60" s="199"/>
      <c r="AY60" s="199"/>
      <c r="AZ60" s="199"/>
      <c r="BA60" s="199"/>
      <c r="BB60" s="199"/>
      <c r="BC60" s="199"/>
      <c r="BD60" s="199"/>
      <c r="BE60" s="199"/>
      <c r="BF60" s="199"/>
      <c r="BG60" s="199"/>
      <c r="BH60" s="199"/>
      <c r="BI60" s="199"/>
      <c r="BJ60" s="199"/>
      <c r="BK60" s="200"/>
      <c r="BL60" s="198"/>
      <c r="BM60" s="199"/>
      <c r="BN60" s="199"/>
      <c r="BO60" s="199"/>
      <c r="BP60" s="199"/>
      <c r="BQ60" s="199"/>
      <c r="BR60" s="199"/>
      <c r="BS60" s="199"/>
      <c r="BT60" s="199"/>
      <c r="BU60" s="199"/>
      <c r="BV60" s="199"/>
      <c r="BW60" s="199"/>
      <c r="BX60" s="199"/>
      <c r="BY60" s="199"/>
      <c r="BZ60" s="199"/>
      <c r="CA60" s="199"/>
      <c r="CB60" s="199"/>
      <c r="CC60" s="199"/>
      <c r="CD60" s="199"/>
      <c r="CE60" s="200"/>
      <c r="CF60" s="198"/>
      <c r="CG60" s="199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9"/>
      <c r="CS60" s="199"/>
      <c r="CT60" s="199"/>
      <c r="CU60" s="199"/>
      <c r="CV60" s="200"/>
      <c r="CW60" s="198"/>
      <c r="CX60" s="199"/>
      <c r="CY60" s="199"/>
      <c r="CZ60" s="199"/>
      <c r="DA60" s="199"/>
      <c r="DB60" s="199"/>
      <c r="DC60" s="199"/>
      <c r="DD60" s="199"/>
      <c r="DE60" s="199"/>
      <c r="DF60" s="199"/>
      <c r="DG60" s="199"/>
      <c r="DH60" s="199"/>
      <c r="DI60" s="199"/>
      <c r="DJ60" s="199"/>
      <c r="DK60" s="199"/>
      <c r="DL60" s="199"/>
      <c r="DM60" s="200"/>
      <c r="DN60" s="198"/>
      <c r="DO60" s="199"/>
      <c r="DP60" s="199"/>
      <c r="DQ60" s="199"/>
      <c r="DR60" s="199"/>
      <c r="DS60" s="199"/>
      <c r="DT60" s="199"/>
      <c r="DU60" s="199"/>
      <c r="DV60" s="199"/>
      <c r="DW60" s="199"/>
      <c r="DX60" s="199"/>
      <c r="DY60" s="199"/>
      <c r="DZ60" s="199"/>
      <c r="EA60" s="199"/>
      <c r="EB60" s="199"/>
      <c r="EC60" s="199"/>
      <c r="ED60" s="200"/>
      <c r="EE60" s="198"/>
      <c r="EF60" s="199"/>
      <c r="EG60" s="199"/>
      <c r="EH60" s="199"/>
      <c r="EI60" s="199"/>
      <c r="EJ60" s="199"/>
      <c r="EK60" s="199"/>
      <c r="EL60" s="199"/>
      <c r="EM60" s="199"/>
      <c r="EN60" s="199"/>
      <c r="EO60" s="199"/>
      <c r="EP60" s="199"/>
      <c r="EQ60" s="199"/>
      <c r="ER60" s="199"/>
      <c r="ES60" s="200"/>
      <c r="ET60" s="198"/>
      <c r="EU60" s="199"/>
      <c r="EV60" s="199"/>
      <c r="EW60" s="199"/>
      <c r="EX60" s="199"/>
      <c r="EY60" s="199"/>
      <c r="EZ60" s="199"/>
      <c r="FA60" s="199"/>
      <c r="FB60" s="199"/>
      <c r="FC60" s="199"/>
      <c r="FD60" s="199"/>
      <c r="FE60" s="199"/>
      <c r="FF60" s="199"/>
      <c r="FG60" s="199"/>
      <c r="FH60" s="199"/>
      <c r="FI60" s="199"/>
      <c r="FJ60" s="251"/>
    </row>
    <row r="61" spans="1:166" ht="14.25" customHeight="1">
      <c r="A61" s="281" t="s">
        <v>152</v>
      </c>
      <c r="B61" s="282"/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  <c r="AC61" s="282"/>
      <c r="AD61" s="282"/>
      <c r="AE61" s="282"/>
      <c r="AF61" s="282"/>
      <c r="AG61" s="282"/>
      <c r="AH61" s="282"/>
      <c r="AI61" s="282"/>
      <c r="AJ61" s="282"/>
      <c r="AK61" s="282"/>
      <c r="AL61" s="282"/>
      <c r="AM61" s="282"/>
      <c r="AN61" s="282"/>
      <c r="AO61" s="283"/>
      <c r="AP61" s="284" t="s">
        <v>47</v>
      </c>
      <c r="AQ61" s="285"/>
      <c r="AR61" s="285"/>
      <c r="AS61" s="285"/>
      <c r="AT61" s="285"/>
      <c r="AU61" s="285"/>
      <c r="AV61" s="286" t="s">
        <v>39</v>
      </c>
      <c r="AW61" s="286"/>
      <c r="AX61" s="286"/>
      <c r="AY61" s="286"/>
      <c r="AZ61" s="286"/>
      <c r="BA61" s="286"/>
      <c r="BB61" s="286"/>
      <c r="BC61" s="286"/>
      <c r="BD61" s="286"/>
      <c r="BE61" s="195"/>
      <c r="BF61" s="196"/>
      <c r="BG61" s="196"/>
      <c r="BH61" s="196"/>
      <c r="BI61" s="196"/>
      <c r="BJ61" s="196"/>
      <c r="BK61" s="197"/>
      <c r="BL61" s="286" t="s">
        <v>39</v>
      </c>
      <c r="BM61" s="286"/>
      <c r="BN61" s="286"/>
      <c r="BO61" s="286"/>
      <c r="BP61" s="286"/>
      <c r="BQ61" s="286"/>
      <c r="BR61" s="286"/>
      <c r="BS61" s="286"/>
      <c r="BT61" s="286"/>
      <c r="BU61" s="286"/>
      <c r="BV61" s="286"/>
      <c r="BW61" s="286"/>
      <c r="BX61" s="286"/>
      <c r="BY61" s="286"/>
      <c r="BZ61" s="286"/>
      <c r="CA61" s="286"/>
      <c r="CB61" s="286"/>
      <c r="CC61" s="286"/>
      <c r="CD61" s="286"/>
      <c r="CE61" s="286"/>
      <c r="CF61" s="286" t="s">
        <v>39</v>
      </c>
      <c r="CG61" s="286"/>
      <c r="CH61" s="286"/>
      <c r="CI61" s="286"/>
      <c r="CJ61" s="286"/>
      <c r="CK61" s="286"/>
      <c r="CL61" s="286"/>
      <c r="CM61" s="286"/>
      <c r="CN61" s="286"/>
      <c r="CO61" s="286"/>
      <c r="CP61" s="286"/>
      <c r="CQ61" s="286"/>
      <c r="CR61" s="286"/>
      <c r="CS61" s="286"/>
      <c r="CT61" s="286"/>
      <c r="CU61" s="286"/>
      <c r="CV61" s="286"/>
      <c r="CW61" s="195">
        <v>-30200000000</v>
      </c>
      <c r="CX61" s="196"/>
      <c r="CY61" s="196"/>
      <c r="CZ61" s="196"/>
      <c r="DA61" s="196"/>
      <c r="DB61" s="196"/>
      <c r="DC61" s="196"/>
      <c r="DD61" s="196"/>
      <c r="DE61" s="196"/>
      <c r="DF61" s="196"/>
      <c r="DG61" s="196"/>
      <c r="DH61" s="196"/>
      <c r="DI61" s="196"/>
      <c r="DJ61" s="196"/>
      <c r="DK61" s="196"/>
      <c r="DL61" s="196"/>
      <c r="DM61" s="197"/>
      <c r="DN61" s="286"/>
      <c r="DO61" s="286"/>
      <c r="DP61" s="286"/>
      <c r="DQ61" s="286"/>
      <c r="DR61" s="286"/>
      <c r="DS61" s="286"/>
      <c r="DT61" s="286"/>
      <c r="DU61" s="286"/>
      <c r="DV61" s="286"/>
      <c r="DW61" s="286"/>
      <c r="DX61" s="286"/>
      <c r="DY61" s="286"/>
      <c r="DZ61" s="286"/>
      <c r="EA61" s="286"/>
      <c r="EB61" s="286"/>
      <c r="EC61" s="286"/>
      <c r="ED61" s="286"/>
      <c r="EE61" s="286">
        <f>SUM(CW61)</f>
        <v>-30200000000</v>
      </c>
      <c r="EF61" s="286"/>
      <c r="EG61" s="286"/>
      <c r="EH61" s="286"/>
      <c r="EI61" s="286"/>
      <c r="EJ61" s="286"/>
      <c r="EK61" s="286"/>
      <c r="EL61" s="286"/>
      <c r="EM61" s="286"/>
      <c r="EN61" s="286"/>
      <c r="EO61" s="286"/>
      <c r="EP61" s="286"/>
      <c r="EQ61" s="286"/>
      <c r="ER61" s="286"/>
      <c r="ES61" s="286"/>
      <c r="ET61" s="286" t="s">
        <v>39</v>
      </c>
      <c r="EU61" s="286"/>
      <c r="EV61" s="286"/>
      <c r="EW61" s="286"/>
      <c r="EX61" s="286"/>
      <c r="EY61" s="286"/>
      <c r="EZ61" s="286"/>
      <c r="FA61" s="286"/>
      <c r="FB61" s="286"/>
      <c r="FC61" s="286"/>
      <c r="FD61" s="286"/>
      <c r="FE61" s="286"/>
      <c r="FF61" s="286"/>
      <c r="FG61" s="286"/>
      <c r="FH61" s="286"/>
      <c r="FI61" s="286"/>
      <c r="FJ61" s="298"/>
    </row>
    <row r="62" spans="1:166" ht="1.5" customHeight="1" thickBot="1">
      <c r="A62" s="299"/>
      <c r="B62" s="300"/>
      <c r="C62" s="300"/>
      <c r="D62" s="300"/>
      <c r="E62" s="300"/>
      <c r="F62" s="300"/>
      <c r="G62" s="300"/>
      <c r="H62" s="300"/>
      <c r="I62" s="300"/>
      <c r="J62" s="300"/>
      <c r="K62" s="300"/>
      <c r="L62" s="300"/>
      <c r="M62" s="300"/>
      <c r="N62" s="300"/>
      <c r="O62" s="300"/>
      <c r="P62" s="300"/>
      <c r="Q62" s="300"/>
      <c r="R62" s="300"/>
      <c r="S62" s="300"/>
      <c r="T62" s="300"/>
      <c r="U62" s="300"/>
      <c r="V62" s="300"/>
      <c r="W62" s="300"/>
      <c r="X62" s="300"/>
      <c r="Y62" s="300"/>
      <c r="Z62" s="300"/>
      <c r="AA62" s="300"/>
      <c r="AB62" s="300"/>
      <c r="AC62" s="300"/>
      <c r="AD62" s="300"/>
      <c r="AE62" s="300"/>
      <c r="AF62" s="300"/>
      <c r="AG62" s="300"/>
      <c r="AH62" s="300"/>
      <c r="AI62" s="300"/>
      <c r="AJ62" s="300"/>
      <c r="AK62" s="300"/>
      <c r="AL62" s="300"/>
      <c r="AM62" s="300"/>
      <c r="AN62" s="300"/>
      <c r="AO62" s="301"/>
      <c r="AP62" s="302"/>
      <c r="AQ62" s="291"/>
      <c r="AR62" s="291"/>
      <c r="AS62" s="291"/>
      <c r="AT62" s="291"/>
      <c r="AU62" s="291"/>
      <c r="AV62" s="290"/>
      <c r="AW62" s="291"/>
      <c r="AX62" s="291"/>
      <c r="AY62" s="291"/>
      <c r="AZ62" s="291"/>
      <c r="BA62" s="291"/>
      <c r="BB62" s="291"/>
      <c r="BC62" s="291"/>
      <c r="BD62" s="291"/>
      <c r="BE62" s="291"/>
      <c r="BF62" s="291"/>
      <c r="BG62" s="291"/>
      <c r="BH62" s="291"/>
      <c r="BI62" s="291"/>
      <c r="BJ62" s="291"/>
      <c r="BK62" s="291"/>
      <c r="BL62" s="292"/>
      <c r="BM62" s="293"/>
      <c r="BN62" s="293"/>
      <c r="BO62" s="293"/>
      <c r="BP62" s="293"/>
      <c r="BQ62" s="293"/>
      <c r="BR62" s="293"/>
      <c r="BS62" s="293"/>
      <c r="BT62" s="293"/>
      <c r="BU62" s="293"/>
      <c r="BV62" s="293"/>
      <c r="BW62" s="293"/>
      <c r="BX62" s="293"/>
      <c r="BY62" s="293"/>
      <c r="BZ62" s="293"/>
      <c r="CA62" s="293"/>
      <c r="CB62" s="293"/>
      <c r="CC62" s="293"/>
      <c r="CD62" s="293"/>
      <c r="CE62" s="293"/>
      <c r="CF62" s="292"/>
      <c r="CG62" s="293"/>
      <c r="CH62" s="293"/>
      <c r="CI62" s="293"/>
      <c r="CJ62" s="293"/>
      <c r="CK62" s="293"/>
      <c r="CL62" s="293"/>
      <c r="CM62" s="293"/>
      <c r="CN62" s="293"/>
      <c r="CO62" s="293"/>
      <c r="CP62" s="293"/>
      <c r="CQ62" s="293"/>
      <c r="CR62" s="293"/>
      <c r="CS62" s="293"/>
      <c r="CT62" s="293"/>
      <c r="CU62" s="293"/>
      <c r="CV62" s="294"/>
      <c r="CW62" s="287"/>
      <c r="CX62" s="288"/>
      <c r="CY62" s="288"/>
      <c r="CZ62" s="288"/>
      <c r="DA62" s="288"/>
      <c r="DB62" s="288"/>
      <c r="DC62" s="288"/>
      <c r="DD62" s="288"/>
      <c r="DE62" s="288"/>
      <c r="DF62" s="288"/>
      <c r="DG62" s="288"/>
      <c r="DH62" s="288"/>
      <c r="DI62" s="288"/>
      <c r="DJ62" s="288"/>
      <c r="DK62" s="288"/>
      <c r="DL62" s="288"/>
      <c r="DM62" s="289"/>
      <c r="DN62" s="292"/>
      <c r="DO62" s="293"/>
      <c r="DP62" s="293"/>
      <c r="DQ62" s="293"/>
      <c r="DR62" s="293"/>
      <c r="DS62" s="293"/>
      <c r="DT62" s="293"/>
      <c r="DU62" s="293"/>
      <c r="DV62" s="293"/>
      <c r="DW62" s="293"/>
      <c r="DX62" s="293"/>
      <c r="DY62" s="293"/>
      <c r="DZ62" s="293"/>
      <c r="EA62" s="293"/>
      <c r="EB62" s="293"/>
      <c r="EC62" s="293"/>
      <c r="ED62" s="293"/>
      <c r="EE62" s="292"/>
      <c r="EF62" s="293"/>
      <c r="EG62" s="293"/>
      <c r="EH62" s="293"/>
      <c r="EI62" s="293"/>
      <c r="EJ62" s="293"/>
      <c r="EK62" s="293"/>
      <c r="EL62" s="293"/>
      <c r="EM62" s="293"/>
      <c r="EN62" s="293"/>
      <c r="EO62" s="293"/>
      <c r="EP62" s="293"/>
      <c r="EQ62" s="293"/>
      <c r="ER62" s="293"/>
      <c r="ES62" s="294"/>
      <c r="ET62" s="292"/>
      <c r="EU62" s="293"/>
      <c r="EV62" s="293"/>
      <c r="EW62" s="293"/>
      <c r="EX62" s="293"/>
      <c r="EY62" s="293"/>
      <c r="EZ62" s="293"/>
      <c r="FA62" s="293"/>
      <c r="FB62" s="293"/>
      <c r="FC62" s="293"/>
      <c r="FD62" s="293"/>
      <c r="FE62" s="293"/>
      <c r="FF62" s="293"/>
      <c r="FG62" s="293"/>
      <c r="FH62" s="293"/>
      <c r="FI62" s="293"/>
      <c r="FJ62" s="295"/>
    </row>
    <row r="63" ht="11.25"/>
    <row r="64" ht="11.25"/>
    <row r="65" spans="1:166" ht="11.25">
      <c r="A65" s="1" t="s">
        <v>7</v>
      </c>
      <c r="M65" s="1" t="s">
        <v>230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17"/>
      <c r="AF65" s="4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BA65" s="103" t="s">
        <v>232</v>
      </c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F65" s="1" t="s">
        <v>27</v>
      </c>
      <c r="DC65" s="1" t="s">
        <v>236</v>
      </c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4"/>
    </row>
    <row r="66" spans="1:166" ht="11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1" t="s">
        <v>231</v>
      </c>
      <c r="P66" s="19"/>
      <c r="Q66" s="20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4"/>
      <c r="AK66" s="297" t="s">
        <v>9</v>
      </c>
      <c r="AL66" s="297"/>
      <c r="AM66" s="297"/>
      <c r="AN66" s="297"/>
      <c r="AO66" s="297"/>
      <c r="AP66" s="297"/>
      <c r="AQ66" s="297"/>
      <c r="AR66" s="297"/>
      <c r="AS66" s="297"/>
      <c r="AT66" s="297"/>
      <c r="AU66" s="297"/>
      <c r="AV66" s="297"/>
      <c r="AW66" s="297"/>
      <c r="AX66" s="297"/>
      <c r="AY66" s="297"/>
      <c r="BA66" s="297" t="s">
        <v>10</v>
      </c>
      <c r="BB66" s="297"/>
      <c r="BC66" s="297"/>
      <c r="BD66" s="297"/>
      <c r="BE66" s="297"/>
      <c r="BF66" s="297"/>
      <c r="BG66" s="297"/>
      <c r="BH66" s="297"/>
      <c r="BI66" s="297"/>
      <c r="BJ66" s="297"/>
      <c r="BK66" s="297"/>
      <c r="BL66" s="297"/>
      <c r="BM66" s="297"/>
      <c r="BN66" s="297"/>
      <c r="BO66" s="297"/>
      <c r="BP66" s="297"/>
      <c r="BQ66" s="297"/>
      <c r="BR66" s="297"/>
      <c r="BS66" s="297"/>
      <c r="BT66" s="297"/>
      <c r="BU66" s="297"/>
      <c r="BV66" s="297"/>
      <c r="BW66" s="297"/>
      <c r="BX66" s="297"/>
      <c r="BY66" s="297"/>
      <c r="BZ66" s="297"/>
      <c r="CA66" s="21"/>
      <c r="CF66" s="1" t="s">
        <v>28</v>
      </c>
      <c r="DC66" s="1" t="s">
        <v>237</v>
      </c>
      <c r="EI66" s="22"/>
      <c r="EJ66" s="22"/>
      <c r="EK66" s="22"/>
      <c r="EL66" s="23"/>
      <c r="EM66" s="23"/>
      <c r="EN66" s="23"/>
      <c r="EO66" s="23"/>
      <c r="EP66" s="22"/>
      <c r="EQ66" s="23"/>
      <c r="ER66" s="23"/>
      <c r="ES66" s="23"/>
      <c r="ET66" s="19"/>
      <c r="EU66" s="19"/>
      <c r="EV66" s="19"/>
      <c r="EW66" s="19"/>
      <c r="EX66" s="23"/>
      <c r="EY66" s="24" t="s">
        <v>238</v>
      </c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2"/>
    </row>
    <row r="67" spans="121:153" ht="11.25">
      <c r="DQ67" s="3"/>
      <c r="DR67" s="3"/>
      <c r="EG67" s="297" t="s">
        <v>9</v>
      </c>
      <c r="EH67" s="297"/>
      <c r="EI67" s="297"/>
      <c r="EJ67" s="297"/>
      <c r="EK67" s="297"/>
      <c r="EL67" s="297"/>
      <c r="EM67" s="297"/>
      <c r="EN67" s="297"/>
      <c r="EO67" s="297"/>
      <c r="EP67" s="297"/>
      <c r="EQ67" s="297"/>
      <c r="ER67" s="297"/>
      <c r="ES67" s="297"/>
      <c r="ET67" s="297"/>
      <c r="EW67" s="21" t="s">
        <v>10</v>
      </c>
    </row>
    <row r="68" spans="1:144" ht="29.25" customHeight="1">
      <c r="A68" s="1" t="s">
        <v>8</v>
      </c>
      <c r="Q68" s="1" t="s">
        <v>233</v>
      </c>
      <c r="AI68" s="22"/>
      <c r="AJ68" s="22"/>
      <c r="AK68" s="22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BA68" s="103" t="s">
        <v>235</v>
      </c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</row>
    <row r="69" spans="17:166" ht="11.25">
      <c r="Q69" s="1" t="s">
        <v>150</v>
      </c>
      <c r="AF69" s="3"/>
      <c r="AG69" s="3"/>
      <c r="AL69" s="296" t="s">
        <v>9</v>
      </c>
      <c r="AM69" s="296"/>
      <c r="AN69" s="296"/>
      <c r="AO69" s="296"/>
      <c r="AP69" s="296"/>
      <c r="AQ69" s="296"/>
      <c r="AR69" s="296"/>
      <c r="AS69" s="296"/>
      <c r="AT69" s="296"/>
      <c r="AU69" s="296"/>
      <c r="AV69" s="296"/>
      <c r="AW69" s="296"/>
      <c r="AX69" s="296"/>
      <c r="AY69" s="296"/>
      <c r="BA69" s="297" t="s">
        <v>10</v>
      </c>
      <c r="BB69" s="297"/>
      <c r="BC69" s="297"/>
      <c r="BD69" s="297"/>
      <c r="BE69" s="297"/>
      <c r="BF69" s="297"/>
      <c r="BG69" s="297"/>
      <c r="BH69" s="297"/>
      <c r="BI69" s="297"/>
      <c r="BJ69" s="297"/>
      <c r="BK69" s="297"/>
      <c r="BL69" s="297"/>
      <c r="BM69" s="297"/>
      <c r="BN69" s="297"/>
      <c r="BO69" s="297"/>
      <c r="BP69" s="297"/>
      <c r="BQ69" s="297"/>
      <c r="BR69" s="297"/>
      <c r="BS69" s="297"/>
      <c r="BT69" s="297"/>
      <c r="BU69" s="297"/>
      <c r="BV69" s="297"/>
      <c r="BW69" s="297"/>
      <c r="BX69" s="297"/>
      <c r="BY69" s="297"/>
      <c r="BZ69" s="297"/>
      <c r="CA69" s="297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FJ69" s="4"/>
    </row>
    <row r="70" spans="17:166" ht="12" customHeight="1">
      <c r="Q70" s="1" t="s">
        <v>234</v>
      </c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FJ70" s="4"/>
    </row>
    <row r="71" spans="1:166" ht="13.5" customHeight="1">
      <c r="A71" s="104" t="s">
        <v>11</v>
      </c>
      <c r="B71" s="104"/>
      <c r="C71" s="209" t="s">
        <v>250</v>
      </c>
      <c r="D71" s="209"/>
      <c r="E71" s="209"/>
      <c r="F71" s="1" t="s">
        <v>11</v>
      </c>
      <c r="I71" s="103" t="s">
        <v>239</v>
      </c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>
        <v>20</v>
      </c>
      <c r="Z71" s="104"/>
      <c r="AA71" s="104"/>
      <c r="AB71" s="104"/>
      <c r="AC71" s="105" t="s">
        <v>240</v>
      </c>
      <c r="AD71" s="105"/>
      <c r="AE71" s="105"/>
      <c r="AF71" s="1" t="s">
        <v>59</v>
      </c>
      <c r="CD71" s="5"/>
      <c r="CE71" s="5"/>
      <c r="CF71" s="5"/>
      <c r="CG71" s="5"/>
      <c r="CH71" s="5"/>
      <c r="CI71" s="4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4"/>
      <c r="CY71" s="4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4"/>
      <c r="DW71" s="4"/>
      <c r="DX71" s="13"/>
      <c r="DY71" s="13"/>
      <c r="DZ71" s="12"/>
      <c r="EA71" s="12"/>
      <c r="EB71" s="12"/>
      <c r="FD71" s="4"/>
      <c r="FE71" s="4"/>
      <c r="FF71" s="4"/>
      <c r="FG71" s="4"/>
      <c r="FH71" s="4"/>
      <c r="FI71" s="4"/>
      <c r="FJ71" s="4"/>
    </row>
    <row r="73" ht="6.75" customHeight="1"/>
    <row r="85" ht="11.25"/>
    <row r="86" ht="11.25"/>
    <row r="87" ht="11.25"/>
    <row r="88" ht="11.25"/>
    <row r="89" ht="11.25"/>
    <row r="90" ht="11.25"/>
    <row r="92" ht="11.25"/>
    <row r="93" ht="11.25"/>
    <row r="94" ht="11.25"/>
    <row r="96" ht="11.25"/>
    <row r="97" ht="11.25"/>
    <row r="98" ht="11.25"/>
  </sheetData>
  <sheetProtection/>
  <mergeCells count="495">
    <mergeCell ref="ET34:FJ34"/>
    <mergeCell ref="EE28:ES28"/>
    <mergeCell ref="ET28:FJ28"/>
    <mergeCell ref="A34:AO34"/>
    <mergeCell ref="AP34:AU34"/>
    <mergeCell ref="AV34:BK34"/>
    <mergeCell ref="BL34:CE34"/>
    <mergeCell ref="CF34:CV34"/>
    <mergeCell ref="CW34:DM34"/>
    <mergeCell ref="DN34:ED34"/>
    <mergeCell ref="EE34:ES34"/>
    <mergeCell ref="DN25:ED25"/>
    <mergeCell ref="EE25:ES25"/>
    <mergeCell ref="ET25:FJ25"/>
    <mergeCell ref="A28:AO28"/>
    <mergeCell ref="AP28:AU28"/>
    <mergeCell ref="AV28:BK28"/>
    <mergeCell ref="BL28:CE28"/>
    <mergeCell ref="CF28:CV28"/>
    <mergeCell ref="CW28:DM28"/>
    <mergeCell ref="DN28:ED28"/>
    <mergeCell ref="A25:AO25"/>
    <mergeCell ref="AP25:AU25"/>
    <mergeCell ref="AV25:BK25"/>
    <mergeCell ref="BL25:CE25"/>
    <mergeCell ref="CF25:CV25"/>
    <mergeCell ref="CW25:DM25"/>
    <mergeCell ref="CF27:CV27"/>
    <mergeCell ref="CW27:DM27"/>
    <mergeCell ref="DN27:ED27"/>
    <mergeCell ref="EE27:ES27"/>
    <mergeCell ref="ET27:FJ27"/>
    <mergeCell ref="AC71:AE71"/>
    <mergeCell ref="BA65:CA65"/>
    <mergeCell ref="AK66:AY66"/>
    <mergeCell ref="BA66:BZ66"/>
    <mergeCell ref="EG67:ET67"/>
    <mergeCell ref="ET61:FJ61"/>
    <mergeCell ref="A62:AO62"/>
    <mergeCell ref="AP62:AU62"/>
    <mergeCell ref="A71:B71"/>
    <mergeCell ref="C71:E71"/>
    <mergeCell ref="I71:X71"/>
    <mergeCell ref="Y71:AB71"/>
    <mergeCell ref="AL68:AY68"/>
    <mergeCell ref="BA68:CA68"/>
    <mergeCell ref="AL69:AY69"/>
    <mergeCell ref="BA69:CA69"/>
    <mergeCell ref="AV62:BK62"/>
    <mergeCell ref="BL62:CE62"/>
    <mergeCell ref="CF62:CV62"/>
    <mergeCell ref="DN62:ED62"/>
    <mergeCell ref="EE62:ES62"/>
    <mergeCell ref="ET62:FJ62"/>
    <mergeCell ref="ET59:FJ60"/>
    <mergeCell ref="A60:AO60"/>
    <mergeCell ref="A61:AO61"/>
    <mergeCell ref="AP61:AU61"/>
    <mergeCell ref="AV61:BK61"/>
    <mergeCell ref="BL61:CE61"/>
    <mergeCell ref="CF61:CV61"/>
    <mergeCell ref="CW61:DM62"/>
    <mergeCell ref="DN61:ED61"/>
    <mergeCell ref="EE61:ES61"/>
    <mergeCell ref="CF59:CV60"/>
    <mergeCell ref="CW59:DM60"/>
    <mergeCell ref="DN59:ED60"/>
    <mergeCell ref="EE59:ES60"/>
    <mergeCell ref="A59:AO59"/>
    <mergeCell ref="AP59:AU60"/>
    <mergeCell ref="AV59:BK60"/>
    <mergeCell ref="BL59:CE60"/>
    <mergeCell ref="ET57:FJ57"/>
    <mergeCell ref="A58:AO58"/>
    <mergeCell ref="AP58:AU58"/>
    <mergeCell ref="AV58:BK58"/>
    <mergeCell ref="BL58:CE58"/>
    <mergeCell ref="CF58:CV58"/>
    <mergeCell ref="CW58:DM58"/>
    <mergeCell ref="DN58:ED58"/>
    <mergeCell ref="EE58:ES58"/>
    <mergeCell ref="ET58:FJ58"/>
    <mergeCell ref="ET55:FJ56"/>
    <mergeCell ref="A56:AO56"/>
    <mergeCell ref="A57:AO57"/>
    <mergeCell ref="AP57:AU57"/>
    <mergeCell ref="AV57:BK57"/>
    <mergeCell ref="BL57:CE57"/>
    <mergeCell ref="CF57:CV57"/>
    <mergeCell ref="CW57:DM57"/>
    <mergeCell ref="DN57:ED57"/>
    <mergeCell ref="EE57:ES57"/>
    <mergeCell ref="CF55:CV56"/>
    <mergeCell ref="CW55:DM56"/>
    <mergeCell ref="DN55:ED56"/>
    <mergeCell ref="EE55:ES56"/>
    <mergeCell ref="A55:AO55"/>
    <mergeCell ref="AP55:AU56"/>
    <mergeCell ref="AV55:BK56"/>
    <mergeCell ref="BL55:CE56"/>
    <mergeCell ref="ET53:FJ53"/>
    <mergeCell ref="A54:AO54"/>
    <mergeCell ref="AP54:AU54"/>
    <mergeCell ref="AV54:BK54"/>
    <mergeCell ref="BL54:CE54"/>
    <mergeCell ref="CF54:CV54"/>
    <mergeCell ref="CW54:DM54"/>
    <mergeCell ref="DN54:ED54"/>
    <mergeCell ref="EE54:ES54"/>
    <mergeCell ref="ET54:FJ54"/>
    <mergeCell ref="CF53:CV53"/>
    <mergeCell ref="CW53:DM53"/>
    <mergeCell ref="DN53:ED53"/>
    <mergeCell ref="EE53:ES53"/>
    <mergeCell ref="A53:AO53"/>
    <mergeCell ref="AP53:AU53"/>
    <mergeCell ref="AV53:BK53"/>
    <mergeCell ref="BL53:CE53"/>
    <mergeCell ref="CF51:ES51"/>
    <mergeCell ref="ET51:FJ52"/>
    <mergeCell ref="CF52:CV52"/>
    <mergeCell ref="CW52:DM52"/>
    <mergeCell ref="DN52:ED52"/>
    <mergeCell ref="EE52:ES52"/>
    <mergeCell ref="A51:AO52"/>
    <mergeCell ref="AP51:AU52"/>
    <mergeCell ref="AV51:BK52"/>
    <mergeCell ref="BL51:CE52"/>
    <mergeCell ref="ET47:FJ47"/>
    <mergeCell ref="A48:AO48"/>
    <mergeCell ref="AP48:AU48"/>
    <mergeCell ref="AV48:BK48"/>
    <mergeCell ref="BL48:CE48"/>
    <mergeCell ref="CF48:CV48"/>
    <mergeCell ref="CW48:DM48"/>
    <mergeCell ref="DN48:ED48"/>
    <mergeCell ref="EE48:ES48"/>
    <mergeCell ref="ET48:FJ48"/>
    <mergeCell ref="CF47:CV47"/>
    <mergeCell ref="CW47:DM47"/>
    <mergeCell ref="DN47:ED47"/>
    <mergeCell ref="EE47:ES47"/>
    <mergeCell ref="A47:AO47"/>
    <mergeCell ref="AP47:AU47"/>
    <mergeCell ref="AV47:BK47"/>
    <mergeCell ref="BL47:CE47"/>
    <mergeCell ref="ET45:FJ45"/>
    <mergeCell ref="A46:AO46"/>
    <mergeCell ref="AP46:AU46"/>
    <mergeCell ref="AV46:BK46"/>
    <mergeCell ref="BL46:CE46"/>
    <mergeCell ref="CF46:CV46"/>
    <mergeCell ref="CW46:DM46"/>
    <mergeCell ref="DN46:ED46"/>
    <mergeCell ref="EE46:ES46"/>
    <mergeCell ref="ET46:FJ46"/>
    <mergeCell ref="CF45:CV45"/>
    <mergeCell ref="CW45:DM45"/>
    <mergeCell ref="DN45:ED45"/>
    <mergeCell ref="EE45:ES45"/>
    <mergeCell ref="A45:AO45"/>
    <mergeCell ref="AP45:AU45"/>
    <mergeCell ref="AV45:BK45"/>
    <mergeCell ref="BL45:CE45"/>
    <mergeCell ref="ET43:FJ43"/>
    <mergeCell ref="A44:AO44"/>
    <mergeCell ref="AP44:AU44"/>
    <mergeCell ref="AV44:BK44"/>
    <mergeCell ref="BL44:CE44"/>
    <mergeCell ref="CF44:CV44"/>
    <mergeCell ref="CW44:DM44"/>
    <mergeCell ref="DN44:ED44"/>
    <mergeCell ref="EE44:ES44"/>
    <mergeCell ref="ET44:FJ44"/>
    <mergeCell ref="CF43:CV43"/>
    <mergeCell ref="CW43:DM43"/>
    <mergeCell ref="DN43:ED43"/>
    <mergeCell ref="EE43:ES43"/>
    <mergeCell ref="A43:AO43"/>
    <mergeCell ref="AP43:AU43"/>
    <mergeCell ref="AV43:BK43"/>
    <mergeCell ref="BL43:CE43"/>
    <mergeCell ref="ET41:FJ41"/>
    <mergeCell ref="A42:AO42"/>
    <mergeCell ref="AP42:AU42"/>
    <mergeCell ref="AV42:BK42"/>
    <mergeCell ref="BL42:CE42"/>
    <mergeCell ref="CF42:CV42"/>
    <mergeCell ref="CW42:DM42"/>
    <mergeCell ref="DN42:ED42"/>
    <mergeCell ref="EE42:ES42"/>
    <mergeCell ref="ET42:FJ42"/>
    <mergeCell ref="CF41:CV41"/>
    <mergeCell ref="CW41:DM41"/>
    <mergeCell ref="DN41:ED41"/>
    <mergeCell ref="EE41:ES41"/>
    <mergeCell ref="A41:AO41"/>
    <mergeCell ref="AP41:AU41"/>
    <mergeCell ref="AV41:BK41"/>
    <mergeCell ref="BL41:CE41"/>
    <mergeCell ref="ET39:FJ39"/>
    <mergeCell ref="A40:AO40"/>
    <mergeCell ref="AP40:AU40"/>
    <mergeCell ref="AV40:BK40"/>
    <mergeCell ref="BL40:CE40"/>
    <mergeCell ref="CF40:CV40"/>
    <mergeCell ref="CW40:DM40"/>
    <mergeCell ref="DN40:ED40"/>
    <mergeCell ref="EE40:ES40"/>
    <mergeCell ref="ET40:FJ40"/>
    <mergeCell ref="CF39:CV39"/>
    <mergeCell ref="CW39:DM39"/>
    <mergeCell ref="DN39:ED39"/>
    <mergeCell ref="EE39:ES39"/>
    <mergeCell ref="A39:AO39"/>
    <mergeCell ref="AP39:AU39"/>
    <mergeCell ref="AV39:BK39"/>
    <mergeCell ref="BL39:CE39"/>
    <mergeCell ref="ET37:FJ37"/>
    <mergeCell ref="A38:AO38"/>
    <mergeCell ref="AP38:AU38"/>
    <mergeCell ref="AV38:BK38"/>
    <mergeCell ref="BL38:CE38"/>
    <mergeCell ref="CF38:CV38"/>
    <mergeCell ref="CW38:DM38"/>
    <mergeCell ref="DN38:ED38"/>
    <mergeCell ref="EE38:ES38"/>
    <mergeCell ref="ET38:FJ38"/>
    <mergeCell ref="CF37:CV37"/>
    <mergeCell ref="CW37:DM37"/>
    <mergeCell ref="DN37:ED37"/>
    <mergeCell ref="EE37:ES37"/>
    <mergeCell ref="A37:AO37"/>
    <mergeCell ref="AP37:AU37"/>
    <mergeCell ref="AV37:BK37"/>
    <mergeCell ref="BL37:CE37"/>
    <mergeCell ref="ET35:FJ35"/>
    <mergeCell ref="A36:AO36"/>
    <mergeCell ref="AP36:AU36"/>
    <mergeCell ref="AV36:BK36"/>
    <mergeCell ref="BL36:CE36"/>
    <mergeCell ref="CF36:CV36"/>
    <mergeCell ref="CW36:DM36"/>
    <mergeCell ref="DN36:ED36"/>
    <mergeCell ref="EE36:ES36"/>
    <mergeCell ref="ET36:FJ36"/>
    <mergeCell ref="CF35:CV35"/>
    <mergeCell ref="CW35:DM35"/>
    <mergeCell ref="DN35:ED35"/>
    <mergeCell ref="EE35:ES35"/>
    <mergeCell ref="A33:AO33"/>
    <mergeCell ref="AP33:AU33"/>
    <mergeCell ref="AV33:BK33"/>
    <mergeCell ref="BL33:CE33"/>
    <mergeCell ref="CF33:CV33"/>
    <mergeCell ref="A35:AO35"/>
    <mergeCell ref="AP35:AU35"/>
    <mergeCell ref="AV35:BK35"/>
    <mergeCell ref="BL35:CE35"/>
    <mergeCell ref="ET33:FJ33"/>
    <mergeCell ref="CF32:CV32"/>
    <mergeCell ref="CW32:DM32"/>
    <mergeCell ref="DN32:ED32"/>
    <mergeCell ref="EE32:ES32"/>
    <mergeCell ref="ET32:FJ32"/>
    <mergeCell ref="CW33:DM33"/>
    <mergeCell ref="DN33:ED33"/>
    <mergeCell ref="EE33:ES33"/>
    <mergeCell ref="CW31:DM31"/>
    <mergeCell ref="DN31:ED31"/>
    <mergeCell ref="EE31:ES31"/>
    <mergeCell ref="ET31:FJ31"/>
    <mergeCell ref="A32:AO32"/>
    <mergeCell ref="AP32:AU32"/>
    <mergeCell ref="AV32:BK32"/>
    <mergeCell ref="BL32:CE32"/>
    <mergeCell ref="A31:AO31"/>
    <mergeCell ref="AP31:AU31"/>
    <mergeCell ref="AV31:BK31"/>
    <mergeCell ref="BL31:CE31"/>
    <mergeCell ref="CF31:CV31"/>
    <mergeCell ref="EE30:ES30"/>
    <mergeCell ref="ET30:FJ30"/>
    <mergeCell ref="CF29:CV29"/>
    <mergeCell ref="CW29:DM29"/>
    <mergeCell ref="DN29:ED29"/>
    <mergeCell ref="EE29:ES29"/>
    <mergeCell ref="ET29:FJ29"/>
    <mergeCell ref="CF30:CV30"/>
    <mergeCell ref="CW30:DM30"/>
    <mergeCell ref="DN30:ED30"/>
    <mergeCell ref="A30:AO30"/>
    <mergeCell ref="AP30:AU30"/>
    <mergeCell ref="AV30:BK30"/>
    <mergeCell ref="BL30:CE30"/>
    <mergeCell ref="A29:AO29"/>
    <mergeCell ref="AP29:AU29"/>
    <mergeCell ref="AV29:BK29"/>
    <mergeCell ref="BL29:CE29"/>
    <mergeCell ref="AV24:BK24"/>
    <mergeCell ref="BL24:CE24"/>
    <mergeCell ref="A27:AO27"/>
    <mergeCell ref="AP27:AU27"/>
    <mergeCell ref="AV27:BK27"/>
    <mergeCell ref="BL27:CE27"/>
    <mergeCell ref="ET24:FJ24"/>
    <mergeCell ref="CF26:CV26"/>
    <mergeCell ref="CW26:DM26"/>
    <mergeCell ref="DN26:ED26"/>
    <mergeCell ref="EE26:ES26"/>
    <mergeCell ref="ET26:FJ26"/>
    <mergeCell ref="CF24:CV24"/>
    <mergeCell ref="CW24:DM24"/>
    <mergeCell ref="DN24:ED24"/>
    <mergeCell ref="EE24:ES24"/>
    <mergeCell ref="CW23:DM23"/>
    <mergeCell ref="DN23:ED23"/>
    <mergeCell ref="EE23:ES23"/>
    <mergeCell ref="ET23:FJ23"/>
    <mergeCell ref="A26:AO26"/>
    <mergeCell ref="AP26:AU26"/>
    <mergeCell ref="AV26:BK26"/>
    <mergeCell ref="BL26:CE26"/>
    <mergeCell ref="A24:AO24"/>
    <mergeCell ref="AP24:AU24"/>
    <mergeCell ref="A22:AO22"/>
    <mergeCell ref="AP22:AU22"/>
    <mergeCell ref="AV22:BK22"/>
    <mergeCell ref="BL22:CE22"/>
    <mergeCell ref="ET22:FJ22"/>
    <mergeCell ref="A23:AO23"/>
    <mergeCell ref="AP23:AU23"/>
    <mergeCell ref="AV23:BK23"/>
    <mergeCell ref="BL23:CE23"/>
    <mergeCell ref="CF23:CV23"/>
    <mergeCell ref="CW21:DM21"/>
    <mergeCell ref="DN21:ED21"/>
    <mergeCell ref="EE21:ES21"/>
    <mergeCell ref="ET21:FJ21"/>
    <mergeCell ref="CF22:CV22"/>
    <mergeCell ref="CW22:DM22"/>
    <mergeCell ref="DN22:ED22"/>
    <mergeCell ref="EE22:ES22"/>
    <mergeCell ref="A20:AO20"/>
    <mergeCell ref="AP20:AU20"/>
    <mergeCell ref="AV20:BK20"/>
    <mergeCell ref="BL20:CE20"/>
    <mergeCell ref="ET20:FJ20"/>
    <mergeCell ref="A21:AO21"/>
    <mergeCell ref="AP21:AU21"/>
    <mergeCell ref="AV21:BK21"/>
    <mergeCell ref="BL21:CE21"/>
    <mergeCell ref="CF21:CV21"/>
    <mergeCell ref="CW19:DM19"/>
    <mergeCell ref="DN19:ED19"/>
    <mergeCell ref="EE19:ES19"/>
    <mergeCell ref="ET19:FJ19"/>
    <mergeCell ref="CF20:CV20"/>
    <mergeCell ref="CW20:DM20"/>
    <mergeCell ref="DN20:ED20"/>
    <mergeCell ref="EE20:ES20"/>
    <mergeCell ref="A18:AO18"/>
    <mergeCell ref="AP18:AU18"/>
    <mergeCell ref="AV18:BK18"/>
    <mergeCell ref="BL18:CE18"/>
    <mergeCell ref="ET18:FJ18"/>
    <mergeCell ref="A19:AO19"/>
    <mergeCell ref="AP19:AU19"/>
    <mergeCell ref="AV19:BK19"/>
    <mergeCell ref="BL19:CE19"/>
    <mergeCell ref="CF19:CV19"/>
    <mergeCell ref="CW17:DM17"/>
    <mergeCell ref="DN17:ED17"/>
    <mergeCell ref="EE17:ES17"/>
    <mergeCell ref="ET17:FJ17"/>
    <mergeCell ref="CF18:CV18"/>
    <mergeCell ref="CW18:DM18"/>
    <mergeCell ref="DN18:ED18"/>
    <mergeCell ref="EE18:ES18"/>
    <mergeCell ref="A16:AO16"/>
    <mergeCell ref="AP16:AU16"/>
    <mergeCell ref="AV16:BK16"/>
    <mergeCell ref="BL16:CE16"/>
    <mergeCell ref="ET16:FJ16"/>
    <mergeCell ref="A17:AO17"/>
    <mergeCell ref="AP17:AU17"/>
    <mergeCell ref="AV17:BK17"/>
    <mergeCell ref="BL17:CE17"/>
    <mergeCell ref="CF17:CV17"/>
    <mergeCell ref="CW15:DM15"/>
    <mergeCell ref="DN15:ED15"/>
    <mergeCell ref="EE15:ES15"/>
    <mergeCell ref="ET15:FJ15"/>
    <mergeCell ref="CF16:CV16"/>
    <mergeCell ref="CW16:DM16"/>
    <mergeCell ref="DN16:ED16"/>
    <mergeCell ref="EE16:ES16"/>
    <mergeCell ref="A14:AO14"/>
    <mergeCell ref="AP14:AU14"/>
    <mergeCell ref="AV14:BK14"/>
    <mergeCell ref="BL14:CE14"/>
    <mergeCell ref="ET14:FJ14"/>
    <mergeCell ref="A15:AO15"/>
    <mergeCell ref="AP15:AU15"/>
    <mergeCell ref="AV15:BK15"/>
    <mergeCell ref="BL15:CE15"/>
    <mergeCell ref="CF15:CV15"/>
    <mergeCell ref="EE13:ES13"/>
    <mergeCell ref="ET13:FJ13"/>
    <mergeCell ref="CF14:CV14"/>
    <mergeCell ref="CW14:DM14"/>
    <mergeCell ref="DN14:ED14"/>
    <mergeCell ref="EE14:ES14"/>
    <mergeCell ref="DN9:ED9"/>
    <mergeCell ref="EE9:ES9"/>
    <mergeCell ref="ET9:FJ9"/>
    <mergeCell ref="A13:AO13"/>
    <mergeCell ref="AP13:AU13"/>
    <mergeCell ref="AV13:BK13"/>
    <mergeCell ref="BL13:CE13"/>
    <mergeCell ref="CF13:CV13"/>
    <mergeCell ref="CW13:DM13"/>
    <mergeCell ref="DN13:ED13"/>
    <mergeCell ref="A9:AO9"/>
    <mergeCell ref="AP9:AU9"/>
    <mergeCell ref="AV9:BK9"/>
    <mergeCell ref="BL9:CE9"/>
    <mergeCell ref="CF9:CV9"/>
    <mergeCell ref="CW9:DM9"/>
    <mergeCell ref="A7:AO7"/>
    <mergeCell ref="AP7:AU8"/>
    <mergeCell ref="AV7:BK8"/>
    <mergeCell ref="BL7:CE8"/>
    <mergeCell ref="ET7:FJ8"/>
    <mergeCell ref="A8:AO8"/>
    <mergeCell ref="CW6:DM6"/>
    <mergeCell ref="DN6:ED6"/>
    <mergeCell ref="EE6:ES6"/>
    <mergeCell ref="CF7:CV8"/>
    <mergeCell ref="CW7:DM8"/>
    <mergeCell ref="DN7:ED8"/>
    <mergeCell ref="EE7:ES8"/>
    <mergeCell ref="CW4:DM4"/>
    <mergeCell ref="DN4:ED4"/>
    <mergeCell ref="CW5:DM5"/>
    <mergeCell ref="ET5:FJ5"/>
    <mergeCell ref="A6:AO6"/>
    <mergeCell ref="AP6:AU6"/>
    <mergeCell ref="AV6:BK6"/>
    <mergeCell ref="BL6:CE6"/>
    <mergeCell ref="CF6:CV6"/>
    <mergeCell ref="ET6:FJ6"/>
    <mergeCell ref="A5:AO5"/>
    <mergeCell ref="AP5:AU5"/>
    <mergeCell ref="AV5:BK5"/>
    <mergeCell ref="BL5:CE5"/>
    <mergeCell ref="CF5:CV5"/>
    <mergeCell ref="CF4:CV4"/>
    <mergeCell ref="DN5:ED5"/>
    <mergeCell ref="EE5:ES5"/>
    <mergeCell ref="A2:FJ2"/>
    <mergeCell ref="A3:AO4"/>
    <mergeCell ref="AP3:AU4"/>
    <mergeCell ref="AV3:BK4"/>
    <mergeCell ref="BL3:CE4"/>
    <mergeCell ref="CF3:ES3"/>
    <mergeCell ref="ET3:FJ4"/>
    <mergeCell ref="EE4:ES4"/>
    <mergeCell ref="DN11:ED11"/>
    <mergeCell ref="A10:AO10"/>
    <mergeCell ref="AP10:AU10"/>
    <mergeCell ref="AV10:BK10"/>
    <mergeCell ref="BL10:CE10"/>
    <mergeCell ref="CF10:CV10"/>
    <mergeCell ref="CW10:DM10"/>
    <mergeCell ref="EE12:ES12"/>
    <mergeCell ref="DN10:ED10"/>
    <mergeCell ref="EE10:ES10"/>
    <mergeCell ref="ET10:FJ10"/>
    <mergeCell ref="A11:AO11"/>
    <mergeCell ref="AP11:AU11"/>
    <mergeCell ref="AV11:BK11"/>
    <mergeCell ref="BL11:CE11"/>
    <mergeCell ref="CF11:CV11"/>
    <mergeCell ref="CW11:DM11"/>
    <mergeCell ref="ET12:FJ12"/>
    <mergeCell ref="EE11:ES11"/>
    <mergeCell ref="ET11:FJ11"/>
    <mergeCell ref="A12:AO12"/>
    <mergeCell ref="AP12:AU12"/>
    <mergeCell ref="AV12:BK12"/>
    <mergeCell ref="BL12:CE12"/>
    <mergeCell ref="CF12:CV12"/>
    <mergeCell ref="CW12:DM12"/>
    <mergeCell ref="DN12:ED12"/>
  </mergeCells>
  <printOptions/>
  <pageMargins left="0.2" right="0.16" top="0.73" bottom="0.23" header="0.5" footer="0.19"/>
  <pageSetup fitToHeight="2" fitToWidth="1"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Семёнова Людмила Сергеевна</cp:lastModifiedBy>
  <cp:lastPrinted>2015-01-19T08:48:30Z</cp:lastPrinted>
  <dcterms:created xsi:type="dcterms:W3CDTF">2005-02-01T12:32:18Z</dcterms:created>
  <dcterms:modified xsi:type="dcterms:W3CDTF">2015-03-05T13:34:06Z</dcterms:modified>
  <cp:category/>
  <cp:version/>
  <cp:contentType/>
  <cp:contentStatus/>
</cp:coreProperties>
</file>