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на 01.09.2018" sheetId="1" r:id="rId1"/>
  </sheets>
  <calcPr calcId="145621"/>
</workbook>
</file>

<file path=xl/calcChain.xml><?xml version="1.0" encoding="utf-8"?>
<calcChain xmlns="http://schemas.openxmlformats.org/spreadsheetml/2006/main">
  <c r="I54" i="1" l="1"/>
  <c r="I53" i="1"/>
  <c r="I52" i="1"/>
  <c r="I51" i="1"/>
  <c r="I50" i="1"/>
  <c r="I49" i="1"/>
  <c r="I48" i="1"/>
  <c r="I47" i="1"/>
  <c r="I46" i="1"/>
  <c r="I45" i="1"/>
  <c r="G44" i="1"/>
  <c r="I44" i="1" s="1"/>
  <c r="F44" i="1"/>
  <c r="I41" i="1"/>
  <c r="H41" i="1"/>
  <c r="J40" i="1"/>
  <c r="I40" i="1"/>
  <c r="H40" i="1"/>
  <c r="J39" i="1"/>
  <c r="I39" i="1"/>
  <c r="H39" i="1"/>
  <c r="G39" i="1"/>
  <c r="F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H16" i="1"/>
  <c r="G16" i="1"/>
  <c r="J16" i="1" s="1"/>
  <c r="F16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G7" i="1"/>
  <c r="H7" i="1" s="1"/>
  <c r="F7" i="1"/>
  <c r="F42" i="1" s="1"/>
  <c r="G42" i="1" l="1"/>
  <c r="I42" i="1" s="1"/>
  <c r="I16" i="1"/>
</calcChain>
</file>

<file path=xl/sharedStrings.xml><?xml version="1.0" encoding="utf-8"?>
<sst xmlns="http://schemas.openxmlformats.org/spreadsheetml/2006/main" count="89" uniqueCount="85">
  <si>
    <t>Информация об исполнении консолидированного бюджета Ленинградской области на 01.09.2018.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</si>
  <si>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</si>
  <si>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</si>
  <si>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</si>
  <si>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</si>
  <si>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01.09.2017.</t>
  </si>
  <si>
    <t>на 01.09.2018.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</si>
  <si>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</si>
  <si>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</si>
  <si>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</si>
  <si>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</si>
  <si>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</si>
  <si>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</si>
  <si>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</si>
  <si>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</si>
  <si>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</si>
  <si>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</si>
  <si>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</si>
  <si>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</si>
  <si>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</si>
  <si>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</si>
  <si>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</si>
  <si>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</si>
  <si>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</si>
  <si>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</si>
  <si>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</si>
  <si>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</si>
  <si>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</si>
  <si>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</si>
  <si>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</si>
  <si>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</si>
  <si>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</si>
  <si>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</si>
  <si>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</si>
  <si>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</si>
  <si>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</si>
  <si>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</si>
  <si>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</si>
  <si>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</si>
  <si>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</si>
  <si>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</si>
  <si>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</si>
  <si>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</si>
  <si>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</si>
  <si>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</si>
  <si>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</si>
  <si>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</si>
  <si>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</si>
  <si>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</si>
  <si>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</si>
  <si>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</si>
  <si>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</si>
  <si>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</si>
  <si>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</si>
  <si>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</si>
  <si>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</si>
  <si>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</si>
  <si>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</si>
  <si>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</si>
  <si>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</si>
  <si>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</si>
  <si>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</si>
  <si>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</si>
  <si>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</si>
  <si>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</si>
  <si>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</si>
  <si>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</si>
  <si>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</si>
  <si>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</si>
  <si>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</si>
  <si>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</si>
  <si>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r>
      <t>ИСТОЧНИКИ ПОКРЫТИЯ ДЕФИЦИТА (всего)</t>
    </r>
    <r>
      <rPr>
        <sz val="10"/>
        <color indexed="8"/>
        <rFont val="Arial Cyr"/>
        <charset val="204"/>
      </rPr>
      <t>, в том числе:</t>
    </r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</si>
  <si>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</si>
  <si>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</si>
  <si>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</si>
  <si>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</si>
  <si>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</si>
  <si>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Курсовая разница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</si>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</sst>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6" x14ac:knownFonts="1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indexed="8"/>
      <name val="Arial CYR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8" fillId="0" borderId="0"/>
    <xf numFmtId="0" fontId="8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2" fillId="0" borderId="0"/>
    <xf numFmtId="49" fontId="24" fillId="0" borderId="0">
      <alignment horizontal="center"/>
    </xf>
    <xf numFmtId="49" fontId="24" fillId="0" borderId="0">
      <alignment horizontal="center"/>
    </xf>
    <xf numFmtId="49" fontId="24" fillId="0" borderId="8">
      <alignment horizontal="center" wrapText="1"/>
    </xf>
    <xf numFmtId="49" fontId="24" fillId="0" borderId="8">
      <alignment horizontal="center" wrapText="1"/>
    </xf>
    <xf numFmtId="49" fontId="24" fillId="0" borderId="9">
      <alignment horizontal="center" wrapText="1"/>
    </xf>
    <xf numFmtId="49" fontId="24" fillId="0" borderId="9">
      <alignment horizontal="center" wrapText="1"/>
    </xf>
    <xf numFmtId="49" fontId="24" fillId="0" borderId="10">
      <alignment horizontal="center"/>
    </xf>
    <xf numFmtId="49" fontId="24" fillId="0" borderId="10">
      <alignment horizontal="center"/>
    </xf>
    <xf numFmtId="49" fontId="24" fillId="0" borderId="11"/>
    <xf numFmtId="49" fontId="24" fillId="0" borderId="11"/>
    <xf numFmtId="4" fontId="24" fillId="0" borderId="10">
      <alignment horizontal="right"/>
    </xf>
    <xf numFmtId="4" fontId="24" fillId="0" borderId="10">
      <alignment horizontal="right"/>
    </xf>
    <xf numFmtId="4" fontId="24" fillId="0" borderId="8">
      <alignment horizontal="right"/>
    </xf>
    <xf numFmtId="4" fontId="24" fillId="0" borderId="8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" fontId="24" fillId="0" borderId="12">
      <alignment horizontal="right"/>
    </xf>
    <xf numFmtId="4" fontId="24" fillId="0" borderId="12">
      <alignment horizontal="right"/>
    </xf>
    <xf numFmtId="49" fontId="24" fillId="0" borderId="13">
      <alignment horizontal="center"/>
    </xf>
    <xf numFmtId="49" fontId="24" fillId="0" borderId="13">
      <alignment horizontal="center"/>
    </xf>
    <xf numFmtId="4" fontId="24" fillId="0" borderId="14">
      <alignment horizontal="right"/>
    </xf>
    <xf numFmtId="4" fontId="24" fillId="0" borderId="14">
      <alignment horizontal="right"/>
    </xf>
    <xf numFmtId="0" fontId="24" fillId="0" borderId="15">
      <alignment horizontal="left" wrapText="1"/>
    </xf>
    <xf numFmtId="0" fontId="24" fillId="0" borderId="15">
      <alignment horizontal="left" wrapText="1"/>
    </xf>
    <xf numFmtId="0" fontId="25" fillId="0" borderId="16">
      <alignment horizontal="left" wrapText="1"/>
    </xf>
    <xf numFmtId="0" fontId="25" fillId="0" borderId="16">
      <alignment horizontal="left" wrapText="1"/>
    </xf>
    <xf numFmtId="0" fontId="24" fillId="0" borderId="17">
      <alignment horizontal="left" wrapText="1" indent="2"/>
    </xf>
    <xf numFmtId="0" fontId="24" fillId="0" borderId="17">
      <alignment horizontal="left" wrapText="1" indent="2"/>
    </xf>
    <xf numFmtId="0" fontId="23" fillId="0" borderId="18"/>
    <xf numFmtId="0" fontId="23" fillId="0" borderId="18"/>
    <xf numFmtId="0" fontId="24" fillId="0" borderId="11"/>
    <xf numFmtId="0" fontId="24" fillId="0" borderId="11"/>
    <xf numFmtId="0" fontId="23" fillId="0" borderId="11"/>
    <xf numFmtId="0" fontId="23" fillId="0" borderId="11"/>
    <xf numFmtId="0" fontId="25" fillId="0" borderId="0">
      <alignment horizontal="center"/>
    </xf>
    <xf numFmtId="0" fontId="25" fillId="0" borderId="0">
      <alignment horizontal="center"/>
    </xf>
    <xf numFmtId="0" fontId="25" fillId="0" borderId="11"/>
    <xf numFmtId="0" fontId="25" fillId="0" borderId="11"/>
    <xf numFmtId="0" fontId="24" fillId="0" borderId="19">
      <alignment horizontal="left" wrapText="1"/>
    </xf>
    <xf numFmtId="0" fontId="24" fillId="0" borderId="19">
      <alignment horizontal="left" wrapText="1"/>
    </xf>
    <xf numFmtId="0" fontId="24" fillId="0" borderId="20">
      <alignment horizontal="left" wrapText="1" indent="1"/>
    </xf>
    <xf numFmtId="0" fontId="24" fillId="0" borderId="20">
      <alignment horizontal="left" wrapText="1" indent="1"/>
    </xf>
    <xf numFmtId="0" fontId="24" fillId="0" borderId="19">
      <alignment horizontal="left" wrapText="1" indent="2"/>
    </xf>
    <xf numFmtId="0" fontId="24" fillId="0" borderId="19">
      <alignment horizontal="left" wrapText="1" indent="2"/>
    </xf>
    <xf numFmtId="0" fontId="23" fillId="3" borderId="21"/>
    <xf numFmtId="0" fontId="23" fillId="3" borderId="21"/>
    <xf numFmtId="0" fontId="24" fillId="0" borderId="22">
      <alignment horizontal="left" wrapText="1" indent="2"/>
    </xf>
    <xf numFmtId="0" fontId="24" fillId="0" borderId="22">
      <alignment horizontal="left" wrapText="1" indent="2"/>
    </xf>
    <xf numFmtId="0" fontId="24" fillId="0" borderId="0">
      <alignment horizontal="center" wrapText="1"/>
    </xf>
    <xf numFmtId="0" fontId="24" fillId="0" borderId="0">
      <alignment horizontal="center" wrapText="1"/>
    </xf>
    <xf numFmtId="49" fontId="24" fillId="0" borderId="11">
      <alignment horizontal="left"/>
    </xf>
    <xf numFmtId="49" fontId="24" fillId="0" borderId="11">
      <alignment horizontal="left"/>
    </xf>
    <xf numFmtId="49" fontId="24" fillId="0" borderId="23">
      <alignment horizontal="center" wrapText="1"/>
    </xf>
    <xf numFmtId="49" fontId="24" fillId="0" borderId="23">
      <alignment horizontal="center" wrapText="1"/>
    </xf>
    <xf numFmtId="49" fontId="24" fillId="0" borderId="23">
      <alignment horizontal="center" shrinkToFit="1"/>
    </xf>
    <xf numFmtId="49" fontId="24" fillId="0" borderId="23">
      <alignment horizontal="center" shrinkToFit="1"/>
    </xf>
    <xf numFmtId="49" fontId="24" fillId="0" borderId="10">
      <alignment horizontal="center" shrinkToFit="1"/>
    </xf>
    <xf numFmtId="49" fontId="24" fillId="0" borderId="10">
      <alignment horizontal="center" shrinkToFit="1"/>
    </xf>
    <xf numFmtId="0" fontId="24" fillId="0" borderId="24">
      <alignment horizontal="left" wrapText="1"/>
    </xf>
    <xf numFmtId="0" fontId="24" fillId="0" borderId="24">
      <alignment horizontal="left" wrapText="1"/>
    </xf>
    <xf numFmtId="0" fontId="24" fillId="0" borderId="15">
      <alignment horizontal="left" wrapText="1" indent="1"/>
    </xf>
    <xf numFmtId="0" fontId="24" fillId="0" borderId="15">
      <alignment horizontal="left" wrapText="1" indent="1"/>
    </xf>
    <xf numFmtId="0" fontId="24" fillId="0" borderId="24">
      <alignment horizontal="left" wrapText="1" indent="2"/>
    </xf>
    <xf numFmtId="0" fontId="24" fillId="0" borderId="24">
      <alignment horizontal="left" wrapText="1" indent="2"/>
    </xf>
    <xf numFmtId="0" fontId="24" fillId="0" borderId="15">
      <alignment horizontal="left" wrapText="1" indent="2"/>
    </xf>
    <xf numFmtId="0" fontId="24" fillId="0" borderId="15">
      <alignment horizontal="left" wrapText="1" indent="2"/>
    </xf>
    <xf numFmtId="0" fontId="23" fillId="0" borderId="25"/>
    <xf numFmtId="0" fontId="23" fillId="0" borderId="25"/>
    <xf numFmtId="0" fontId="23" fillId="0" borderId="26"/>
    <xf numFmtId="0" fontId="23" fillId="0" borderId="26"/>
    <xf numFmtId="0" fontId="25" fillId="0" borderId="27">
      <alignment horizontal="center" vertical="center" textRotation="90" wrapText="1"/>
    </xf>
    <xf numFmtId="0" fontId="25" fillId="0" borderId="27">
      <alignment horizontal="center" vertical="center" textRotation="90" wrapText="1"/>
    </xf>
    <xf numFmtId="0" fontId="25" fillId="0" borderId="18">
      <alignment horizontal="center" vertical="center" textRotation="90" wrapText="1"/>
    </xf>
    <xf numFmtId="0" fontId="25" fillId="0" borderId="18">
      <alignment horizontal="center" vertical="center" textRotation="90" wrapText="1"/>
    </xf>
    <xf numFmtId="0" fontId="24" fillId="0" borderId="0">
      <alignment vertical="center"/>
    </xf>
    <xf numFmtId="0" fontId="24" fillId="0" borderId="0">
      <alignment vertical="center"/>
    </xf>
    <xf numFmtId="0" fontId="25" fillId="0" borderId="11">
      <alignment horizontal="center" vertical="center" textRotation="90" wrapText="1"/>
    </xf>
    <xf numFmtId="0" fontId="25" fillId="0" borderId="11">
      <alignment horizontal="center" vertical="center" textRotation="90" wrapText="1"/>
    </xf>
    <xf numFmtId="0" fontId="25" fillId="0" borderId="18">
      <alignment horizontal="center" vertical="center" textRotation="90"/>
    </xf>
    <xf numFmtId="0" fontId="25" fillId="0" borderId="18">
      <alignment horizontal="center" vertical="center" textRotation="90"/>
    </xf>
    <xf numFmtId="0" fontId="25" fillId="0" borderId="11">
      <alignment horizontal="center" vertical="center" textRotation="90"/>
    </xf>
    <xf numFmtId="0" fontId="25" fillId="0" borderId="11">
      <alignment horizontal="center" vertical="center" textRotation="90"/>
    </xf>
    <xf numFmtId="0" fontId="25" fillId="0" borderId="27">
      <alignment horizontal="center" vertical="center" textRotation="90"/>
    </xf>
    <xf numFmtId="0" fontId="25" fillId="0" borderId="27">
      <alignment horizontal="center" vertical="center" textRotation="90"/>
    </xf>
    <xf numFmtId="0" fontId="25" fillId="0" borderId="28">
      <alignment horizontal="center" vertical="center" textRotation="90"/>
    </xf>
    <xf numFmtId="0" fontId="25" fillId="0" borderId="28">
      <alignment horizontal="center" vertical="center" textRotation="90"/>
    </xf>
    <xf numFmtId="0" fontId="26" fillId="0" borderId="11">
      <alignment wrapText="1"/>
    </xf>
    <xf numFmtId="0" fontId="26" fillId="0" borderId="11">
      <alignment wrapText="1"/>
    </xf>
    <xf numFmtId="0" fontId="26" fillId="0" borderId="28">
      <alignment wrapText="1"/>
    </xf>
    <xf numFmtId="0" fontId="26" fillId="0" borderId="28">
      <alignment wrapText="1"/>
    </xf>
    <xf numFmtId="0" fontId="26" fillId="0" borderId="18">
      <alignment wrapText="1"/>
    </xf>
    <xf numFmtId="0" fontId="26" fillId="0" borderId="18">
      <alignment wrapText="1"/>
    </xf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0" fontId="25" fillId="0" borderId="29"/>
    <xf numFmtId="0" fontId="25" fillId="0" borderId="29"/>
    <xf numFmtId="49" fontId="27" fillId="0" borderId="30">
      <alignment horizontal="left" vertical="center" wrapText="1"/>
    </xf>
    <xf numFmtId="49" fontId="27" fillId="0" borderId="30">
      <alignment horizontal="left" vertical="center" wrapText="1"/>
    </xf>
    <xf numFmtId="49" fontId="24" fillId="0" borderId="31">
      <alignment horizontal="left" vertical="center" wrapText="1" indent="2"/>
    </xf>
    <xf numFmtId="49" fontId="24" fillId="0" borderId="31">
      <alignment horizontal="left" vertical="center" wrapText="1" indent="2"/>
    </xf>
    <xf numFmtId="49" fontId="24" fillId="0" borderId="22">
      <alignment horizontal="left" vertical="center" wrapText="1" indent="3"/>
    </xf>
    <xf numFmtId="49" fontId="24" fillId="0" borderId="22">
      <alignment horizontal="left" vertical="center" wrapText="1" indent="3"/>
    </xf>
    <xf numFmtId="49" fontId="24" fillId="0" borderId="30">
      <alignment horizontal="left" vertical="center" wrapText="1" indent="3"/>
    </xf>
    <xf numFmtId="49" fontId="24" fillId="0" borderId="30">
      <alignment horizontal="left" vertical="center" wrapText="1" indent="3"/>
    </xf>
    <xf numFmtId="49" fontId="24" fillId="0" borderId="32">
      <alignment horizontal="left" vertical="center" wrapText="1" indent="3"/>
    </xf>
    <xf numFmtId="49" fontId="24" fillId="0" borderId="32">
      <alignment horizontal="left" vertical="center" wrapText="1" indent="3"/>
    </xf>
    <xf numFmtId="0" fontId="27" fillId="0" borderId="29">
      <alignment horizontal="left" vertical="center" wrapText="1"/>
    </xf>
    <xf numFmtId="0" fontId="27" fillId="0" borderId="29">
      <alignment horizontal="left" vertical="center" wrapText="1"/>
    </xf>
    <xf numFmtId="49" fontId="24" fillId="0" borderId="18">
      <alignment horizontal="left" vertical="center" wrapText="1" indent="3"/>
    </xf>
    <xf numFmtId="49" fontId="24" fillId="0" borderId="18">
      <alignment horizontal="left" vertical="center" wrapText="1" indent="3"/>
    </xf>
    <xf numFmtId="49" fontId="24" fillId="0" borderId="0">
      <alignment horizontal="left" vertical="center" wrapText="1" indent="3"/>
    </xf>
    <xf numFmtId="49" fontId="24" fillId="0" borderId="0">
      <alignment horizontal="left" vertical="center" wrapText="1" indent="3"/>
    </xf>
    <xf numFmtId="49" fontId="24" fillId="0" borderId="11">
      <alignment horizontal="left" vertical="center" wrapText="1" indent="3"/>
    </xf>
    <xf numFmtId="49" fontId="24" fillId="0" borderId="11">
      <alignment horizontal="left" vertical="center" wrapText="1" indent="3"/>
    </xf>
    <xf numFmtId="49" fontId="27" fillId="0" borderId="29">
      <alignment horizontal="left" vertical="center" wrapText="1"/>
    </xf>
    <xf numFmtId="49" fontId="27" fillId="0" borderId="29">
      <alignment horizontal="left" vertical="center" wrapText="1"/>
    </xf>
    <xf numFmtId="0" fontId="24" fillId="0" borderId="30">
      <alignment horizontal="left" vertical="center" wrapText="1"/>
    </xf>
    <xf numFmtId="0" fontId="24" fillId="0" borderId="30">
      <alignment horizontal="left" vertical="center" wrapText="1"/>
    </xf>
    <xf numFmtId="0" fontId="24" fillId="0" borderId="32">
      <alignment horizontal="left" vertical="center" wrapText="1"/>
    </xf>
    <xf numFmtId="0" fontId="24" fillId="0" borderId="32">
      <alignment horizontal="left" vertical="center" wrapText="1"/>
    </xf>
    <xf numFmtId="49" fontId="24" fillId="0" borderId="30">
      <alignment horizontal="left" vertical="center" wrapText="1"/>
    </xf>
    <xf numFmtId="49" fontId="24" fillId="0" borderId="30">
      <alignment horizontal="left" vertical="center" wrapText="1"/>
    </xf>
    <xf numFmtId="49" fontId="24" fillId="0" borderId="32">
      <alignment horizontal="left" vertical="center" wrapText="1"/>
    </xf>
    <xf numFmtId="49" fontId="24" fillId="0" borderId="32">
      <alignment horizontal="left" vertical="center" wrapText="1"/>
    </xf>
    <xf numFmtId="49" fontId="25" fillId="0" borderId="33">
      <alignment horizontal="center"/>
    </xf>
    <xf numFmtId="49" fontId="25" fillId="0" borderId="33">
      <alignment horizontal="center"/>
    </xf>
    <xf numFmtId="49" fontId="25" fillId="0" borderId="34">
      <alignment horizontal="center" vertical="center" wrapText="1"/>
    </xf>
    <xf numFmtId="49" fontId="25" fillId="0" borderId="34">
      <alignment horizontal="center" vertical="center" wrapText="1"/>
    </xf>
    <xf numFmtId="49" fontId="24" fillId="0" borderId="35">
      <alignment horizontal="center" vertical="center" wrapText="1"/>
    </xf>
    <xf numFmtId="49" fontId="24" fillId="0" borderId="35">
      <alignment horizontal="center" vertical="center" wrapText="1"/>
    </xf>
    <xf numFmtId="49" fontId="24" fillId="0" borderId="23">
      <alignment horizontal="center" vertical="center" wrapText="1"/>
    </xf>
    <xf numFmtId="49" fontId="24" fillId="0" borderId="23">
      <alignment horizontal="center" vertical="center" wrapText="1"/>
    </xf>
    <xf numFmtId="49" fontId="24" fillId="0" borderId="34">
      <alignment horizontal="center" vertical="center" wrapText="1"/>
    </xf>
    <xf numFmtId="49" fontId="24" fillId="0" borderId="34">
      <alignment horizontal="center" vertical="center" wrapText="1"/>
    </xf>
    <xf numFmtId="49" fontId="24" fillId="0" borderId="36">
      <alignment horizontal="center" vertical="center" wrapText="1"/>
    </xf>
    <xf numFmtId="49" fontId="24" fillId="0" borderId="36">
      <alignment horizontal="center" vertical="center" wrapText="1"/>
    </xf>
    <xf numFmtId="49" fontId="24" fillId="0" borderId="37">
      <alignment horizontal="center" vertical="center" wrapText="1"/>
    </xf>
    <xf numFmtId="49" fontId="24" fillId="0" borderId="37">
      <alignment horizontal="center" vertical="center" wrapText="1"/>
    </xf>
    <xf numFmtId="49" fontId="24" fillId="0" borderId="0">
      <alignment horizontal="center" vertical="center" wrapText="1"/>
    </xf>
    <xf numFmtId="49" fontId="24" fillId="0" borderId="0">
      <alignment horizontal="center" vertical="center" wrapText="1"/>
    </xf>
    <xf numFmtId="49" fontId="24" fillId="0" borderId="11">
      <alignment horizontal="center" vertical="center" wrapText="1"/>
    </xf>
    <xf numFmtId="49" fontId="24" fillId="0" borderId="11">
      <alignment horizontal="center" vertical="center" wrapText="1"/>
    </xf>
    <xf numFmtId="49" fontId="25" fillId="0" borderId="33">
      <alignment horizontal="center" vertical="center" wrapText="1"/>
    </xf>
    <xf numFmtId="49" fontId="25" fillId="0" borderId="33">
      <alignment horizontal="center" vertical="center" wrapText="1"/>
    </xf>
    <xf numFmtId="0" fontId="25" fillId="0" borderId="33">
      <alignment horizontal="center" vertical="center"/>
    </xf>
    <xf numFmtId="0" fontId="25" fillId="0" borderId="33">
      <alignment horizontal="center" vertical="center"/>
    </xf>
    <xf numFmtId="0" fontId="24" fillId="0" borderId="35">
      <alignment horizontal="center" vertical="center"/>
    </xf>
    <xf numFmtId="0" fontId="24" fillId="0" borderId="35">
      <alignment horizontal="center" vertical="center"/>
    </xf>
    <xf numFmtId="0" fontId="24" fillId="0" borderId="23">
      <alignment horizontal="center" vertical="center"/>
    </xf>
    <xf numFmtId="0" fontId="24" fillId="0" borderId="23">
      <alignment horizontal="center" vertical="center"/>
    </xf>
    <xf numFmtId="0" fontId="24" fillId="0" borderId="34">
      <alignment horizontal="center" vertical="center"/>
    </xf>
    <xf numFmtId="0" fontId="24" fillId="0" borderId="34">
      <alignment horizontal="center" vertical="center"/>
    </xf>
    <xf numFmtId="0" fontId="25" fillId="0" borderId="34">
      <alignment horizontal="center" vertical="center"/>
    </xf>
    <xf numFmtId="0" fontId="25" fillId="0" borderId="34">
      <alignment horizontal="center" vertical="center"/>
    </xf>
    <xf numFmtId="0" fontId="24" fillId="0" borderId="36">
      <alignment horizontal="center" vertical="center"/>
    </xf>
    <xf numFmtId="0" fontId="24" fillId="0" borderId="36">
      <alignment horizontal="center" vertical="center"/>
    </xf>
    <xf numFmtId="49" fontId="25" fillId="0" borderId="33">
      <alignment horizontal="center" vertical="center"/>
    </xf>
    <xf numFmtId="49" fontId="25" fillId="0" borderId="33">
      <alignment horizontal="center" vertical="center"/>
    </xf>
    <xf numFmtId="49" fontId="24" fillId="0" borderId="35">
      <alignment horizontal="center" vertical="center"/>
    </xf>
    <xf numFmtId="49" fontId="24" fillId="0" borderId="35">
      <alignment horizontal="center" vertical="center"/>
    </xf>
    <xf numFmtId="49" fontId="24" fillId="0" borderId="23">
      <alignment horizontal="center" vertical="center"/>
    </xf>
    <xf numFmtId="49" fontId="24" fillId="0" borderId="23">
      <alignment horizontal="center" vertical="center"/>
    </xf>
    <xf numFmtId="49" fontId="24" fillId="0" borderId="34">
      <alignment horizontal="center" vertical="center"/>
    </xf>
    <xf numFmtId="49" fontId="24" fillId="0" borderId="34">
      <alignment horizontal="center" vertical="center"/>
    </xf>
    <xf numFmtId="49" fontId="24" fillId="0" borderId="36">
      <alignment horizontal="center" vertical="center"/>
    </xf>
    <xf numFmtId="49" fontId="24" fillId="0" borderId="36">
      <alignment horizontal="center" vertical="center"/>
    </xf>
    <xf numFmtId="49" fontId="24" fillId="0" borderId="11">
      <alignment horizontal="center"/>
    </xf>
    <xf numFmtId="49" fontId="24" fillId="0" borderId="11">
      <alignment horizontal="center"/>
    </xf>
    <xf numFmtId="0" fontId="24" fillId="0" borderId="18">
      <alignment horizontal="center"/>
    </xf>
    <xf numFmtId="0" fontId="24" fillId="0" borderId="18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49" fontId="24" fillId="0" borderId="11"/>
    <xf numFmtId="49" fontId="24" fillId="0" borderId="11"/>
    <xf numFmtId="0" fontId="24" fillId="0" borderId="28">
      <alignment horizontal="center" vertical="top"/>
    </xf>
    <xf numFmtId="0" fontId="24" fillId="0" borderId="28">
      <alignment horizontal="center" vertical="top"/>
    </xf>
    <xf numFmtId="49" fontId="24" fillId="0" borderId="28">
      <alignment horizontal="center" vertical="top" wrapText="1"/>
    </xf>
    <xf numFmtId="49" fontId="24" fillId="0" borderId="28">
      <alignment horizontal="center" vertical="top" wrapText="1"/>
    </xf>
    <xf numFmtId="0" fontId="24" fillId="0" borderId="25"/>
    <xf numFmtId="0" fontId="24" fillId="0" borderId="25"/>
    <xf numFmtId="4" fontId="24" fillId="0" borderId="38">
      <alignment horizontal="right"/>
    </xf>
    <xf numFmtId="4" fontId="24" fillId="0" borderId="38">
      <alignment horizontal="right"/>
    </xf>
    <xf numFmtId="4" fontId="24" fillId="0" borderId="37">
      <alignment horizontal="right"/>
    </xf>
    <xf numFmtId="4" fontId="24" fillId="0" borderId="37">
      <alignment horizontal="right"/>
    </xf>
    <xf numFmtId="4" fontId="24" fillId="0" borderId="0">
      <alignment horizontal="right" shrinkToFit="1"/>
    </xf>
    <xf numFmtId="4" fontId="24" fillId="0" borderId="0">
      <alignment horizontal="right" shrinkToFit="1"/>
    </xf>
    <xf numFmtId="4" fontId="24" fillId="0" borderId="11">
      <alignment horizontal="right"/>
    </xf>
    <xf numFmtId="4" fontId="24" fillId="0" borderId="11">
      <alignment horizontal="right"/>
    </xf>
    <xf numFmtId="0" fontId="24" fillId="0" borderId="18"/>
    <xf numFmtId="0" fontId="24" fillId="0" borderId="18"/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0" fontId="24" fillId="0" borderId="11">
      <alignment horizontal="center"/>
    </xf>
    <xf numFmtId="0" fontId="24" fillId="0" borderId="11">
      <alignment horizontal="center"/>
    </xf>
    <xf numFmtId="49" fontId="24" fillId="0" borderId="18">
      <alignment horizontal="center"/>
    </xf>
    <xf numFmtId="49" fontId="24" fillId="0" borderId="18">
      <alignment horizontal="center"/>
    </xf>
    <xf numFmtId="49" fontId="24" fillId="0" borderId="0">
      <alignment horizontal="left"/>
    </xf>
    <xf numFmtId="49" fontId="24" fillId="0" borderId="0">
      <alignment horizontal="left"/>
    </xf>
    <xf numFmtId="4" fontId="24" fillId="0" borderId="25">
      <alignment horizontal="right"/>
    </xf>
    <xf numFmtId="4" fontId="24" fillId="0" borderId="25">
      <alignment horizontal="right"/>
    </xf>
    <xf numFmtId="0" fontId="24" fillId="0" borderId="28">
      <alignment horizontal="center" vertical="top"/>
    </xf>
    <xf numFmtId="0" fontId="24" fillId="0" borderId="28">
      <alignment horizontal="center" vertical="top"/>
    </xf>
    <xf numFmtId="4" fontId="24" fillId="0" borderId="26">
      <alignment horizontal="right"/>
    </xf>
    <xf numFmtId="4" fontId="24" fillId="0" borderId="26">
      <alignment horizontal="right"/>
    </xf>
    <xf numFmtId="4" fontId="24" fillId="0" borderId="39">
      <alignment horizontal="right"/>
    </xf>
    <xf numFmtId="4" fontId="24" fillId="0" borderId="39">
      <alignment horizontal="right"/>
    </xf>
    <xf numFmtId="0" fontId="24" fillId="0" borderId="26"/>
    <xf numFmtId="0" fontId="24" fillId="0" borderId="26"/>
    <xf numFmtId="0" fontId="28" fillId="0" borderId="40"/>
    <xf numFmtId="0" fontId="28" fillId="0" borderId="40"/>
    <xf numFmtId="0" fontId="23" fillId="3" borderId="0"/>
    <xf numFmtId="0" fontId="23" fillId="3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4" fillId="0" borderId="0">
      <alignment horizontal="left"/>
    </xf>
    <xf numFmtId="0" fontId="24" fillId="0" borderId="0">
      <alignment horizontal="left"/>
    </xf>
    <xf numFmtId="0" fontId="24" fillId="0" borderId="0"/>
    <xf numFmtId="0" fontId="24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3" borderId="11"/>
    <xf numFmtId="0" fontId="23" fillId="3" borderId="11"/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3" fillId="3" borderId="41"/>
    <xf numFmtId="0" fontId="23" fillId="3" borderId="41"/>
    <xf numFmtId="0" fontId="24" fillId="0" borderId="42">
      <alignment horizontal="left" wrapText="1"/>
    </xf>
    <xf numFmtId="0" fontId="24" fillId="0" borderId="42">
      <alignment horizontal="left" wrapText="1"/>
    </xf>
    <xf numFmtId="0" fontId="24" fillId="0" borderId="19">
      <alignment horizontal="left" wrapText="1" indent="1"/>
    </xf>
    <xf numFmtId="0" fontId="24" fillId="0" borderId="19">
      <alignment horizontal="left" wrapText="1" indent="1"/>
    </xf>
    <xf numFmtId="0" fontId="24" fillId="0" borderId="13">
      <alignment horizontal="left" wrapText="1" indent="2"/>
    </xf>
    <xf numFmtId="0" fontId="24" fillId="0" borderId="13">
      <alignment horizontal="left" wrapText="1" indent="2"/>
    </xf>
    <xf numFmtId="0" fontId="23" fillId="3" borderId="18"/>
    <xf numFmtId="0" fontId="23" fillId="3" borderId="18"/>
    <xf numFmtId="0" fontId="30" fillId="0" borderId="0">
      <alignment horizontal="center" wrapText="1"/>
    </xf>
    <xf numFmtId="0" fontId="30" fillId="0" borderId="0">
      <alignment horizontal="center" wrapText="1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24" fillId="0" borderId="11">
      <alignment wrapText="1"/>
    </xf>
    <xf numFmtId="0" fontId="24" fillId="0" borderId="11">
      <alignment wrapText="1"/>
    </xf>
    <xf numFmtId="0" fontId="24" fillId="0" borderId="41">
      <alignment wrapText="1"/>
    </xf>
    <xf numFmtId="0" fontId="24" fillId="0" borderId="41">
      <alignment wrapText="1"/>
    </xf>
    <xf numFmtId="0" fontId="24" fillId="0" borderId="18">
      <alignment horizontal="left"/>
    </xf>
    <xf numFmtId="0" fontId="24" fillId="0" borderId="18">
      <alignment horizontal="left"/>
    </xf>
    <xf numFmtId="0" fontId="23" fillId="3" borderId="43"/>
    <xf numFmtId="0" fontId="23" fillId="3" borderId="43"/>
    <xf numFmtId="49" fontId="24" fillId="0" borderId="33">
      <alignment horizontal="center" wrapText="1"/>
    </xf>
    <xf numFmtId="49" fontId="24" fillId="0" borderId="33">
      <alignment horizontal="center" wrapText="1"/>
    </xf>
    <xf numFmtId="49" fontId="24" fillId="0" borderId="35">
      <alignment horizontal="center" wrapText="1"/>
    </xf>
    <xf numFmtId="49" fontId="24" fillId="0" borderId="35">
      <alignment horizontal="center" wrapText="1"/>
    </xf>
    <xf numFmtId="49" fontId="24" fillId="0" borderId="34">
      <alignment horizontal="center"/>
    </xf>
    <xf numFmtId="49" fontId="24" fillId="0" borderId="34">
      <alignment horizontal="center"/>
    </xf>
    <xf numFmtId="0" fontId="23" fillId="3" borderId="44"/>
    <xf numFmtId="0" fontId="23" fillId="3" borderId="44"/>
    <xf numFmtId="0" fontId="24" fillId="0" borderId="37"/>
    <xf numFmtId="0" fontId="24" fillId="0" borderId="37"/>
    <xf numFmtId="0" fontId="24" fillId="0" borderId="0">
      <alignment horizontal="center"/>
    </xf>
    <xf numFmtId="0" fontId="24" fillId="0" borderId="0">
      <alignment horizontal="center"/>
    </xf>
    <xf numFmtId="49" fontId="24" fillId="0" borderId="18"/>
    <xf numFmtId="49" fontId="24" fillId="0" borderId="18"/>
    <xf numFmtId="49" fontId="24" fillId="0" borderId="0"/>
    <xf numFmtId="49" fontId="24" fillId="0" borderId="0"/>
    <xf numFmtId="49" fontId="24" fillId="0" borderId="8">
      <alignment horizontal="center"/>
    </xf>
    <xf numFmtId="49" fontId="24" fillId="0" borderId="8">
      <alignment horizontal="center"/>
    </xf>
    <xf numFmtId="49" fontId="24" fillId="0" borderId="25">
      <alignment horizontal="center"/>
    </xf>
    <xf numFmtId="49" fontId="24" fillId="0" borderId="25">
      <alignment horizontal="center"/>
    </xf>
    <xf numFmtId="49" fontId="24" fillId="0" borderId="28">
      <alignment horizontal="center"/>
    </xf>
    <xf numFmtId="49" fontId="24" fillId="0" borderId="28">
      <alignment horizontal="center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49" fontId="24" fillId="0" borderId="38">
      <alignment horizontal="center" vertical="center" wrapText="1"/>
    </xf>
    <xf numFmtId="49" fontId="24" fillId="0" borderId="38">
      <alignment horizontal="center" vertical="center" wrapText="1"/>
    </xf>
    <xf numFmtId="0" fontId="23" fillId="3" borderId="45"/>
    <xf numFmtId="0" fontId="23" fillId="3" borderId="45"/>
    <xf numFmtId="4" fontId="24" fillId="0" borderId="28">
      <alignment horizontal="right"/>
    </xf>
    <xf numFmtId="4" fontId="24" fillId="0" borderId="28">
      <alignment horizontal="right"/>
    </xf>
    <xf numFmtId="0" fontId="24" fillId="4" borderId="37"/>
    <xf numFmtId="0" fontId="24" fillId="4" borderId="37"/>
    <xf numFmtId="0" fontId="24" fillId="4" borderId="0"/>
    <xf numFmtId="0" fontId="24" fillId="4" borderId="0"/>
    <xf numFmtId="0" fontId="30" fillId="0" borderId="0">
      <alignment horizontal="center" wrapText="1"/>
    </xf>
    <xf numFmtId="0" fontId="30" fillId="0" borderId="0">
      <alignment horizontal="center" wrapText="1"/>
    </xf>
    <xf numFmtId="0" fontId="32" fillId="0" borderId="46"/>
    <xf numFmtId="0" fontId="32" fillId="0" borderId="46"/>
    <xf numFmtId="49" fontId="33" fillId="0" borderId="47">
      <alignment horizontal="right"/>
    </xf>
    <xf numFmtId="49" fontId="33" fillId="0" borderId="47">
      <alignment horizontal="right"/>
    </xf>
    <xf numFmtId="0" fontId="24" fillId="0" borderId="47">
      <alignment horizontal="right"/>
    </xf>
    <xf numFmtId="0" fontId="24" fillId="0" borderId="47">
      <alignment horizontal="right"/>
    </xf>
    <xf numFmtId="0" fontId="32" fillId="0" borderId="11"/>
    <xf numFmtId="0" fontId="32" fillId="0" borderId="11"/>
    <xf numFmtId="0" fontId="24" fillId="0" borderId="38">
      <alignment horizontal="center"/>
    </xf>
    <xf numFmtId="0" fontId="24" fillId="0" borderId="38">
      <alignment horizontal="center"/>
    </xf>
    <xf numFmtId="49" fontId="23" fillId="0" borderId="48">
      <alignment horizontal="center"/>
    </xf>
    <xf numFmtId="49" fontId="23" fillId="0" borderId="48">
      <alignment horizontal="center"/>
    </xf>
    <xf numFmtId="165" fontId="24" fillId="0" borderId="16">
      <alignment horizontal="center"/>
    </xf>
    <xf numFmtId="165" fontId="24" fillId="0" borderId="16">
      <alignment horizontal="center"/>
    </xf>
    <xf numFmtId="0" fontId="24" fillId="0" borderId="49">
      <alignment horizontal="center"/>
    </xf>
    <xf numFmtId="0" fontId="24" fillId="0" borderId="49">
      <alignment horizontal="center"/>
    </xf>
    <xf numFmtId="49" fontId="24" fillId="0" borderId="17">
      <alignment horizontal="center"/>
    </xf>
    <xf numFmtId="49" fontId="24" fillId="0" borderId="17">
      <alignment horizontal="center"/>
    </xf>
    <xf numFmtId="49" fontId="24" fillId="0" borderId="16">
      <alignment horizontal="center"/>
    </xf>
    <xf numFmtId="49" fontId="24" fillId="0" borderId="16">
      <alignment horizontal="center"/>
    </xf>
    <xf numFmtId="0" fontId="24" fillId="0" borderId="16">
      <alignment horizontal="center"/>
    </xf>
    <xf numFmtId="0" fontId="24" fillId="0" borderId="16">
      <alignment horizontal="center"/>
    </xf>
    <xf numFmtId="49" fontId="24" fillId="0" borderId="50">
      <alignment horizontal="center"/>
    </xf>
    <xf numFmtId="49" fontId="24" fillId="0" borderId="50">
      <alignment horizontal="center"/>
    </xf>
    <xf numFmtId="0" fontId="28" fillId="0" borderId="37"/>
    <xf numFmtId="0" fontId="28" fillId="0" borderId="37"/>
    <xf numFmtId="0" fontId="32" fillId="0" borderId="0"/>
    <xf numFmtId="0" fontId="32" fillId="0" borderId="0"/>
    <xf numFmtId="0" fontId="23" fillId="0" borderId="51"/>
    <xf numFmtId="0" fontId="23" fillId="0" borderId="51"/>
    <xf numFmtId="0" fontId="23" fillId="0" borderId="40"/>
    <xf numFmtId="0" fontId="23" fillId="0" borderId="40"/>
    <xf numFmtId="4" fontId="24" fillId="0" borderId="13">
      <alignment horizontal="right"/>
    </xf>
    <xf numFmtId="4" fontId="24" fillId="0" borderId="13">
      <alignment horizontal="right"/>
    </xf>
    <xf numFmtId="49" fontId="24" fillId="0" borderId="26">
      <alignment horizontal="center"/>
    </xf>
    <xf numFmtId="49" fontId="24" fillId="0" borderId="26">
      <alignment horizontal="center"/>
    </xf>
    <xf numFmtId="0" fontId="24" fillId="0" borderId="52">
      <alignment horizontal="left" wrapText="1"/>
    </xf>
    <xf numFmtId="0" fontId="24" fillId="0" borderId="52">
      <alignment horizontal="left" wrapText="1"/>
    </xf>
    <xf numFmtId="0" fontId="24" fillId="0" borderId="24">
      <alignment horizontal="left" wrapText="1" indent="1"/>
    </xf>
    <xf numFmtId="0" fontId="24" fillId="0" borderId="24">
      <alignment horizontal="left" wrapText="1" indent="1"/>
    </xf>
    <xf numFmtId="0" fontId="24" fillId="0" borderId="16">
      <alignment horizontal="left" wrapText="1" indent="2"/>
    </xf>
    <xf numFmtId="0" fontId="24" fillId="0" borderId="16">
      <alignment horizontal="left" wrapText="1" indent="2"/>
    </xf>
    <xf numFmtId="0" fontId="23" fillId="3" borderId="53"/>
    <xf numFmtId="0" fontId="23" fillId="3" borderId="53"/>
    <xf numFmtId="0" fontId="24" fillId="4" borderId="21"/>
    <xf numFmtId="0" fontId="24" fillId="4" borderId="21"/>
    <xf numFmtId="0" fontId="30" fillId="0" borderId="0">
      <alignment horizontal="left" wrapText="1"/>
    </xf>
    <xf numFmtId="0" fontId="30" fillId="0" borderId="0">
      <alignment horizontal="left" wrapText="1"/>
    </xf>
    <xf numFmtId="49" fontId="23" fillId="0" borderId="0"/>
    <xf numFmtId="49" fontId="23" fillId="0" borderId="0"/>
    <xf numFmtId="0" fontId="24" fillId="0" borderId="0">
      <alignment horizontal="right"/>
    </xf>
    <xf numFmtId="0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11">
      <alignment horizontal="left"/>
    </xf>
    <xf numFmtId="0" fontId="24" fillId="0" borderId="11">
      <alignment horizontal="left"/>
    </xf>
    <xf numFmtId="0" fontId="24" fillId="0" borderId="20">
      <alignment horizontal="left" wrapText="1"/>
    </xf>
    <xf numFmtId="0" fontId="24" fillId="0" borderId="20">
      <alignment horizontal="left" wrapText="1"/>
    </xf>
    <xf numFmtId="0" fontId="24" fillId="0" borderId="41"/>
    <xf numFmtId="0" fontId="24" fillId="0" borderId="41"/>
    <xf numFmtId="0" fontId="25" fillId="0" borderId="54">
      <alignment horizontal="left" wrapText="1"/>
    </xf>
    <xf numFmtId="0" fontId="25" fillId="0" borderId="54">
      <alignment horizontal="left" wrapText="1"/>
    </xf>
    <xf numFmtId="0" fontId="24" fillId="0" borderId="12">
      <alignment horizontal="left" wrapText="1" indent="2"/>
    </xf>
    <xf numFmtId="0" fontId="24" fillId="0" borderId="12">
      <alignment horizontal="left" wrapText="1" indent="2"/>
    </xf>
    <xf numFmtId="49" fontId="24" fillId="0" borderId="0">
      <alignment horizontal="center" wrapText="1"/>
    </xf>
    <xf numFmtId="49" fontId="24" fillId="0" borderId="0">
      <alignment horizontal="center" wrapText="1"/>
    </xf>
    <xf numFmtId="49" fontId="24" fillId="0" borderId="34">
      <alignment horizontal="center" wrapText="1"/>
    </xf>
    <xf numFmtId="49" fontId="24" fillId="0" borderId="34">
      <alignment horizontal="center" wrapText="1"/>
    </xf>
    <xf numFmtId="0" fontId="24" fillId="0" borderId="55"/>
    <xf numFmtId="0" fontId="24" fillId="0" borderId="55"/>
    <xf numFmtId="0" fontId="24" fillId="0" borderId="56">
      <alignment horizontal="center" wrapText="1"/>
    </xf>
    <xf numFmtId="0" fontId="24" fillId="0" borderId="56">
      <alignment horizontal="center" wrapText="1"/>
    </xf>
    <xf numFmtId="0" fontId="23" fillId="3" borderId="37"/>
    <xf numFmtId="0" fontId="23" fillId="3" borderId="37"/>
    <xf numFmtId="49" fontId="24" fillId="0" borderId="23">
      <alignment horizontal="center"/>
    </xf>
    <xf numFmtId="49" fontId="24" fillId="0" borderId="23">
      <alignment horizontal="center"/>
    </xf>
    <xf numFmtId="0" fontId="23" fillId="0" borderId="37"/>
    <xf numFmtId="0" fontId="23" fillId="0" borderId="37"/>
    <xf numFmtId="0" fontId="21" fillId="0" borderId="0"/>
    <xf numFmtId="0" fontId="22" fillId="0" borderId="0"/>
    <xf numFmtId="0" fontId="35" fillId="0" borderId="0"/>
  </cellStyleXfs>
  <cellXfs count="103">
    <xf numFmtId="0" fontId="0" fillId="0" borderId="0" xfId="0"/>
    <xf numFmtId="0" fontId="2" fillId="0" borderId="0" xfId="0" applyFont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 shrinkToFit="1"/>
    </xf>
    <xf numFmtId="164" fontId="4" fillId="2" borderId="2" xfId="0" applyNumberFormat="1" applyFont="1" applyFill="1" applyBorder="1" applyAlignment="1">
      <alignment horizontal="center" vertical="center" wrapText="1" shrinkToFit="1"/>
    </xf>
    <xf numFmtId="164" fontId="4" fillId="2" borderId="3" xfId="0" applyNumberFormat="1" applyFont="1" applyFill="1" applyBorder="1" applyAlignment="1">
      <alignment horizontal="center" vertical="center" wrapText="1" shrinkToFit="1"/>
    </xf>
    <xf numFmtId="164" fontId="4" fillId="2" borderId="4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Border="1" applyAlignment="1">
      <alignment horizontal="center" vertical="center" wrapText="1" shrinkToFit="1"/>
    </xf>
    <xf numFmtId="0" fontId="6" fillId="0" borderId="3" xfId="0" applyNumberFormat="1" applyFont="1" applyBorder="1" applyAlignment="1">
      <alignment horizontal="center" vertical="center" wrapText="1" shrinkToFit="1"/>
    </xf>
    <xf numFmtId="0" fontId="6" fillId="0" borderId="4" xfId="0" applyNumberFormat="1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4" fillId="0" borderId="5" xfId="0" applyNumberFormat="1" applyFont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 wrapText="1" shrinkToFit="1"/>
    </xf>
    <xf numFmtId="164" fontId="6" fillId="0" borderId="1" xfId="0" applyNumberFormat="1" applyFont="1" applyBorder="1" applyAlignment="1">
      <alignment horizontal="center" vertical="center" wrapText="1" shrinkToFit="1"/>
    </xf>
    <xf numFmtId="0" fontId="6" fillId="0" borderId="5" xfId="0" applyNumberFormat="1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4" fillId="0" borderId="6" xfId="0" applyNumberFormat="1" applyFont="1" applyBorder="1" applyAlignment="1">
      <alignment horizontal="center" vertical="center" wrapText="1" shrinkToFit="1"/>
    </xf>
    <xf numFmtId="164" fontId="4" fillId="0" borderId="6" xfId="0" applyNumberFormat="1" applyFont="1" applyBorder="1" applyAlignment="1">
      <alignment horizontal="center" vertical="center" wrapText="1" shrinkToFit="1"/>
    </xf>
    <xf numFmtId="0" fontId="6" fillId="0" borderId="6" xfId="0" applyNumberFormat="1" applyFont="1" applyBorder="1" applyAlignment="1">
      <alignment horizontal="center" vertical="center" wrapText="1" shrinkToFit="1"/>
    </xf>
    <xf numFmtId="164" fontId="6" fillId="0" borderId="6" xfId="0" applyNumberFormat="1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left" vertical="top" wrapText="1" shrinkToFit="1"/>
    </xf>
    <xf numFmtId="164" fontId="9" fillId="0" borderId="7" xfId="1" applyNumberFormat="1" applyFont="1" applyBorder="1" applyAlignment="1">
      <alignment horizontal="center" vertical="top"/>
    </xf>
    <xf numFmtId="164" fontId="9" fillId="0" borderId="7" xfId="0" applyNumberFormat="1" applyFont="1" applyBorder="1" applyAlignment="1">
      <alignment horizontal="center" vertical="top" shrinkToFit="1"/>
    </xf>
    <xf numFmtId="164" fontId="10" fillId="0" borderId="7" xfId="1" applyNumberFormat="1" applyFont="1" applyBorder="1" applyAlignment="1">
      <alignment horizontal="center" vertical="top"/>
    </xf>
    <xf numFmtId="164" fontId="10" fillId="0" borderId="7" xfId="0" applyNumberFormat="1" applyFont="1" applyBorder="1" applyAlignment="1">
      <alignment horizontal="center" vertical="top" shrinkToFit="1"/>
    </xf>
    <xf numFmtId="0" fontId="4" fillId="0" borderId="7" xfId="0" applyFont="1" applyBorder="1" applyAlignment="1">
      <alignment horizontal="left" vertical="center" wrapText="1" shrinkToFit="1"/>
    </xf>
    <xf numFmtId="164" fontId="5" fillId="0" borderId="7" xfId="1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 shrinkToFit="1"/>
    </xf>
    <xf numFmtId="164" fontId="6" fillId="0" borderId="7" xfId="1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 shrinkToFit="1"/>
    </xf>
    <xf numFmtId="0" fontId="4" fillId="0" borderId="7" xfId="0" applyFont="1" applyBorder="1" applyAlignment="1">
      <alignment horizontal="left" vertical="top" wrapText="1" shrinkToFit="1"/>
    </xf>
    <xf numFmtId="164" fontId="11" fillId="0" borderId="7" xfId="2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shrinkToFit="1"/>
    </xf>
    <xf numFmtId="164" fontId="12" fillId="0" borderId="7" xfId="2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left" vertical="top" wrapText="1" shrinkToFit="1"/>
    </xf>
    <xf numFmtId="164" fontId="11" fillId="0" borderId="7" xfId="1" applyNumberFormat="1" applyFont="1" applyBorder="1" applyAlignment="1">
      <alignment horizontal="center" vertical="top"/>
    </xf>
    <xf numFmtId="164" fontId="11" fillId="0" borderId="7" xfId="2" applyNumberFormat="1" applyFont="1" applyBorder="1" applyAlignment="1">
      <alignment horizontal="center" vertical="top"/>
    </xf>
    <xf numFmtId="164" fontId="12" fillId="0" borderId="7" xfId="1" applyNumberFormat="1" applyFont="1" applyBorder="1" applyAlignment="1">
      <alignment horizontal="center" vertical="top"/>
    </xf>
    <xf numFmtId="164" fontId="12" fillId="0" borderId="7" xfId="2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justify" vertical="top" wrapText="1" shrinkToFit="1"/>
    </xf>
    <xf numFmtId="0" fontId="4" fillId="0" borderId="7" xfId="0" applyFont="1" applyBorder="1" applyAlignment="1">
      <alignment horizontal="justify" vertical="top" wrapText="1" shrinkToFit="1"/>
    </xf>
    <xf numFmtId="0" fontId="13" fillId="0" borderId="7" xfId="0" applyFont="1" applyBorder="1" applyAlignment="1">
      <alignment horizontal="justify" vertical="top" wrapText="1" shrinkToFit="1"/>
    </xf>
    <xf numFmtId="0" fontId="7" fillId="0" borderId="7" xfId="0" applyFont="1" applyBorder="1" applyAlignment="1">
      <alignment horizontal="justify" vertical="top" wrapText="1" shrinkToFit="1"/>
    </xf>
    <xf numFmtId="164" fontId="9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 shrinkToFit="1"/>
    </xf>
    <xf numFmtId="164" fontId="10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wrapText="1" shrinkToFit="1"/>
    </xf>
    <xf numFmtId="164" fontId="9" fillId="0" borderId="7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 wrapText="1" shrinkToFit="1"/>
    </xf>
    <xf numFmtId="164" fontId="5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shrinkToFit="1"/>
    </xf>
    <xf numFmtId="164" fontId="6" fillId="0" borderId="7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164" fontId="15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shrinkToFit="1"/>
    </xf>
    <xf numFmtId="164" fontId="16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 shrinkToFit="1"/>
    </xf>
    <xf numFmtId="164" fontId="16" fillId="0" borderId="0" xfId="0" applyNumberFormat="1" applyFont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top" wrapText="1" shrinkToFit="1"/>
    </xf>
    <xf numFmtId="49" fontId="9" fillId="0" borderId="7" xfId="0" applyNumberFormat="1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left" vertical="top" wrapText="1" shrinkToFit="1"/>
    </xf>
    <xf numFmtId="0" fontId="6" fillId="0" borderId="7" xfId="0" applyFont="1" applyBorder="1"/>
    <xf numFmtId="49" fontId="18" fillId="0" borderId="7" xfId="0" applyNumberFormat="1" applyFont="1" applyBorder="1" applyAlignment="1">
      <alignment horizontal="center" vertical="center" wrapText="1" shrinkToFit="1"/>
    </xf>
    <xf numFmtId="0" fontId="18" fillId="0" borderId="7" xfId="0" applyFont="1" applyBorder="1" applyAlignment="1">
      <alignment horizontal="left" vertical="top" wrapText="1" shrinkToFit="1"/>
    </xf>
    <xf numFmtId="0" fontId="4" fillId="0" borderId="7" xfId="0" applyNumberFormat="1" applyFont="1" applyBorder="1" applyAlignment="1">
      <alignment horizontal="left" vertical="top" wrapText="1" shrinkToFit="1"/>
    </xf>
    <xf numFmtId="164" fontId="6" fillId="0" borderId="7" xfId="0" applyNumberFormat="1" applyFont="1" applyBorder="1" applyAlignment="1">
      <alignment horizontal="center" vertical="top" wrapText="1" shrinkToFit="1"/>
    </xf>
    <xf numFmtId="0" fontId="6" fillId="0" borderId="7" xfId="0" applyFont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4" fillId="0" borderId="7" xfId="0" applyFont="1" applyBorder="1" applyAlignment="1">
      <alignment horizontal="center" vertical="top" wrapText="1" shrinkToFit="1"/>
    </xf>
    <xf numFmtId="0" fontId="4" fillId="0" borderId="7" xfId="0" applyFont="1" applyBorder="1" applyAlignment="1">
      <alignment vertical="top" wrapText="1" shrinkToFit="1"/>
    </xf>
    <xf numFmtId="164" fontId="5" fillId="0" borderId="7" xfId="0" applyNumberFormat="1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vertical="top" wrapText="1" shrinkToFit="1"/>
    </xf>
    <xf numFmtId="164" fontId="4" fillId="0" borderId="0" xfId="0" applyNumberFormat="1" applyFont="1" applyBorder="1" applyAlignment="1">
      <alignment horizontal="center" vertical="top" wrapText="1" shrinkToFit="1"/>
    </xf>
    <xf numFmtId="164" fontId="5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6" fillId="0" borderId="0" xfId="0" applyNumberFormat="1" applyFont="1" applyBorder="1" applyAlignment="1">
      <alignment horizontal="center" vertical="top" wrapText="1" shrinkToFit="1"/>
    </xf>
    <xf numFmtId="0" fontId="6" fillId="0" borderId="0" xfId="0" applyFont="1" applyBorder="1" applyAlignment="1">
      <alignment vertical="top" wrapText="1" shrinkToFit="1"/>
    </xf>
    <xf numFmtId="0" fontId="4" fillId="0" borderId="7" xfId="0" applyFont="1" applyBorder="1" applyAlignment="1">
      <alignment horizontal="center" vertical="center" shrinkToFit="1"/>
    </xf>
    <xf numFmtId="0" fontId="17" fillId="0" borderId="7" xfId="0" applyFont="1" applyBorder="1" applyAlignment="1">
      <alignment vertical="top" shrinkToFit="1"/>
    </xf>
    <xf numFmtId="164" fontId="4" fillId="0" borderId="7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vertical="top" shrinkToFi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</cellXfs>
  <cellStyles count="384">
    <cellStyle name="br" xfId="3"/>
    <cellStyle name="br 2" xfId="4"/>
    <cellStyle name="col" xfId="5"/>
    <cellStyle name="col 2" xfId="6"/>
    <cellStyle name="style0" xfId="7"/>
    <cellStyle name="style0 2" xfId="8"/>
    <cellStyle name="td" xfId="9"/>
    <cellStyle name="td 2" xfId="10"/>
    <cellStyle name="tr" xfId="11"/>
    <cellStyle name="tr 2" xfId="12"/>
    <cellStyle name="xl100" xfId="13"/>
    <cellStyle name="xl100 2" xfId="14"/>
    <cellStyle name="xl101" xfId="15"/>
    <cellStyle name="xl101 2" xfId="16"/>
    <cellStyle name="xl102" xfId="17"/>
    <cellStyle name="xl102 2" xfId="18"/>
    <cellStyle name="xl103" xfId="19"/>
    <cellStyle name="xl103 2" xfId="20"/>
    <cellStyle name="xl104" xfId="21"/>
    <cellStyle name="xl104 2" xfId="22"/>
    <cellStyle name="xl105" xfId="23"/>
    <cellStyle name="xl105 2" xfId="24"/>
    <cellStyle name="xl106" xfId="25"/>
    <cellStyle name="xl106 2" xfId="26"/>
    <cellStyle name="xl107" xfId="27"/>
    <cellStyle name="xl107 2" xfId="28"/>
    <cellStyle name="xl108" xfId="29"/>
    <cellStyle name="xl108 2" xfId="30"/>
    <cellStyle name="xl109" xfId="31"/>
    <cellStyle name="xl109 2" xfId="32"/>
    <cellStyle name="xl110" xfId="33"/>
    <cellStyle name="xl110 2" xfId="34"/>
    <cellStyle name="xl111" xfId="35"/>
    <cellStyle name="xl111 2" xfId="36"/>
    <cellStyle name="xl112" xfId="37"/>
    <cellStyle name="xl112 2" xfId="38"/>
    <cellStyle name="xl113" xfId="39"/>
    <cellStyle name="xl113 2" xfId="40"/>
    <cellStyle name="xl114" xfId="41"/>
    <cellStyle name="xl114 2" xfId="42"/>
    <cellStyle name="xl115" xfId="43"/>
    <cellStyle name="xl115 2" xfId="44"/>
    <cellStyle name="xl116" xfId="45"/>
    <cellStyle name="xl116 2" xfId="46"/>
    <cellStyle name="xl117" xfId="47"/>
    <cellStyle name="xl117 2" xfId="48"/>
    <cellStyle name="xl118" xfId="49"/>
    <cellStyle name="xl118 2" xfId="50"/>
    <cellStyle name="xl119" xfId="51"/>
    <cellStyle name="xl119 2" xfId="52"/>
    <cellStyle name="xl120" xfId="53"/>
    <cellStyle name="xl120 2" xfId="54"/>
    <cellStyle name="xl121" xfId="55"/>
    <cellStyle name="xl121 2" xfId="56"/>
    <cellStyle name="xl122" xfId="57"/>
    <cellStyle name="xl122 2" xfId="58"/>
    <cellStyle name="xl123" xfId="59"/>
    <cellStyle name="xl123 2" xfId="60"/>
    <cellStyle name="xl124" xfId="61"/>
    <cellStyle name="xl124 2" xfId="62"/>
    <cellStyle name="xl125" xfId="63"/>
    <cellStyle name="xl125 2" xfId="64"/>
    <cellStyle name="xl126" xfId="65"/>
    <cellStyle name="xl126 2" xfId="66"/>
    <cellStyle name="xl127" xfId="67"/>
    <cellStyle name="xl127 2" xfId="68"/>
    <cellStyle name="xl128" xfId="69"/>
    <cellStyle name="xl128 2" xfId="70"/>
    <cellStyle name="xl129" xfId="71"/>
    <cellStyle name="xl129 2" xfId="72"/>
    <cellStyle name="xl130" xfId="73"/>
    <cellStyle name="xl130 2" xfId="74"/>
    <cellStyle name="xl131" xfId="75"/>
    <cellStyle name="xl131 2" xfId="76"/>
    <cellStyle name="xl132" xfId="77"/>
    <cellStyle name="xl132 2" xfId="78"/>
    <cellStyle name="xl133" xfId="79"/>
    <cellStyle name="xl133 2" xfId="80"/>
    <cellStyle name="xl134" xfId="81"/>
    <cellStyle name="xl134 2" xfId="82"/>
    <cellStyle name="xl135" xfId="83"/>
    <cellStyle name="xl135 2" xfId="84"/>
    <cellStyle name="xl136" xfId="85"/>
    <cellStyle name="xl136 2" xfId="86"/>
    <cellStyle name="xl137" xfId="87"/>
    <cellStyle name="xl137 2" xfId="88"/>
    <cellStyle name="xl138" xfId="89"/>
    <cellStyle name="xl138 2" xfId="90"/>
    <cellStyle name="xl139" xfId="91"/>
    <cellStyle name="xl139 2" xfId="92"/>
    <cellStyle name="xl140" xfId="93"/>
    <cellStyle name="xl140 2" xfId="94"/>
    <cellStyle name="xl141" xfId="95"/>
    <cellStyle name="xl141 2" xfId="96"/>
    <cellStyle name="xl142" xfId="97"/>
    <cellStyle name="xl142 2" xfId="98"/>
    <cellStyle name="xl143" xfId="99"/>
    <cellStyle name="xl143 2" xfId="100"/>
    <cellStyle name="xl144" xfId="101"/>
    <cellStyle name="xl144 2" xfId="102"/>
    <cellStyle name="xl145" xfId="103"/>
    <cellStyle name="xl145 2" xfId="104"/>
    <cellStyle name="xl146" xfId="105"/>
    <cellStyle name="xl146 2" xfId="106"/>
    <cellStyle name="xl147" xfId="107"/>
    <cellStyle name="xl147 2" xfId="108"/>
    <cellStyle name="xl148" xfId="109"/>
    <cellStyle name="xl148 2" xfId="110"/>
    <cellStyle name="xl149" xfId="111"/>
    <cellStyle name="xl149 2" xfId="112"/>
    <cellStyle name="xl150" xfId="113"/>
    <cellStyle name="xl150 2" xfId="114"/>
    <cellStyle name="xl151" xfId="115"/>
    <cellStyle name="xl151 2" xfId="116"/>
    <cellStyle name="xl152" xfId="117"/>
    <cellStyle name="xl152 2" xfId="118"/>
    <cellStyle name="xl153" xfId="119"/>
    <cellStyle name="xl153 2" xfId="120"/>
    <cellStyle name="xl154" xfId="121"/>
    <cellStyle name="xl154 2" xfId="122"/>
    <cellStyle name="xl155" xfId="123"/>
    <cellStyle name="xl155 2" xfId="124"/>
    <cellStyle name="xl156" xfId="125"/>
    <cellStyle name="xl156 2" xfId="126"/>
    <cellStyle name="xl157" xfId="127"/>
    <cellStyle name="xl157 2" xfId="128"/>
    <cellStyle name="xl158" xfId="129"/>
    <cellStyle name="xl158 2" xfId="130"/>
    <cellStyle name="xl159" xfId="131"/>
    <cellStyle name="xl159 2" xfId="132"/>
    <cellStyle name="xl160" xfId="133"/>
    <cellStyle name="xl160 2" xfId="134"/>
    <cellStyle name="xl161" xfId="135"/>
    <cellStyle name="xl161 2" xfId="136"/>
    <cellStyle name="xl162" xfId="137"/>
    <cellStyle name="xl162 2" xfId="138"/>
    <cellStyle name="xl163" xfId="139"/>
    <cellStyle name="xl163 2" xfId="140"/>
    <cellStyle name="xl164" xfId="141"/>
    <cellStyle name="xl164 2" xfId="142"/>
    <cellStyle name="xl165" xfId="143"/>
    <cellStyle name="xl165 2" xfId="144"/>
    <cellStyle name="xl166" xfId="145"/>
    <cellStyle name="xl166 2" xfId="146"/>
    <cellStyle name="xl167" xfId="147"/>
    <cellStyle name="xl167 2" xfId="148"/>
    <cellStyle name="xl168" xfId="149"/>
    <cellStyle name="xl168 2" xfId="150"/>
    <cellStyle name="xl169" xfId="151"/>
    <cellStyle name="xl169 2" xfId="152"/>
    <cellStyle name="xl170" xfId="153"/>
    <cellStyle name="xl170 2" xfId="154"/>
    <cellStyle name="xl171" xfId="155"/>
    <cellStyle name="xl171 2" xfId="156"/>
    <cellStyle name="xl172" xfId="157"/>
    <cellStyle name="xl172 2" xfId="158"/>
    <cellStyle name="xl173" xfId="159"/>
    <cellStyle name="xl173 2" xfId="160"/>
    <cellStyle name="xl174" xfId="161"/>
    <cellStyle name="xl174 2" xfId="162"/>
    <cellStyle name="xl175" xfId="163"/>
    <cellStyle name="xl175 2" xfId="164"/>
    <cellStyle name="xl176" xfId="165"/>
    <cellStyle name="xl176 2" xfId="166"/>
    <cellStyle name="xl177" xfId="167"/>
    <cellStyle name="xl177 2" xfId="168"/>
    <cellStyle name="xl178" xfId="169"/>
    <cellStyle name="xl178 2" xfId="170"/>
    <cellStyle name="xl179" xfId="171"/>
    <cellStyle name="xl179 2" xfId="172"/>
    <cellStyle name="xl180" xfId="173"/>
    <cellStyle name="xl180 2" xfId="174"/>
    <cellStyle name="xl181" xfId="175"/>
    <cellStyle name="xl181 2" xfId="176"/>
    <cellStyle name="xl182" xfId="177"/>
    <cellStyle name="xl182 2" xfId="178"/>
    <cellStyle name="xl183" xfId="179"/>
    <cellStyle name="xl183 2" xfId="180"/>
    <cellStyle name="xl184" xfId="181"/>
    <cellStyle name="xl184 2" xfId="182"/>
    <cellStyle name="xl185" xfId="183"/>
    <cellStyle name="xl185 2" xfId="184"/>
    <cellStyle name="xl186" xfId="185"/>
    <cellStyle name="xl186 2" xfId="186"/>
    <cellStyle name="xl187" xfId="187"/>
    <cellStyle name="xl187 2" xfId="188"/>
    <cellStyle name="xl188" xfId="189"/>
    <cellStyle name="xl188 2" xfId="190"/>
    <cellStyle name="xl189" xfId="191"/>
    <cellStyle name="xl189 2" xfId="192"/>
    <cellStyle name="xl190" xfId="193"/>
    <cellStyle name="xl190 2" xfId="194"/>
    <cellStyle name="xl191" xfId="195"/>
    <cellStyle name="xl191 2" xfId="196"/>
    <cellStyle name="xl192" xfId="197"/>
    <cellStyle name="xl192 2" xfId="198"/>
    <cellStyle name="xl193" xfId="199"/>
    <cellStyle name="xl193 2" xfId="200"/>
    <cellStyle name="xl194" xfId="201"/>
    <cellStyle name="xl194 2" xfId="202"/>
    <cellStyle name="xl195" xfId="203"/>
    <cellStyle name="xl195 2" xfId="204"/>
    <cellStyle name="xl196" xfId="205"/>
    <cellStyle name="xl196 2" xfId="206"/>
    <cellStyle name="xl197" xfId="207"/>
    <cellStyle name="xl197 2" xfId="208"/>
    <cellStyle name="xl198" xfId="209"/>
    <cellStyle name="xl198 2" xfId="210"/>
    <cellStyle name="xl199" xfId="211"/>
    <cellStyle name="xl199 2" xfId="212"/>
    <cellStyle name="xl200" xfId="213"/>
    <cellStyle name="xl200 2" xfId="214"/>
    <cellStyle name="xl201" xfId="215"/>
    <cellStyle name="xl201 2" xfId="216"/>
    <cellStyle name="xl202" xfId="217"/>
    <cellStyle name="xl202 2" xfId="218"/>
    <cellStyle name="xl203" xfId="219"/>
    <cellStyle name="xl203 2" xfId="220"/>
    <cellStyle name="xl204" xfId="221"/>
    <cellStyle name="xl204 2" xfId="222"/>
    <cellStyle name="xl21" xfId="223"/>
    <cellStyle name="xl21 2" xfId="224"/>
    <cellStyle name="xl22" xfId="225"/>
    <cellStyle name="xl22 2" xfId="226"/>
    <cellStyle name="xl23" xfId="227"/>
    <cellStyle name="xl23 2" xfId="228"/>
    <cellStyle name="xl24" xfId="229"/>
    <cellStyle name="xl24 2" xfId="230"/>
    <cellStyle name="xl25" xfId="231"/>
    <cellStyle name="xl25 2" xfId="232"/>
    <cellStyle name="xl26" xfId="233"/>
    <cellStyle name="xl26 2" xfId="234"/>
    <cellStyle name="xl27" xfId="235"/>
    <cellStyle name="xl27 2" xfId="236"/>
    <cellStyle name="xl28" xfId="237"/>
    <cellStyle name="xl28 2" xfId="238"/>
    <cellStyle name="xl29" xfId="239"/>
    <cellStyle name="xl29 2" xfId="240"/>
    <cellStyle name="xl30" xfId="241"/>
    <cellStyle name="xl30 2" xfId="242"/>
    <cellStyle name="xl31" xfId="243"/>
    <cellStyle name="xl31 2" xfId="244"/>
    <cellStyle name="xl32" xfId="245"/>
    <cellStyle name="xl32 2" xfId="246"/>
    <cellStyle name="xl33" xfId="247"/>
    <cellStyle name="xl33 2" xfId="248"/>
    <cellStyle name="xl34" xfId="249"/>
    <cellStyle name="xl34 2" xfId="250"/>
    <cellStyle name="xl35" xfId="251"/>
    <cellStyle name="xl35 2" xfId="252"/>
    <cellStyle name="xl36" xfId="253"/>
    <cellStyle name="xl36 2" xfId="254"/>
    <cellStyle name="xl37" xfId="255"/>
    <cellStyle name="xl37 2" xfId="256"/>
    <cellStyle name="xl38" xfId="257"/>
    <cellStyle name="xl38 2" xfId="258"/>
    <cellStyle name="xl39" xfId="259"/>
    <cellStyle name="xl39 2" xfId="260"/>
    <cellStyle name="xl40" xfId="261"/>
    <cellStyle name="xl40 2" xfId="262"/>
    <cellStyle name="xl41" xfId="263"/>
    <cellStyle name="xl41 2" xfId="264"/>
    <cellStyle name="xl42" xfId="265"/>
    <cellStyle name="xl42 2" xfId="266"/>
    <cellStyle name="xl43" xfId="267"/>
    <cellStyle name="xl43 2" xfId="268"/>
    <cellStyle name="xl44" xfId="269"/>
    <cellStyle name="xl44 2" xfId="270"/>
    <cellStyle name="xl45" xfId="271"/>
    <cellStyle name="xl45 2" xfId="272"/>
    <cellStyle name="xl46" xfId="273"/>
    <cellStyle name="xl46 2" xfId="274"/>
    <cellStyle name="xl47" xfId="275"/>
    <cellStyle name="xl47 2" xfId="276"/>
    <cellStyle name="xl48" xfId="277"/>
    <cellStyle name="xl48 2" xfId="278"/>
    <cellStyle name="xl49" xfId="279"/>
    <cellStyle name="xl49 2" xfId="280"/>
    <cellStyle name="xl50" xfId="281"/>
    <cellStyle name="xl50 2" xfId="282"/>
    <cellStyle name="xl51" xfId="283"/>
    <cellStyle name="xl51 2" xfId="284"/>
    <cellStyle name="xl52" xfId="285"/>
    <cellStyle name="xl52 2" xfId="286"/>
    <cellStyle name="xl53" xfId="287"/>
    <cellStyle name="xl53 2" xfId="288"/>
    <cellStyle name="xl54" xfId="289"/>
    <cellStyle name="xl54 2" xfId="290"/>
    <cellStyle name="xl55" xfId="291"/>
    <cellStyle name="xl55 2" xfId="292"/>
    <cellStyle name="xl56" xfId="293"/>
    <cellStyle name="xl56 2" xfId="294"/>
    <cellStyle name="xl57" xfId="295"/>
    <cellStyle name="xl57 2" xfId="296"/>
    <cellStyle name="xl58" xfId="297"/>
    <cellStyle name="xl58 2" xfId="298"/>
    <cellStyle name="xl59" xfId="299"/>
    <cellStyle name="xl59 2" xfId="300"/>
    <cellStyle name="xl60" xfId="301"/>
    <cellStyle name="xl60 2" xfId="302"/>
    <cellStyle name="xl61" xfId="303"/>
    <cellStyle name="xl61 2" xfId="304"/>
    <cellStyle name="xl62" xfId="305"/>
    <cellStyle name="xl62 2" xfId="306"/>
    <cellStyle name="xl63" xfId="307"/>
    <cellStyle name="xl63 2" xfId="308"/>
    <cellStyle name="xl64" xfId="309"/>
    <cellStyle name="xl64 2" xfId="310"/>
    <cellStyle name="xl65" xfId="311"/>
    <cellStyle name="xl65 2" xfId="312"/>
    <cellStyle name="xl66" xfId="313"/>
    <cellStyle name="xl66 2" xfId="314"/>
    <cellStyle name="xl67" xfId="315"/>
    <cellStyle name="xl67 2" xfId="316"/>
    <cellStyle name="xl68" xfId="317"/>
    <cellStyle name="xl68 2" xfId="318"/>
    <cellStyle name="xl69" xfId="319"/>
    <cellStyle name="xl69 2" xfId="320"/>
    <cellStyle name="xl70" xfId="321"/>
    <cellStyle name="xl70 2" xfId="322"/>
    <cellStyle name="xl71" xfId="323"/>
    <cellStyle name="xl71 2" xfId="324"/>
    <cellStyle name="xl72" xfId="325"/>
    <cellStyle name="xl72 2" xfId="326"/>
    <cellStyle name="xl73" xfId="327"/>
    <cellStyle name="xl73 2" xfId="328"/>
    <cellStyle name="xl74" xfId="329"/>
    <cellStyle name="xl74 2" xfId="330"/>
    <cellStyle name="xl75" xfId="331"/>
    <cellStyle name="xl75 2" xfId="332"/>
    <cellStyle name="xl76" xfId="333"/>
    <cellStyle name="xl76 2" xfId="334"/>
    <cellStyle name="xl77" xfId="335"/>
    <cellStyle name="xl77 2" xfId="336"/>
    <cellStyle name="xl78" xfId="337"/>
    <cellStyle name="xl78 2" xfId="338"/>
    <cellStyle name="xl79" xfId="339"/>
    <cellStyle name="xl79 2" xfId="340"/>
    <cellStyle name="xl80" xfId="341"/>
    <cellStyle name="xl80 2" xfId="342"/>
    <cellStyle name="xl81" xfId="343"/>
    <cellStyle name="xl81 2" xfId="344"/>
    <cellStyle name="xl82" xfId="345"/>
    <cellStyle name="xl82 2" xfId="346"/>
    <cellStyle name="xl83" xfId="347"/>
    <cellStyle name="xl83 2" xfId="348"/>
    <cellStyle name="xl84" xfId="349"/>
    <cellStyle name="xl84 2" xfId="350"/>
    <cellStyle name="xl85" xfId="351"/>
    <cellStyle name="xl85 2" xfId="352"/>
    <cellStyle name="xl86" xfId="353"/>
    <cellStyle name="xl86 2" xfId="354"/>
    <cellStyle name="xl87" xfId="355"/>
    <cellStyle name="xl87 2" xfId="356"/>
    <cellStyle name="xl88" xfId="357"/>
    <cellStyle name="xl88 2" xfId="358"/>
    <cellStyle name="xl89" xfId="359"/>
    <cellStyle name="xl89 2" xfId="360"/>
    <cellStyle name="xl90" xfId="361"/>
    <cellStyle name="xl90 2" xfId="362"/>
    <cellStyle name="xl91" xfId="363"/>
    <cellStyle name="xl91 2" xfId="364"/>
    <cellStyle name="xl92" xfId="365"/>
    <cellStyle name="xl92 2" xfId="366"/>
    <cellStyle name="xl93" xfId="367"/>
    <cellStyle name="xl93 2" xfId="368"/>
    <cellStyle name="xl94" xfId="369"/>
    <cellStyle name="xl94 2" xfId="370"/>
    <cellStyle name="xl95" xfId="371"/>
    <cellStyle name="xl95 2" xfId="372"/>
    <cellStyle name="xl96" xfId="373"/>
    <cellStyle name="xl96 2" xfId="374"/>
    <cellStyle name="xl97" xfId="375"/>
    <cellStyle name="xl97 2" xfId="376"/>
    <cellStyle name="xl98" xfId="377"/>
    <cellStyle name="xl98 2" xfId="378"/>
    <cellStyle name="xl99" xfId="379"/>
    <cellStyle name="xl99 2" xfId="380"/>
    <cellStyle name="Обычный" xfId="0" builtinId="0"/>
    <cellStyle name="Обычный 2" xfId="381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A22" zoomScale="80" zoomScaleNormal="80" workbookViewId="0">
      <selection activeCell="H75" sqref="H75"/>
    </sheetView>
  </sheetViews>
  <sheetFormatPr defaultRowHeight="12.75" x14ac:dyDescent="0.2"/>
  <cols>
    <col min="1" max="1" width="10.7109375" customWidth="1"/>
    <col min="2" max="2" width="95.5703125" customWidth="1"/>
    <col min="3" max="3" width="17.28515625" customWidth="1"/>
    <col min="4" max="4" width="18" customWidth="1"/>
    <col min="5" max="5" width="13.7109375" customWidth="1"/>
    <col min="6" max="6" width="19.7109375" style="102" customWidth="1"/>
    <col min="7" max="7" width="19.28515625" style="102" customWidth="1"/>
    <col min="8" max="8" width="13" style="102" customWidth="1"/>
    <col min="9" max="9" width="13.7109375" style="102" hidden="1" customWidth="1"/>
    <col min="10" max="10" width="9.140625" style="102"/>
  </cols>
  <sheetData>
    <row r="1" spans="1:10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3"/>
      <c r="B3" s="4"/>
      <c r="C3" s="4"/>
      <c r="D3" s="4"/>
      <c r="E3" s="4"/>
      <c r="F3" s="5"/>
      <c r="G3" s="5"/>
      <c r="H3" s="6"/>
      <c r="I3" s="6"/>
      <c r="J3" s="7" t="s">
        <v>2</v>
      </c>
    </row>
    <row r="4" spans="1:10" x14ac:dyDescent="0.2">
      <c r="A4" s="8" t="s">
        <v>3</v>
      </c>
      <c r="B4" s="8" t="s">
        <v>4</v>
      </c>
      <c r="C4" s="9" t="s">
        <v>5</v>
      </c>
      <c r="D4" s="10"/>
      <c r="E4" s="11"/>
      <c r="F4" s="12" t="s">
        <v>6</v>
      </c>
      <c r="G4" s="13"/>
      <c r="H4" s="14"/>
      <c r="I4" s="15" t="s">
        <v>7</v>
      </c>
      <c r="J4" s="16" t="s">
        <v>8</v>
      </c>
    </row>
    <row r="5" spans="1:10" x14ac:dyDescent="0.2">
      <c r="A5" s="17"/>
      <c r="B5" s="17"/>
      <c r="C5" s="18" t="s">
        <v>9</v>
      </c>
      <c r="D5" s="18" t="s">
        <v>10</v>
      </c>
      <c r="E5" s="18" t="s">
        <v>11</v>
      </c>
      <c r="F5" s="15" t="s">
        <v>9</v>
      </c>
      <c r="G5" s="15" t="s">
        <v>10</v>
      </c>
      <c r="H5" s="19" t="s">
        <v>11</v>
      </c>
      <c r="I5" s="20"/>
      <c r="J5" s="21"/>
    </row>
    <row r="6" spans="1:10" x14ac:dyDescent="0.2">
      <c r="A6" s="22"/>
      <c r="B6" s="22"/>
      <c r="C6" s="23"/>
      <c r="D6" s="23"/>
      <c r="E6" s="23"/>
      <c r="F6" s="24"/>
      <c r="G6" s="24"/>
      <c r="H6" s="25"/>
      <c r="I6" s="24"/>
      <c r="J6" s="26"/>
    </row>
    <row r="7" spans="1:10" x14ac:dyDescent="0.2">
      <c r="A7" s="27"/>
      <c r="B7" s="28" t="s">
        <v>12</v>
      </c>
      <c r="C7" s="29">
        <v>126226300.82399</v>
      </c>
      <c r="D7" s="29">
        <v>86408306.886970013</v>
      </c>
      <c r="E7" s="30">
        <v>68.455073406181626</v>
      </c>
      <c r="F7" s="31">
        <f>F8+F13</f>
        <v>135238363.59999999</v>
      </c>
      <c r="G7" s="31">
        <f>G8+G13</f>
        <v>106438414.8</v>
      </c>
      <c r="H7" s="32">
        <f t="shared" ref="H7:H14" si="0">G7/F7*100</f>
        <v>78.704305469723977</v>
      </c>
      <c r="I7" s="32">
        <f>G7-D7</f>
        <v>20030107.913029984</v>
      </c>
      <c r="J7" s="32">
        <f>G7/D7*100</f>
        <v>123.18076656591732</v>
      </c>
    </row>
    <row r="8" spans="1:10" x14ac:dyDescent="0.2">
      <c r="A8" s="27"/>
      <c r="B8" s="33" t="s">
        <v>13</v>
      </c>
      <c r="C8" s="34">
        <v>118079324.70265</v>
      </c>
      <c r="D8" s="34">
        <v>81914755.327800006</v>
      </c>
      <c r="E8" s="35">
        <v>69.372648881656104</v>
      </c>
      <c r="F8" s="36">
        <v>126520791.59999999</v>
      </c>
      <c r="G8" s="36">
        <v>102338969.5</v>
      </c>
      <c r="H8" s="37">
        <f t="shared" si="0"/>
        <v>80.887076507984801</v>
      </c>
      <c r="I8" s="37">
        <f t="shared" ref="I8:I14" si="1">G8-D8</f>
        <v>20424214.172199994</v>
      </c>
      <c r="J8" s="37">
        <f t="shared" ref="J8:J14" si="2">G8/D8*100</f>
        <v>124.93349835504969</v>
      </c>
    </row>
    <row r="9" spans="1:10" x14ac:dyDescent="0.2">
      <c r="A9" s="27"/>
      <c r="B9" s="38" t="s">
        <v>14</v>
      </c>
      <c r="C9" s="39">
        <v>39995980.200000003</v>
      </c>
      <c r="D9" s="40">
        <v>27100801.019310001</v>
      </c>
      <c r="E9" s="35">
        <v>67.758811970083926</v>
      </c>
      <c r="F9" s="41">
        <v>42634115.200000003</v>
      </c>
      <c r="G9" s="42">
        <v>41812278.200000003</v>
      </c>
      <c r="H9" s="37">
        <f t="shared" si="0"/>
        <v>98.072348878017763</v>
      </c>
      <c r="I9" s="37">
        <f t="shared" si="1"/>
        <v>14711477.180690002</v>
      </c>
      <c r="J9" s="37">
        <f t="shared" si="2"/>
        <v>154.28428912565241</v>
      </c>
    </row>
    <row r="10" spans="1:10" x14ac:dyDescent="0.2">
      <c r="A10" s="27"/>
      <c r="B10" s="43" t="s">
        <v>15</v>
      </c>
      <c r="C10" s="44">
        <v>35538641.391230002</v>
      </c>
      <c r="D10" s="45">
        <v>24930828.57505</v>
      </c>
      <c r="E10" s="35">
        <v>70.151327116298461</v>
      </c>
      <c r="F10" s="46">
        <v>39314005.799999997</v>
      </c>
      <c r="G10" s="47">
        <v>27416870.5</v>
      </c>
      <c r="H10" s="37">
        <f t="shared" si="0"/>
        <v>69.738175853858181</v>
      </c>
      <c r="I10" s="37">
        <f t="shared" si="1"/>
        <v>2486041.9249499999</v>
      </c>
      <c r="J10" s="37">
        <f t="shared" si="2"/>
        <v>109.97175812856037</v>
      </c>
    </row>
    <row r="11" spans="1:10" ht="15" customHeight="1" x14ac:dyDescent="0.2">
      <c r="A11" s="27"/>
      <c r="B11" s="48" t="s">
        <v>16</v>
      </c>
      <c r="C11" s="44">
        <v>22040127.05979</v>
      </c>
      <c r="D11" s="45">
        <v>15293304.236330001</v>
      </c>
      <c r="E11" s="35">
        <v>69.388457674688723</v>
      </c>
      <c r="F11" s="46">
        <v>24566255.399999999</v>
      </c>
      <c r="G11" s="47">
        <v>17960550</v>
      </c>
      <c r="H11" s="37">
        <f>G11/F11*100</f>
        <v>73.110654055969803</v>
      </c>
      <c r="I11" s="37">
        <f t="shared" si="1"/>
        <v>2667245.7636699993</v>
      </c>
      <c r="J11" s="37">
        <f t="shared" si="2"/>
        <v>117.44061141040942</v>
      </c>
    </row>
    <row r="12" spans="1:10" x14ac:dyDescent="0.2">
      <c r="A12" s="27"/>
      <c r="B12" s="48" t="s">
        <v>17</v>
      </c>
      <c r="C12" s="44">
        <v>7091524.0110799996</v>
      </c>
      <c r="D12" s="45">
        <v>4903763.3066499997</v>
      </c>
      <c r="E12" s="35">
        <v>69.149639752868637</v>
      </c>
      <c r="F12" s="46">
        <v>7975856.2000000002</v>
      </c>
      <c r="G12" s="47">
        <v>5242167.9000000004</v>
      </c>
      <c r="H12" s="37">
        <f>G12/F12*100</f>
        <v>65.725456534685264</v>
      </c>
      <c r="I12" s="37">
        <f t="shared" si="1"/>
        <v>338404.59335000068</v>
      </c>
      <c r="J12" s="37">
        <f t="shared" si="2"/>
        <v>106.90091613702255</v>
      </c>
    </row>
    <row r="13" spans="1:10" x14ac:dyDescent="0.2">
      <c r="A13" s="27"/>
      <c r="B13" s="49" t="s">
        <v>18</v>
      </c>
      <c r="C13" s="44">
        <v>8146976.1213400001</v>
      </c>
      <c r="D13" s="45">
        <v>4493551.5591700003</v>
      </c>
      <c r="E13" s="35">
        <v>55.156066401123915</v>
      </c>
      <c r="F13" s="46">
        <v>8717572</v>
      </c>
      <c r="G13" s="47">
        <v>4099445.3</v>
      </c>
      <c r="H13" s="37">
        <f t="shared" si="0"/>
        <v>47.025081066150072</v>
      </c>
      <c r="I13" s="37">
        <f t="shared" si="1"/>
        <v>-394106.25917000044</v>
      </c>
      <c r="J13" s="37">
        <f t="shared" si="2"/>
        <v>91.229515140073403</v>
      </c>
    </row>
    <row r="14" spans="1:10" x14ac:dyDescent="0.2">
      <c r="A14" s="27"/>
      <c r="B14" s="49" t="s">
        <v>19</v>
      </c>
      <c r="C14" s="44">
        <v>7438050.83452</v>
      </c>
      <c r="D14" s="45">
        <v>4488735.2803299995</v>
      </c>
      <c r="E14" s="35">
        <v>60.348273764112704</v>
      </c>
      <c r="F14" s="46">
        <v>8288143.2999999998</v>
      </c>
      <c r="G14" s="47">
        <v>4028666.5</v>
      </c>
      <c r="H14" s="37">
        <f t="shared" si="0"/>
        <v>48.607587419488759</v>
      </c>
      <c r="I14" s="37">
        <f t="shared" si="1"/>
        <v>-460068.78032999951</v>
      </c>
      <c r="J14" s="37">
        <f t="shared" si="2"/>
        <v>89.750592280501422</v>
      </c>
    </row>
    <row r="15" spans="1:10" x14ac:dyDescent="0.2">
      <c r="A15" s="27"/>
      <c r="B15" s="50"/>
      <c r="C15" s="34"/>
      <c r="D15" s="34"/>
      <c r="E15" s="35"/>
      <c r="F15" s="36"/>
      <c r="G15" s="36"/>
      <c r="H15" s="37"/>
      <c r="I15" s="37"/>
      <c r="J15" s="37"/>
    </row>
    <row r="16" spans="1:10" x14ac:dyDescent="0.2">
      <c r="A16" s="27"/>
      <c r="B16" s="51" t="s">
        <v>20</v>
      </c>
      <c r="C16" s="52">
        <v>149063482.53421</v>
      </c>
      <c r="D16" s="52">
        <v>81826787.184810013</v>
      </c>
      <c r="E16" s="53">
        <v>54.893918881863513</v>
      </c>
      <c r="F16" s="54">
        <f>F17+F22+F23+F26+F31+F32+F33+F34+F35+F36+F37+F38+F40+F41</f>
        <v>153206459.51231</v>
      </c>
      <c r="G16" s="54">
        <f>G17+G22+G23+G26+G31+G32+G33+G34+G35+G36+G37+G38+G40+G41</f>
        <v>86593858.429290012</v>
      </c>
      <c r="H16" s="55">
        <f>G16/F16*100</f>
        <v>56.521023137625782</v>
      </c>
      <c r="I16" s="55">
        <f t="shared" ref="I16:I42" si="3">G16-D16</f>
        <v>4767071.2444799989</v>
      </c>
      <c r="J16" s="55">
        <f t="shared" ref="J16:J40" si="4">G16/D16*100</f>
        <v>105.82580767067553</v>
      </c>
    </row>
    <row r="17" spans="1:10" x14ac:dyDescent="0.2">
      <c r="A17" s="56" t="s">
        <v>21</v>
      </c>
      <c r="B17" s="28" t="s">
        <v>22</v>
      </c>
      <c r="C17" s="57">
        <v>13790169.731079999</v>
      </c>
      <c r="D17" s="57">
        <v>7292768.4222499998</v>
      </c>
      <c r="E17" s="53">
        <v>52.883819158612013</v>
      </c>
      <c r="F17" s="58">
        <v>14546257.01</v>
      </c>
      <c r="G17" s="58">
        <v>8214866.3585100006</v>
      </c>
      <c r="H17" s="55">
        <f t="shared" ref="H17:H41" si="5">G17/F17*100</f>
        <v>56.474090570946132</v>
      </c>
      <c r="I17" s="55">
        <f t="shared" si="3"/>
        <v>922097.9362600008</v>
      </c>
      <c r="J17" s="55">
        <f t="shared" si="4"/>
        <v>112.64400407185164</v>
      </c>
    </row>
    <row r="18" spans="1:10" ht="25.5" x14ac:dyDescent="0.2">
      <c r="A18" s="59" t="s">
        <v>23</v>
      </c>
      <c r="B18" s="38" t="s">
        <v>24</v>
      </c>
      <c r="C18" s="60">
        <v>7048737.4188999999</v>
      </c>
      <c r="D18" s="60">
        <v>4076035.2621200006</v>
      </c>
      <c r="E18" s="61">
        <v>57.826459121470464</v>
      </c>
      <c r="F18" s="62">
        <v>7623852.4859999996</v>
      </c>
      <c r="G18" s="62">
        <v>4467521.2882700004</v>
      </c>
      <c r="H18" s="63">
        <f t="shared" si="5"/>
        <v>58.599261941044865</v>
      </c>
      <c r="I18" s="63">
        <f t="shared" si="3"/>
        <v>391486.02614999982</v>
      </c>
      <c r="J18" s="63">
        <f t="shared" si="4"/>
        <v>109.6045789836073</v>
      </c>
    </row>
    <row r="19" spans="1:10" x14ac:dyDescent="0.2">
      <c r="A19" s="64" t="s">
        <v>25</v>
      </c>
      <c r="B19" s="38" t="s">
        <v>26</v>
      </c>
      <c r="C19" s="60">
        <v>299469.54499999998</v>
      </c>
      <c r="D19" s="60">
        <v>182994.04152</v>
      </c>
      <c r="E19" s="61">
        <v>61.106060557844046</v>
      </c>
      <c r="F19" s="62">
        <v>286743.75272000005</v>
      </c>
      <c r="G19" s="62">
        <v>185557.82196</v>
      </c>
      <c r="H19" s="63">
        <f t="shared" si="5"/>
        <v>64.712071387722176</v>
      </c>
      <c r="I19" s="63">
        <f t="shared" si="3"/>
        <v>2563.7804400000023</v>
      </c>
      <c r="J19" s="63">
        <f t="shared" si="4"/>
        <v>101.4010185351963</v>
      </c>
    </row>
    <row r="20" spans="1:10" ht="25.5" x14ac:dyDescent="0.2">
      <c r="A20" s="64" t="s">
        <v>27</v>
      </c>
      <c r="B20" s="38" t="s">
        <v>28</v>
      </c>
      <c r="C20" s="60">
        <v>490785.95931000001</v>
      </c>
      <c r="D20" s="60">
        <v>287093.06535000005</v>
      </c>
      <c r="E20" s="61">
        <v>58.496593047125181</v>
      </c>
      <c r="F20" s="62">
        <v>512127.77636999998</v>
      </c>
      <c r="G20" s="62">
        <v>302108.26272000006</v>
      </c>
      <c r="H20" s="63">
        <f t="shared" si="5"/>
        <v>58.990798128811925</v>
      </c>
      <c r="I20" s="63">
        <f t="shared" si="3"/>
        <v>15015.197370000009</v>
      </c>
      <c r="J20" s="63">
        <f t="shared" si="4"/>
        <v>105.23008013157499</v>
      </c>
    </row>
    <row r="21" spans="1:10" x14ac:dyDescent="0.2">
      <c r="A21" s="64" t="s">
        <v>29</v>
      </c>
      <c r="B21" s="38" t="s">
        <v>30</v>
      </c>
      <c r="C21" s="60">
        <v>90634.082999999999</v>
      </c>
      <c r="D21" s="60">
        <v>55670.832240000003</v>
      </c>
      <c r="E21" s="61">
        <v>61.423727583805324</v>
      </c>
      <c r="F21" s="62">
        <v>89076.640980000011</v>
      </c>
      <c r="G21" s="62">
        <v>59020.625770000006</v>
      </c>
      <c r="H21" s="63">
        <f t="shared" si="5"/>
        <v>66.258252579654027</v>
      </c>
      <c r="I21" s="63">
        <f t="shared" si="3"/>
        <v>3349.7935300000026</v>
      </c>
      <c r="J21" s="63">
        <f t="shared" si="4"/>
        <v>106.01714290089801</v>
      </c>
    </row>
    <row r="22" spans="1:10" x14ac:dyDescent="0.2">
      <c r="A22" s="56" t="s">
        <v>31</v>
      </c>
      <c r="B22" s="28" t="s">
        <v>32</v>
      </c>
      <c r="C22" s="57">
        <v>62127.199999999997</v>
      </c>
      <c r="D22" s="57">
        <v>34853.594810000002</v>
      </c>
      <c r="E22" s="53">
        <v>56.100379238079299</v>
      </c>
      <c r="F22" s="65">
        <v>67896.2</v>
      </c>
      <c r="G22" s="65">
        <v>38869.440719999999</v>
      </c>
      <c r="H22" s="66">
        <f t="shared" si="5"/>
        <v>57.248330127459269</v>
      </c>
      <c r="I22" s="66">
        <f t="shared" si="3"/>
        <v>4015.8459099999964</v>
      </c>
      <c r="J22" s="66">
        <f t="shared" si="4"/>
        <v>111.52204222230699</v>
      </c>
    </row>
    <row r="23" spans="1:10" x14ac:dyDescent="0.2">
      <c r="A23" s="56" t="s">
        <v>33</v>
      </c>
      <c r="B23" s="28" t="s">
        <v>34</v>
      </c>
      <c r="C23" s="67">
        <v>2136215.9469400002</v>
      </c>
      <c r="D23" s="67">
        <v>1104971.1031099998</v>
      </c>
      <c r="E23" s="53">
        <v>51.725627490647838</v>
      </c>
      <c r="F23" s="58">
        <v>2426322.4706100002</v>
      </c>
      <c r="G23" s="58">
        <v>1369150.2693</v>
      </c>
      <c r="H23" s="66">
        <f t="shared" si="5"/>
        <v>56.429031420369405</v>
      </c>
      <c r="I23" s="66">
        <f t="shared" si="3"/>
        <v>264179.16619000025</v>
      </c>
      <c r="J23" s="66">
        <f t="shared" si="4"/>
        <v>123.90824207496955</v>
      </c>
    </row>
    <row r="24" spans="1:10" ht="27.75" customHeight="1" x14ac:dyDescent="0.2">
      <c r="A24" s="64" t="s">
        <v>35</v>
      </c>
      <c r="B24" s="38" t="s">
        <v>36</v>
      </c>
      <c r="C24" s="68">
        <v>551789.16987999994</v>
      </c>
      <c r="D24" s="68">
        <v>247855.40565</v>
      </c>
      <c r="E24" s="61">
        <v>44.918497712432853</v>
      </c>
      <c r="F24" s="69">
        <v>693506.36661999999</v>
      </c>
      <c r="G24" s="69">
        <v>318771.18836999999</v>
      </c>
      <c r="H24" s="63">
        <f t="shared" si="5"/>
        <v>45.965142313490475</v>
      </c>
      <c r="I24" s="63">
        <f t="shared" si="3"/>
        <v>70915.782719999988</v>
      </c>
      <c r="J24" s="63">
        <f t="shared" si="4"/>
        <v>128.61175552496974</v>
      </c>
    </row>
    <row r="25" spans="1:10" x14ac:dyDescent="0.2">
      <c r="A25" s="64" t="s">
        <v>37</v>
      </c>
      <c r="B25" s="38" t="s">
        <v>38</v>
      </c>
      <c r="C25" s="68">
        <v>1289818.4946600001</v>
      </c>
      <c r="D25" s="68">
        <v>716916.59445000009</v>
      </c>
      <c r="E25" s="61">
        <v>55.582750396130841</v>
      </c>
      <c r="F25" s="69">
        <v>1304187.3099500001</v>
      </c>
      <c r="G25" s="69">
        <v>776415.49473000003</v>
      </c>
      <c r="H25" s="63">
        <f t="shared" si="5"/>
        <v>59.532514141681546</v>
      </c>
      <c r="I25" s="63">
        <f t="shared" si="3"/>
        <v>59498.900279999943</v>
      </c>
      <c r="J25" s="63">
        <f t="shared" si="4"/>
        <v>108.29927787145812</v>
      </c>
    </row>
    <row r="26" spans="1:10" x14ac:dyDescent="0.2">
      <c r="A26" s="56" t="s">
        <v>39</v>
      </c>
      <c r="B26" s="28" t="s">
        <v>40</v>
      </c>
      <c r="C26" s="67">
        <v>24391529.465349998</v>
      </c>
      <c r="D26" s="67">
        <v>12415637.2129</v>
      </c>
      <c r="E26" s="53">
        <v>50.901429656296649</v>
      </c>
      <c r="F26" s="58">
        <v>22459167.242330004</v>
      </c>
      <c r="G26" s="58">
        <v>12053276.265620001</v>
      </c>
      <c r="H26" s="66">
        <f t="shared" si="5"/>
        <v>53.667511958780644</v>
      </c>
      <c r="I26" s="66">
        <f t="shared" si="3"/>
        <v>-362360.94727999903</v>
      </c>
      <c r="J26" s="66">
        <f t="shared" si="4"/>
        <v>97.08141482336886</v>
      </c>
    </row>
    <row r="27" spans="1:10" x14ac:dyDescent="0.2">
      <c r="A27" s="64" t="s">
        <v>41</v>
      </c>
      <c r="B27" s="38" t="s">
        <v>42</v>
      </c>
      <c r="C27" s="60">
        <v>4830779.1500000004</v>
      </c>
      <c r="D27" s="60">
        <v>3356314.0897300001</v>
      </c>
      <c r="E27" s="40">
        <v>69.47769677547771</v>
      </c>
      <c r="F27" s="62">
        <v>4434692.5011599995</v>
      </c>
      <c r="G27" s="62">
        <v>3259682.9730599998</v>
      </c>
      <c r="H27" s="42">
        <f t="shared" si="5"/>
        <v>73.504148759070702</v>
      </c>
      <c r="I27" s="42">
        <f t="shared" si="3"/>
        <v>-96631.116670000367</v>
      </c>
      <c r="J27" s="42">
        <f t="shared" si="4"/>
        <v>97.120915561339089</v>
      </c>
    </row>
    <row r="28" spans="1:10" x14ac:dyDescent="0.2">
      <c r="A28" s="64" t="s">
        <v>43</v>
      </c>
      <c r="B28" s="38" t="s">
        <v>44</v>
      </c>
      <c r="C28" s="60">
        <v>1172751.17307</v>
      </c>
      <c r="D28" s="60">
        <v>632634.56654999999</v>
      </c>
      <c r="E28" s="40">
        <v>53.944483798204558</v>
      </c>
      <c r="F28" s="62">
        <v>1295252.19</v>
      </c>
      <c r="G28" s="62">
        <v>687024.02850000001</v>
      </c>
      <c r="H28" s="42">
        <f t="shared" si="5"/>
        <v>53.041719118807286</v>
      </c>
      <c r="I28" s="42">
        <f t="shared" si="3"/>
        <v>54389.461950000026</v>
      </c>
      <c r="J28" s="42">
        <f t="shared" si="4"/>
        <v>108.59729531483029</v>
      </c>
    </row>
    <row r="29" spans="1:10" x14ac:dyDescent="0.2">
      <c r="A29" s="64" t="s">
        <v>45</v>
      </c>
      <c r="B29" s="38" t="s">
        <v>46</v>
      </c>
      <c r="C29" s="60">
        <v>13485219.815819999</v>
      </c>
      <c r="D29" s="60">
        <v>5807775.8081800006</v>
      </c>
      <c r="E29" s="40">
        <v>43.067713300206563</v>
      </c>
      <c r="F29" s="62">
        <v>12190061.63893</v>
      </c>
      <c r="G29" s="62">
        <v>5636595.2325799996</v>
      </c>
      <c r="H29" s="42">
        <f t="shared" si="5"/>
        <v>46.23926768818832</v>
      </c>
      <c r="I29" s="42">
        <f t="shared" si="3"/>
        <v>-171180.57560000103</v>
      </c>
      <c r="J29" s="42">
        <f t="shared" si="4"/>
        <v>97.052562267315821</v>
      </c>
    </row>
    <row r="30" spans="1:10" x14ac:dyDescent="0.2">
      <c r="A30" s="64" t="s">
        <v>47</v>
      </c>
      <c r="B30" s="38" t="s">
        <v>48</v>
      </c>
      <c r="C30" s="60">
        <v>1093961.1095100001</v>
      </c>
      <c r="D30" s="60">
        <v>499711.57263999997</v>
      </c>
      <c r="E30" s="40">
        <v>45.679098488595038</v>
      </c>
      <c r="F30" s="62">
        <v>1001157.94996</v>
      </c>
      <c r="G30" s="62">
        <v>474346.08652999997</v>
      </c>
      <c r="H30" s="42">
        <f t="shared" si="5"/>
        <v>47.379745278849548</v>
      </c>
      <c r="I30" s="42">
        <f t="shared" si="3"/>
        <v>-25365.486109999998</v>
      </c>
      <c r="J30" s="63">
        <f t="shared" si="4"/>
        <v>94.923974648817335</v>
      </c>
    </row>
    <row r="31" spans="1:10" x14ac:dyDescent="0.2">
      <c r="A31" s="56" t="s">
        <v>49</v>
      </c>
      <c r="B31" s="28" t="s">
        <v>50</v>
      </c>
      <c r="C31" s="57">
        <v>18385760.590950001</v>
      </c>
      <c r="D31" s="57">
        <v>7471709.8782700002</v>
      </c>
      <c r="E31" s="70">
        <v>40.638568316547044</v>
      </c>
      <c r="F31" s="65">
        <v>17873551.688470002</v>
      </c>
      <c r="G31" s="65">
        <v>7631123.0389999999</v>
      </c>
      <c r="H31" s="55">
        <f t="shared" si="5"/>
        <v>42.695056763243869</v>
      </c>
      <c r="I31" s="55">
        <f t="shared" si="3"/>
        <v>159413.16072999965</v>
      </c>
      <c r="J31" s="55">
        <f t="shared" si="4"/>
        <v>102.13355661993275</v>
      </c>
    </row>
    <row r="32" spans="1:10" x14ac:dyDescent="0.2">
      <c r="A32" s="56" t="s">
        <v>51</v>
      </c>
      <c r="B32" s="28" t="s">
        <v>52</v>
      </c>
      <c r="C32" s="57">
        <v>269229.09302999999</v>
      </c>
      <c r="D32" s="57">
        <v>108479.83934000001</v>
      </c>
      <c r="E32" s="70">
        <v>40.292762613107413</v>
      </c>
      <c r="F32" s="65">
        <v>341891.00488000002</v>
      </c>
      <c r="G32" s="65">
        <v>139851.92031000002</v>
      </c>
      <c r="H32" s="55">
        <f t="shared" si="5"/>
        <v>40.905410880606965</v>
      </c>
      <c r="I32" s="55">
        <f t="shared" si="3"/>
        <v>31372.08097000001</v>
      </c>
      <c r="J32" s="55">
        <f t="shared" si="4"/>
        <v>128.9197339900854</v>
      </c>
    </row>
    <row r="33" spans="1:11" x14ac:dyDescent="0.2">
      <c r="A33" s="56" t="s">
        <v>53</v>
      </c>
      <c r="B33" s="28" t="s">
        <v>54</v>
      </c>
      <c r="C33" s="71">
        <v>40693331.36925</v>
      </c>
      <c r="D33" s="72">
        <v>24135337.70293</v>
      </c>
      <c r="E33" s="70">
        <v>59.310301936026598</v>
      </c>
      <c r="F33" s="65">
        <v>42768970.008760005</v>
      </c>
      <c r="G33" s="65">
        <v>25468749.024700001</v>
      </c>
      <c r="H33" s="55">
        <f>G33/F33*100</f>
        <v>59.549596400108427</v>
      </c>
      <c r="I33" s="55">
        <f t="shared" si="3"/>
        <v>1333411.3217700012</v>
      </c>
      <c r="J33" s="55">
        <f t="shared" si="4"/>
        <v>105.52472618441186</v>
      </c>
    </row>
    <row r="34" spans="1:11" x14ac:dyDescent="0.2">
      <c r="A34" s="56" t="s">
        <v>55</v>
      </c>
      <c r="B34" s="28" t="s">
        <v>56</v>
      </c>
      <c r="C34" s="57">
        <v>6513233.7565100007</v>
      </c>
      <c r="D34" s="57">
        <v>3426351.3687800001</v>
      </c>
      <c r="E34" s="53">
        <v>52.605994147766452</v>
      </c>
      <c r="F34" s="73">
        <v>7240404.5060900003</v>
      </c>
      <c r="G34" s="54">
        <v>3812232.4525700002</v>
      </c>
      <c r="H34" s="66">
        <f>G34/F34*100</f>
        <v>52.652202640936437</v>
      </c>
      <c r="I34" s="66">
        <f t="shared" si="3"/>
        <v>385881.08379000006</v>
      </c>
      <c r="J34" s="66">
        <f t="shared" si="4"/>
        <v>111.26215738718584</v>
      </c>
    </row>
    <row r="35" spans="1:11" x14ac:dyDescent="0.2">
      <c r="A35" s="56" t="s">
        <v>57</v>
      </c>
      <c r="B35" s="28" t="s">
        <v>58</v>
      </c>
      <c r="C35" s="57">
        <v>14345980.682089999</v>
      </c>
      <c r="D35" s="57">
        <v>9300532.3647299986</v>
      </c>
      <c r="E35" s="53">
        <v>64.830230646700187</v>
      </c>
      <c r="F35" s="65">
        <v>15394311.51</v>
      </c>
      <c r="G35" s="65">
        <v>9603861.8780199997</v>
      </c>
      <c r="H35" s="66">
        <f>G35/F35*100</f>
        <v>62.385783682377884</v>
      </c>
      <c r="I35" s="66">
        <f t="shared" si="3"/>
        <v>303329.51329000108</v>
      </c>
      <c r="J35" s="66">
        <f t="shared" si="4"/>
        <v>103.26142097457027</v>
      </c>
    </row>
    <row r="36" spans="1:11" x14ac:dyDescent="0.2">
      <c r="A36" s="56" t="s">
        <v>59</v>
      </c>
      <c r="B36" s="28" t="s">
        <v>60</v>
      </c>
      <c r="C36" s="57">
        <v>24582223.83227</v>
      </c>
      <c r="D36" s="57">
        <v>15207187.061559999</v>
      </c>
      <c r="E36" s="53">
        <v>61.862535974458744</v>
      </c>
      <c r="F36" s="65">
        <v>25829406.54377</v>
      </c>
      <c r="G36" s="65">
        <v>16515130.64005</v>
      </c>
      <c r="H36" s="66">
        <f>G36/F36*100</f>
        <v>63.93925703273046</v>
      </c>
      <c r="I36" s="66">
        <f t="shared" si="3"/>
        <v>1307943.5784900002</v>
      </c>
      <c r="J36" s="66">
        <f t="shared" si="4"/>
        <v>108.60082520978622</v>
      </c>
    </row>
    <row r="37" spans="1:11" x14ac:dyDescent="0.2">
      <c r="A37" s="56" t="s">
        <v>61</v>
      </c>
      <c r="B37" s="28" t="s">
        <v>62</v>
      </c>
      <c r="C37" s="57">
        <v>3126959.6751000001</v>
      </c>
      <c r="D37" s="57">
        <v>1124471.8305799998</v>
      </c>
      <c r="E37" s="53">
        <v>35.960547861687381</v>
      </c>
      <c r="F37" s="65">
        <v>3389244.66763</v>
      </c>
      <c r="G37" s="65">
        <v>1498832.65255</v>
      </c>
      <c r="H37" s="66">
        <f t="shared" si="5"/>
        <v>44.223206039535938</v>
      </c>
      <c r="I37" s="66">
        <f t="shared" si="3"/>
        <v>374360.82197000016</v>
      </c>
      <c r="J37" s="66">
        <f t="shared" si="4"/>
        <v>133.29214763671811</v>
      </c>
    </row>
    <row r="38" spans="1:11" x14ac:dyDescent="0.2">
      <c r="A38" s="56" t="s">
        <v>63</v>
      </c>
      <c r="B38" s="28" t="s">
        <v>64</v>
      </c>
      <c r="C38" s="57">
        <v>306463.84951999999</v>
      </c>
      <c r="D38" s="57">
        <v>176413.4253</v>
      </c>
      <c r="E38" s="53">
        <v>57.564187611787851</v>
      </c>
      <c r="F38" s="65">
        <v>314092.68145999999</v>
      </c>
      <c r="G38" s="65">
        <v>227013.85511</v>
      </c>
      <c r="H38" s="66">
        <f t="shared" si="5"/>
        <v>72.276072799521899</v>
      </c>
      <c r="I38" s="66">
        <f t="shared" si="3"/>
        <v>50600.429810000001</v>
      </c>
      <c r="J38" s="66">
        <f t="shared" si="4"/>
        <v>128.68286794157044</v>
      </c>
    </row>
    <row r="39" spans="1:11" x14ac:dyDescent="0.2">
      <c r="A39" s="56"/>
      <c r="B39" s="28" t="s">
        <v>65</v>
      </c>
      <c r="C39" s="53">
        <v>89568193.164739996</v>
      </c>
      <c r="D39" s="53">
        <v>53370293.753879994</v>
      </c>
      <c r="E39" s="53">
        <v>59.586212323963785</v>
      </c>
      <c r="F39" s="66">
        <f>F38+F37+F36+F35+F34+F33</f>
        <v>94936429.917710006</v>
      </c>
      <c r="G39" s="66">
        <f>G38+G37+G36+G35+G34+G33</f>
        <v>57125820.502999999</v>
      </c>
      <c r="H39" s="66">
        <f t="shared" si="5"/>
        <v>60.172707729283815</v>
      </c>
      <c r="I39" s="66">
        <f t="shared" si="3"/>
        <v>3755526.7491200045</v>
      </c>
      <c r="J39" s="66">
        <f t="shared" si="4"/>
        <v>107.03673614096789</v>
      </c>
    </row>
    <row r="40" spans="1:11" x14ac:dyDescent="0.2">
      <c r="A40" s="74" t="s">
        <v>66</v>
      </c>
      <c r="B40" s="75" t="s">
        <v>67</v>
      </c>
      <c r="C40" s="67">
        <v>111845.36036000001</v>
      </c>
      <c r="D40" s="67">
        <v>28073.380249999998</v>
      </c>
      <c r="E40" s="70">
        <v>25.100174168726685</v>
      </c>
      <c r="F40" s="58">
        <v>45076.129659999999</v>
      </c>
      <c r="G40" s="58">
        <v>12353.070029999999</v>
      </c>
      <c r="H40" s="55">
        <f t="shared" si="5"/>
        <v>27.404903932916763</v>
      </c>
      <c r="I40" s="55">
        <f t="shared" si="3"/>
        <v>-15720.310219999999</v>
      </c>
      <c r="J40" s="55">
        <f t="shared" si="4"/>
        <v>44.002788121676225</v>
      </c>
    </row>
    <row r="41" spans="1:11" x14ac:dyDescent="0.2">
      <c r="A41" s="56" t="s">
        <v>68</v>
      </c>
      <c r="B41" s="28" t="s">
        <v>69</v>
      </c>
      <c r="C41" s="57">
        <v>348411.98176</v>
      </c>
      <c r="D41" s="57">
        <v>0</v>
      </c>
      <c r="E41" s="53">
        <v>0</v>
      </c>
      <c r="F41" s="65">
        <v>509867.84865</v>
      </c>
      <c r="G41" s="65">
        <v>8547.5628000000015</v>
      </c>
      <c r="H41" s="66">
        <f t="shared" si="5"/>
        <v>1.6764271021661332</v>
      </c>
      <c r="I41" s="66">
        <f t="shared" si="3"/>
        <v>8547.5628000000015</v>
      </c>
      <c r="J41" s="55">
        <v>0</v>
      </c>
    </row>
    <row r="42" spans="1:11" x14ac:dyDescent="0.2">
      <c r="A42" s="76"/>
      <c r="B42" s="77" t="s">
        <v>70</v>
      </c>
      <c r="C42" s="53">
        <v>-22837181.710219994</v>
      </c>
      <c r="D42" s="53">
        <v>4581519.7021600008</v>
      </c>
      <c r="E42" s="53"/>
      <c r="F42" s="66">
        <f>F7-F16</f>
        <v>-17968095.912310004</v>
      </c>
      <c r="G42" s="66">
        <f>G7-G16</f>
        <v>19844556.370709985</v>
      </c>
      <c r="H42" s="66"/>
      <c r="I42" s="66">
        <f t="shared" si="3"/>
        <v>15263036.668549985</v>
      </c>
      <c r="J42" s="78"/>
    </row>
    <row r="43" spans="1:11" x14ac:dyDescent="0.2">
      <c r="A43" s="79"/>
      <c r="B43" s="80"/>
      <c r="C43" s="53"/>
      <c r="D43" s="53"/>
      <c r="E43" s="53"/>
      <c r="F43" s="66"/>
      <c r="G43" s="66"/>
      <c r="H43" s="66"/>
      <c r="I43" s="66"/>
      <c r="J43" s="78"/>
    </row>
    <row r="44" spans="1:11" x14ac:dyDescent="0.2">
      <c r="A44" s="64"/>
      <c r="B44" s="28" t="s">
        <v>71</v>
      </c>
      <c r="C44" s="53">
        <v>22837181.699999999</v>
      </c>
      <c r="D44" s="53">
        <v>-4581519.7</v>
      </c>
      <c r="E44" s="53"/>
      <c r="F44" s="66">
        <f>SUM(F45:F53)</f>
        <v>17968095.899999999</v>
      </c>
      <c r="G44" s="66">
        <f>SUM(G45:G54)</f>
        <v>-19844556.399999999</v>
      </c>
      <c r="H44" s="66"/>
      <c r="I44" s="66">
        <f t="shared" ref="I44:I54" si="6">G44-D44</f>
        <v>-15263036.699999999</v>
      </c>
      <c r="J44" s="78"/>
    </row>
    <row r="45" spans="1:11" x14ac:dyDescent="0.2">
      <c r="A45" s="59"/>
      <c r="B45" s="81" t="s">
        <v>72</v>
      </c>
      <c r="C45" s="40">
        <v>-55000</v>
      </c>
      <c r="D45" s="40">
        <v>-55000</v>
      </c>
      <c r="E45" s="40"/>
      <c r="F45" s="82">
        <v>-55000</v>
      </c>
      <c r="G45" s="82">
        <v>-55000</v>
      </c>
      <c r="H45" s="82"/>
      <c r="I45" s="82">
        <f t="shared" si="6"/>
        <v>0</v>
      </c>
      <c r="J45" s="83"/>
      <c r="K45" s="84"/>
    </row>
    <row r="46" spans="1:11" x14ac:dyDescent="0.2">
      <c r="A46" s="59"/>
      <c r="B46" s="81" t="s">
        <v>73</v>
      </c>
      <c r="C46" s="40">
        <v>410222.7</v>
      </c>
      <c r="D46" s="40">
        <v>-469575</v>
      </c>
      <c r="E46" s="40"/>
      <c r="F46" s="82">
        <v>856153.5</v>
      </c>
      <c r="G46" s="82">
        <v>24173</v>
      </c>
      <c r="H46" s="82"/>
      <c r="I46" s="82">
        <f t="shared" si="6"/>
        <v>493748</v>
      </c>
      <c r="J46" s="83"/>
      <c r="K46" s="84"/>
    </row>
    <row r="47" spans="1:11" ht="15" customHeight="1" x14ac:dyDescent="0.2">
      <c r="A47" s="59"/>
      <c r="B47" s="81" t="s">
        <v>74</v>
      </c>
      <c r="C47" s="40">
        <v>-1049572.8</v>
      </c>
      <c r="D47" s="40">
        <v>227306</v>
      </c>
      <c r="E47" s="40"/>
      <c r="F47" s="82">
        <v>-174398.8</v>
      </c>
      <c r="G47" s="82">
        <v>0</v>
      </c>
      <c r="H47" s="82"/>
      <c r="I47" s="82">
        <f t="shared" si="6"/>
        <v>-227306</v>
      </c>
      <c r="J47" s="83"/>
      <c r="K47" s="84"/>
    </row>
    <row r="48" spans="1:11" x14ac:dyDescent="0.2">
      <c r="A48" s="59"/>
      <c r="B48" s="81" t="s">
        <v>75</v>
      </c>
      <c r="C48" s="40">
        <v>23319639</v>
      </c>
      <c r="D48" s="40">
        <v>-4274030.5</v>
      </c>
      <c r="E48" s="40"/>
      <c r="F48" s="82">
        <v>17402524.199999999</v>
      </c>
      <c r="G48" s="82">
        <v>-24573018.199999999</v>
      </c>
      <c r="H48" s="82"/>
      <c r="I48" s="82">
        <f t="shared" si="6"/>
        <v>-20298987.699999999</v>
      </c>
      <c r="J48" s="83"/>
      <c r="K48" s="84"/>
    </row>
    <row r="49" spans="1:11" ht="15.75" customHeight="1" x14ac:dyDescent="0.2">
      <c r="A49" s="59"/>
      <c r="B49" s="81" t="s">
        <v>76</v>
      </c>
      <c r="C49" s="40">
        <v>10000</v>
      </c>
      <c r="D49" s="40">
        <v>0</v>
      </c>
      <c r="E49" s="40"/>
      <c r="F49" s="82">
        <v>10000</v>
      </c>
      <c r="G49" s="82">
        <v>0</v>
      </c>
      <c r="H49" s="82"/>
      <c r="I49" s="82">
        <f t="shared" si="6"/>
        <v>0</v>
      </c>
      <c r="J49" s="83"/>
      <c r="K49" s="84"/>
    </row>
    <row r="50" spans="1:11" x14ac:dyDescent="0.2">
      <c r="A50" s="59"/>
      <c r="B50" s="81" t="s">
        <v>77</v>
      </c>
      <c r="C50" s="40">
        <v>0</v>
      </c>
      <c r="D50" s="40">
        <v>-17.7</v>
      </c>
      <c r="E50" s="40"/>
      <c r="F50" s="82">
        <v>0</v>
      </c>
      <c r="G50" s="82">
        <v>0</v>
      </c>
      <c r="H50" s="82"/>
      <c r="I50" s="82">
        <f t="shared" si="6"/>
        <v>17.7</v>
      </c>
      <c r="J50" s="83"/>
      <c r="K50" s="84"/>
    </row>
    <row r="51" spans="1:11" ht="15.75" customHeight="1" x14ac:dyDescent="0.2">
      <c r="A51" s="59"/>
      <c r="B51" s="81" t="s">
        <v>78</v>
      </c>
      <c r="C51" s="68">
        <v>-354249.2</v>
      </c>
      <c r="D51" s="68">
        <v>-15000</v>
      </c>
      <c r="E51" s="40"/>
      <c r="F51" s="82">
        <v>-223954.9</v>
      </c>
      <c r="G51" s="82">
        <v>0</v>
      </c>
      <c r="H51" s="82"/>
      <c r="I51" s="82">
        <f t="shared" si="6"/>
        <v>15000</v>
      </c>
      <c r="J51" s="83"/>
      <c r="K51" s="84"/>
    </row>
    <row r="52" spans="1:11" ht="15.75" customHeight="1" x14ac:dyDescent="0.2">
      <c r="A52" s="59"/>
      <c r="B52" s="81" t="s">
        <v>79</v>
      </c>
      <c r="C52" s="40">
        <v>412858.7</v>
      </c>
      <c r="D52" s="40">
        <v>537.5</v>
      </c>
      <c r="E52" s="40"/>
      <c r="F52" s="82">
        <v>40837</v>
      </c>
      <c r="G52" s="82">
        <v>859.4</v>
      </c>
      <c r="H52" s="82"/>
      <c r="I52" s="82">
        <f t="shared" si="6"/>
        <v>321.89999999999998</v>
      </c>
      <c r="J52" s="83"/>
      <c r="K52" s="84"/>
    </row>
    <row r="53" spans="1:11" ht="15.75" customHeight="1" x14ac:dyDescent="0.2">
      <c r="A53" s="85"/>
      <c r="B53" s="86" t="s">
        <v>80</v>
      </c>
      <c r="C53" s="40">
        <v>143283.29999999999</v>
      </c>
      <c r="D53" s="40">
        <v>4260</v>
      </c>
      <c r="E53" s="40"/>
      <c r="F53" s="82">
        <v>111934.9</v>
      </c>
      <c r="G53" s="82">
        <v>3046.6</v>
      </c>
      <c r="H53" s="82"/>
      <c r="I53" s="82">
        <f t="shared" si="6"/>
        <v>-1213.4000000000001</v>
      </c>
      <c r="J53" s="83"/>
      <c r="K53" s="84"/>
    </row>
    <row r="54" spans="1:11" ht="15.75" customHeight="1" x14ac:dyDescent="0.2">
      <c r="A54" s="85"/>
      <c r="B54" s="86" t="s">
        <v>81</v>
      </c>
      <c r="C54" s="87"/>
      <c r="D54" s="87"/>
      <c r="E54" s="87"/>
      <c r="F54" s="82">
        <v>0</v>
      </c>
      <c r="G54" s="82">
        <v>4755382.8</v>
      </c>
      <c r="H54" s="82"/>
      <c r="I54" s="82">
        <f t="shared" si="6"/>
        <v>4755382.8</v>
      </c>
      <c r="J54" s="83"/>
      <c r="K54" s="84"/>
    </row>
    <row r="55" spans="1:11" ht="15.75" customHeight="1" x14ac:dyDescent="0.2">
      <c r="A55" s="88"/>
      <c r="B55" s="89"/>
      <c r="C55" s="90"/>
      <c r="D55" s="90"/>
      <c r="E55" s="91"/>
      <c r="F55" s="92"/>
      <c r="G55" s="92"/>
      <c r="H55" s="93"/>
      <c r="I55" s="93"/>
      <c r="J55" s="94"/>
      <c r="K55" s="84"/>
    </row>
    <row r="56" spans="1:11" ht="15.75" customHeight="1" x14ac:dyDescent="0.2">
      <c r="A56" s="95"/>
      <c r="B56" s="96" t="s">
        <v>82</v>
      </c>
      <c r="C56" s="97"/>
      <c r="D56" s="63">
        <v>6440502.2999999998</v>
      </c>
      <c r="E56" s="63"/>
      <c r="F56" s="63"/>
      <c r="G56" s="63">
        <v>4872235.5</v>
      </c>
      <c r="H56" s="42"/>
      <c r="I56" s="42"/>
      <c r="J56" s="42"/>
      <c r="K56" s="84"/>
    </row>
    <row r="57" spans="1:11" ht="15.75" customHeight="1" x14ac:dyDescent="0.2">
      <c r="A57" s="95"/>
      <c r="B57" s="98" t="s">
        <v>83</v>
      </c>
      <c r="C57" s="97"/>
      <c r="D57" s="63">
        <v>5.4543861223957855</v>
      </c>
      <c r="E57" s="63"/>
      <c r="F57" s="63"/>
      <c r="G57" s="63">
        <v>3.8509366234474305</v>
      </c>
      <c r="H57" s="42"/>
      <c r="I57" s="42"/>
      <c r="J57" s="42"/>
      <c r="K57" s="84"/>
    </row>
    <row r="58" spans="1:11" ht="15.75" customHeight="1" x14ac:dyDescent="0.2">
      <c r="A58" s="95"/>
      <c r="B58" s="98" t="s">
        <v>84</v>
      </c>
      <c r="C58" s="97"/>
      <c r="D58" s="63">
        <v>142400</v>
      </c>
      <c r="E58" s="63"/>
      <c r="F58" s="63"/>
      <c r="G58" s="63">
        <v>149273</v>
      </c>
      <c r="H58" s="42"/>
      <c r="I58" s="42"/>
      <c r="J58" s="42"/>
      <c r="K58" s="84"/>
    </row>
    <row r="59" spans="1:11" ht="15.75" customHeight="1" x14ac:dyDescent="0.2">
      <c r="A59" s="95"/>
      <c r="B59" s="98" t="s">
        <v>83</v>
      </c>
      <c r="C59" s="97"/>
      <c r="D59" s="63">
        <v>0.12059689565348962</v>
      </c>
      <c r="E59" s="63"/>
      <c r="F59" s="63"/>
      <c r="G59" s="63">
        <v>0.11798297980298127</v>
      </c>
      <c r="H59" s="42"/>
      <c r="I59" s="42"/>
      <c r="J59" s="42"/>
      <c r="K59" s="84"/>
    </row>
    <row r="60" spans="1:11" ht="9.75" customHeight="1" x14ac:dyDescent="0.2">
      <c r="A60" s="88"/>
      <c r="B60" s="89"/>
      <c r="C60" s="90"/>
      <c r="D60" s="90"/>
      <c r="E60" s="91"/>
      <c r="F60" s="93"/>
      <c r="G60" s="93"/>
      <c r="H60" s="93"/>
      <c r="I60" s="93"/>
      <c r="J60" s="94"/>
      <c r="K60" s="84"/>
    </row>
    <row r="61" spans="1:11" x14ac:dyDescent="0.2">
      <c r="A61" s="99"/>
      <c r="B61" s="4"/>
      <c r="C61" s="100"/>
      <c r="D61" s="100"/>
      <c r="E61" s="100"/>
      <c r="F61" s="101"/>
      <c r="G61" s="101"/>
      <c r="H61" s="101"/>
      <c r="I61" s="101"/>
      <c r="J61" s="5"/>
    </row>
  </sheetData>
  <mergeCells count="14">
    <mergeCell ref="E5:E6"/>
    <mergeCell ref="F5:F6"/>
    <mergeCell ref="G5:G6"/>
    <mergeCell ref="H5:H6"/>
    <mergeCell ref="A1:J1"/>
    <mergeCell ref="A2:J2"/>
    <mergeCell ref="A4:A6"/>
    <mergeCell ref="B4:B6"/>
    <mergeCell ref="C4:E4"/>
    <mergeCell ref="F4:H4"/>
    <mergeCell ref="I4:I6"/>
    <mergeCell ref="J4:J6"/>
    <mergeCell ref="C5:C6"/>
    <mergeCell ref="D5:D6"/>
  </mergeCells>
  <pageMargins left="0.39370078740157483" right="0.39370078740157483" top="0.59055118110236227" bottom="0.3937007874015748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2018-09-17T06:12:25Z</dcterms:created>
  <dcterms:modified xsi:type="dcterms:W3CDTF">2018-09-17T06:12:45Z</dcterms:modified>
</cp:coreProperties>
</file>