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30" windowWidth="20250" windowHeight="11175"/>
  </bookViews>
  <sheets>
    <sheet name="Приложение 3" sheetId="11" r:id="rId1"/>
  </sheets>
  <calcPr calcId="145621"/>
</workbook>
</file>

<file path=xl/calcChain.xml><?xml version="1.0" encoding="utf-8"?>
<calcChain xmlns="http://schemas.openxmlformats.org/spreadsheetml/2006/main">
  <c r="I9" i="11" l="1"/>
  <c r="I22" i="11" s="1"/>
  <c r="N24" i="11" l="1"/>
  <c r="M24" i="11"/>
  <c r="L24" i="11"/>
  <c r="K24" i="11"/>
  <c r="J24" i="11"/>
  <c r="F24" i="11"/>
  <c r="C24" i="11"/>
  <c r="E24" i="11"/>
  <c r="D24" i="11"/>
  <c r="B24" i="11"/>
  <c r="N17" i="11" l="1"/>
  <c r="M17" i="11"/>
  <c r="L17" i="11"/>
  <c r="K17" i="11"/>
  <c r="J17" i="11"/>
  <c r="I17" i="11"/>
  <c r="H17" i="11"/>
  <c r="G17" i="11"/>
  <c r="F17" i="11"/>
  <c r="E17" i="11"/>
  <c r="D17" i="11"/>
  <c r="C17" i="11"/>
  <c r="B17" i="11"/>
  <c r="N9" i="11" l="1"/>
  <c r="N22" i="11" s="1"/>
  <c r="M9" i="11"/>
  <c r="M22" i="11" s="1"/>
  <c r="L9" i="11"/>
  <c r="L22" i="11" s="1"/>
  <c r="K9" i="11"/>
  <c r="K22" i="11" s="1"/>
  <c r="J9" i="11"/>
  <c r="J22" i="11" s="1"/>
  <c r="H9" i="11"/>
  <c r="G9" i="11"/>
  <c r="G23" i="11" s="1"/>
  <c r="G24" i="11" s="1"/>
  <c r="F9" i="11"/>
  <c r="F23" i="11" s="1"/>
  <c r="E9" i="11"/>
  <c r="E23" i="11" s="1"/>
  <c r="D9" i="11"/>
  <c r="D23" i="11" s="1"/>
  <c r="C9" i="11"/>
  <c r="C23" i="11" s="1"/>
  <c r="B9" i="11"/>
  <c r="B23" i="11" s="1"/>
  <c r="I24" i="11"/>
  <c r="H24" i="11" l="1"/>
  <c r="H22" i="11"/>
</calcChain>
</file>

<file path=xl/sharedStrings.xml><?xml version="1.0" encoding="utf-8"?>
<sst xmlns="http://schemas.openxmlformats.org/spreadsheetml/2006/main" count="36" uniqueCount="36">
  <si>
    <t>Показатель</t>
  </si>
  <si>
    <t>2017 год</t>
  </si>
  <si>
    <t>2018 год</t>
  </si>
  <si>
    <t>2020 год</t>
  </si>
  <si>
    <t>2022 год</t>
  </si>
  <si>
    <t>2023 год</t>
  </si>
  <si>
    <t>2024 год</t>
  </si>
  <si>
    <t>2025 год</t>
  </si>
  <si>
    <t>2026 год</t>
  </si>
  <si>
    <t>2027 год</t>
  </si>
  <si>
    <t>Доходы</t>
  </si>
  <si>
    <t>1. Налоговые доходы</t>
  </si>
  <si>
    <t>Налог на прибыль организаций</t>
  </si>
  <si>
    <t>Налог на доходы физических лиц</t>
  </si>
  <si>
    <t>Налог на имущество организаций</t>
  </si>
  <si>
    <t xml:space="preserve">Акцизы </t>
  </si>
  <si>
    <t>2. Неналоговые доходы</t>
  </si>
  <si>
    <t>В том числе: из федерального бюджета</t>
  </si>
  <si>
    <t>Дотации</t>
  </si>
  <si>
    <t>Субсидии</t>
  </si>
  <si>
    <t>Субвенции</t>
  </si>
  <si>
    <t xml:space="preserve">Расходы </t>
  </si>
  <si>
    <t>Дефицит/профицит</t>
  </si>
  <si>
    <t>%</t>
  </si>
  <si>
    <t>3. Безвозмездные поступления</t>
  </si>
  <si>
    <t>тыс. руб.</t>
  </si>
  <si>
    <t>2028 год</t>
  </si>
  <si>
    <t>Иные межбюджетные трансферты</t>
  </si>
  <si>
    <t>Основные параметры консолидированного бюджета Ленинградской области на период до 2028 года</t>
  </si>
  <si>
    <t xml:space="preserve">2016 год </t>
  </si>
  <si>
    <t>вариант 2 (базовый)</t>
  </si>
  <si>
    <t>к Бюджетному прогнозу</t>
  </si>
  <si>
    <t>таблица 2</t>
  </si>
  <si>
    <t xml:space="preserve">2019 год </t>
  </si>
  <si>
    <t>2021 год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</si>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</sst>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/>
    <xf numFmtId="164" fontId="4" fillId="3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/>
    <xf numFmtId="164" fontId="4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zoomScale="97" zoomScaleNormal="97" workbookViewId="0">
      <selection activeCell="N2" sqref="N2"/>
    </sheetView>
  </sheetViews>
  <sheetFormatPr defaultColWidth="9.140625" defaultRowHeight="15" x14ac:dyDescent="0.25"/>
  <cols>
    <col min="1" max="1" width="34.7109375" style="1" customWidth="1"/>
    <col min="2" max="2" width="14.28515625" style="1" bestFit="1" customWidth="1"/>
    <col min="3" max="13" width="14.85546875" style="1" bestFit="1" customWidth="1"/>
    <col min="14" max="14" width="13.28515625" style="1" customWidth="1"/>
    <col min="15" max="15" width="13.28515625" style="26" customWidth="1"/>
    <col min="16" max="16384" width="9.140625" style="1"/>
  </cols>
  <sheetData>
    <row r="1" spans="1:15" x14ac:dyDescent="0.25">
      <c r="N1" s="4" t="s">
        <v>35</v>
      </c>
      <c r="O1" s="20"/>
    </row>
    <row r="2" spans="1:15" x14ac:dyDescent="0.25">
      <c r="N2" s="4" t="s">
        <v>31</v>
      </c>
      <c r="O2" s="20"/>
    </row>
    <row r="3" spans="1:15" x14ac:dyDescent="0.25">
      <c r="N3" s="4" t="s">
        <v>32</v>
      </c>
      <c r="O3" s="20"/>
    </row>
    <row r="4" spans="1:15" x14ac:dyDescent="0.25">
      <c r="N4" s="4"/>
      <c r="O4" s="20"/>
    </row>
    <row r="5" spans="1:15" ht="20.25" x14ac:dyDescent="0.25">
      <c r="A5" s="29" t="s">
        <v>28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20.25" x14ac:dyDescent="0.25">
      <c r="A6" s="29" t="s">
        <v>30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1"/>
    </row>
    <row r="7" spans="1:15" x14ac:dyDescent="0.25">
      <c r="A7" s="6"/>
      <c r="B7" s="6"/>
      <c r="C7" s="6"/>
      <c r="D7" s="6"/>
      <c r="E7" s="6"/>
      <c r="F7" s="6"/>
      <c r="G7" s="6"/>
      <c r="H7" s="6"/>
      <c r="I7" s="6"/>
      <c r="J7" s="28"/>
      <c r="K7" s="6"/>
      <c r="L7" s="6"/>
      <c r="N7" s="5" t="s">
        <v>25</v>
      </c>
      <c r="O7" s="22"/>
    </row>
    <row r="8" spans="1:15" x14ac:dyDescent="0.25">
      <c r="A8" s="2" t="s">
        <v>0</v>
      </c>
      <c r="B8" s="7" t="s">
        <v>29</v>
      </c>
      <c r="C8" s="3" t="s">
        <v>1</v>
      </c>
      <c r="D8" s="3" t="s">
        <v>2</v>
      </c>
      <c r="E8" s="3" t="s">
        <v>33</v>
      </c>
      <c r="F8" s="3" t="s">
        <v>3</v>
      </c>
      <c r="G8" s="3" t="s">
        <v>34</v>
      </c>
      <c r="H8" s="7" t="s">
        <v>4</v>
      </c>
      <c r="I8" s="3" t="s">
        <v>5</v>
      </c>
      <c r="J8" s="3" t="s">
        <v>6</v>
      </c>
      <c r="K8" s="3" t="s">
        <v>7</v>
      </c>
      <c r="L8" s="3" t="s">
        <v>8</v>
      </c>
      <c r="M8" s="3" t="s">
        <v>9</v>
      </c>
      <c r="N8" s="3" t="s">
        <v>26</v>
      </c>
      <c r="O8" s="23"/>
    </row>
    <row r="9" spans="1:15" s="11" customFormat="1" x14ac:dyDescent="0.25">
      <c r="A9" s="14" t="s">
        <v>10</v>
      </c>
      <c r="B9" s="8">
        <f>B10+B15+B16</f>
        <v>136684298.89999998</v>
      </c>
      <c r="C9" s="8">
        <f t="shared" ref="C9:N9" si="0">C10+C15+C16</f>
        <v>133890634.89999999</v>
      </c>
      <c r="D9" s="8">
        <f t="shared" si="0"/>
        <v>168793398.70000002</v>
      </c>
      <c r="E9" s="8">
        <f t="shared" si="0"/>
        <v>176311039.20000002</v>
      </c>
      <c r="F9" s="8">
        <f t="shared" si="0"/>
        <v>193286687.30000001</v>
      </c>
      <c r="G9" s="8">
        <f t="shared" si="0"/>
        <v>208061426.20000002</v>
      </c>
      <c r="H9" s="8">
        <f t="shared" si="0"/>
        <v>197922953.09999999</v>
      </c>
      <c r="I9" s="8">
        <f>I10+I15+I16</f>
        <v>194814921.10000002</v>
      </c>
      <c r="J9" s="8">
        <f t="shared" si="0"/>
        <v>206729031.48999998</v>
      </c>
      <c r="K9" s="8">
        <f t="shared" si="0"/>
        <v>222161796.28999999</v>
      </c>
      <c r="L9" s="8">
        <f t="shared" si="0"/>
        <v>234638180.18999997</v>
      </c>
      <c r="M9" s="8">
        <f t="shared" si="0"/>
        <v>248644788.89000002</v>
      </c>
      <c r="N9" s="8">
        <f t="shared" si="0"/>
        <v>263772231.38999999</v>
      </c>
      <c r="O9" s="24"/>
    </row>
    <row r="10" spans="1:15" s="11" customFormat="1" x14ac:dyDescent="0.25">
      <c r="A10" s="10" t="s">
        <v>11</v>
      </c>
      <c r="B10" s="12">
        <v>115316184.59999999</v>
      </c>
      <c r="C10" s="13">
        <v>115476152.3</v>
      </c>
      <c r="D10" s="13">
        <v>147322866.09999999</v>
      </c>
      <c r="E10" s="18">
        <v>150253043.30000001</v>
      </c>
      <c r="F10" s="18">
        <v>160573040.40000001</v>
      </c>
      <c r="G10" s="18">
        <v>173154088.40000001</v>
      </c>
      <c r="H10" s="12">
        <v>173975058.90000001</v>
      </c>
      <c r="I10" s="13">
        <v>169311606.30000001</v>
      </c>
      <c r="J10" s="13">
        <v>180170486</v>
      </c>
      <c r="K10" s="18">
        <v>195582123.09999999</v>
      </c>
      <c r="L10" s="18">
        <v>208041030.69999999</v>
      </c>
      <c r="M10" s="18">
        <v>222028350.30000001</v>
      </c>
      <c r="N10" s="18">
        <v>237134713.69999999</v>
      </c>
      <c r="O10" s="25"/>
    </row>
    <row r="11" spans="1:15" s="11" customFormat="1" x14ac:dyDescent="0.25">
      <c r="A11" s="9" t="s">
        <v>12</v>
      </c>
      <c r="B11" s="16">
        <v>47996543</v>
      </c>
      <c r="C11" s="16">
        <v>41702695.700000003</v>
      </c>
      <c r="D11" s="16">
        <v>63416456</v>
      </c>
      <c r="E11" s="17">
        <v>58638800</v>
      </c>
      <c r="F11" s="17">
        <v>65287596.600000001</v>
      </c>
      <c r="G11" s="17">
        <v>69018272</v>
      </c>
      <c r="H11" s="16">
        <v>65315000</v>
      </c>
      <c r="I11" s="16">
        <v>53518719</v>
      </c>
      <c r="J11" s="16">
        <v>57746698</v>
      </c>
      <c r="K11" s="17">
        <v>65301324.799999997</v>
      </c>
      <c r="L11" s="17">
        <v>69872417.5</v>
      </c>
      <c r="M11" s="17">
        <v>74903231.599999994</v>
      </c>
      <c r="N11" s="17">
        <v>80446070.700000003</v>
      </c>
      <c r="O11" s="19"/>
    </row>
    <row r="12" spans="1:15" s="11" customFormat="1" x14ac:dyDescent="0.25">
      <c r="A12" s="9" t="s">
        <v>13</v>
      </c>
      <c r="B12" s="16">
        <v>35552847.399999999</v>
      </c>
      <c r="C12" s="16">
        <v>38511279.299999997</v>
      </c>
      <c r="D12" s="16">
        <v>43665007.899999999</v>
      </c>
      <c r="E12" s="17">
        <v>46454373</v>
      </c>
      <c r="F12" s="17">
        <v>49831985.399999999</v>
      </c>
      <c r="G12" s="17">
        <v>52840630.899999999</v>
      </c>
      <c r="H12" s="16">
        <v>55957050.899999999</v>
      </c>
      <c r="I12" s="16">
        <v>59915800.200000003</v>
      </c>
      <c r="J12" s="16">
        <v>63671004</v>
      </c>
      <c r="K12" s="17">
        <v>68637342.299999997</v>
      </c>
      <c r="L12" s="17">
        <v>73441956.299999997</v>
      </c>
      <c r="M12" s="17">
        <v>79170428.900000006</v>
      </c>
      <c r="N12" s="17">
        <v>84712358.900000006</v>
      </c>
      <c r="O12" s="19"/>
    </row>
    <row r="13" spans="1:15" s="11" customFormat="1" x14ac:dyDescent="0.25">
      <c r="A13" s="9" t="s">
        <v>14</v>
      </c>
      <c r="B13" s="16">
        <v>14189736.1</v>
      </c>
      <c r="C13" s="16">
        <v>16161255.699999999</v>
      </c>
      <c r="D13" s="16">
        <v>19550499.5</v>
      </c>
      <c r="E13" s="17">
        <v>20742222.5</v>
      </c>
      <c r="F13" s="17">
        <v>19730101.100000001</v>
      </c>
      <c r="G13" s="17">
        <v>21898243.600000001</v>
      </c>
      <c r="H13" s="16">
        <v>23932527</v>
      </c>
      <c r="I13" s="16">
        <v>25823197</v>
      </c>
      <c r="J13" s="16">
        <v>27889052</v>
      </c>
      <c r="K13" s="17">
        <v>29757618.5</v>
      </c>
      <c r="L13" s="17">
        <v>31781136.600000001</v>
      </c>
      <c r="M13" s="17">
        <v>33910472.799999997</v>
      </c>
      <c r="N13" s="17">
        <v>36792863</v>
      </c>
      <c r="O13" s="19"/>
    </row>
    <row r="14" spans="1:15" s="11" customFormat="1" x14ac:dyDescent="0.25">
      <c r="A14" s="9" t="s">
        <v>15</v>
      </c>
      <c r="B14" s="16">
        <v>7215678.4000000004</v>
      </c>
      <c r="C14" s="16">
        <v>7819985.5999999996</v>
      </c>
      <c r="D14" s="16">
        <v>8218380.0999999996</v>
      </c>
      <c r="E14" s="17">
        <v>10198005.6</v>
      </c>
      <c r="F14" s="17">
        <v>11124874.300000001</v>
      </c>
      <c r="G14" s="17">
        <v>11542096.300000001</v>
      </c>
      <c r="H14" s="16">
        <v>12425883</v>
      </c>
      <c r="I14" s="16">
        <v>13188442.5</v>
      </c>
      <c r="J14" s="16">
        <v>13514135</v>
      </c>
      <c r="K14" s="17">
        <v>14054700.4</v>
      </c>
      <c r="L14" s="17">
        <v>14616888.5</v>
      </c>
      <c r="M14" s="17">
        <v>15201564.1</v>
      </c>
      <c r="N14" s="17">
        <v>15809626.699999999</v>
      </c>
      <c r="O14" s="19"/>
    </row>
    <row r="15" spans="1:15" s="11" customFormat="1" x14ac:dyDescent="0.25">
      <c r="A15" s="10" t="s">
        <v>16</v>
      </c>
      <c r="B15" s="18">
        <v>12021597.800000001</v>
      </c>
      <c r="C15" s="18">
        <v>10760385</v>
      </c>
      <c r="D15" s="18">
        <v>10359094.800000001</v>
      </c>
      <c r="E15" s="27">
        <v>12998234.4</v>
      </c>
      <c r="F15" s="27">
        <v>10293717</v>
      </c>
      <c r="G15" s="27">
        <v>9041335.4000000004</v>
      </c>
      <c r="H15" s="18">
        <v>6931936</v>
      </c>
      <c r="I15" s="18">
        <v>6976877.2999999998</v>
      </c>
      <c r="J15" s="18">
        <v>7005622.7000000002</v>
      </c>
      <c r="K15" s="27">
        <v>7026750.4000000004</v>
      </c>
      <c r="L15" s="27">
        <v>7044226.7000000002</v>
      </c>
      <c r="M15" s="27">
        <v>7063515.7999999998</v>
      </c>
      <c r="N15" s="27">
        <v>7084594.9000000004</v>
      </c>
      <c r="O15" s="25"/>
    </row>
    <row r="16" spans="1:15" s="11" customFormat="1" x14ac:dyDescent="0.25">
      <c r="A16" s="10" t="s">
        <v>24</v>
      </c>
      <c r="B16" s="27">
        <v>9346516.5</v>
      </c>
      <c r="C16" s="27">
        <v>7654097.5999999996</v>
      </c>
      <c r="D16" s="27">
        <v>11111437.800000001</v>
      </c>
      <c r="E16" s="27">
        <v>13059761.5</v>
      </c>
      <c r="F16" s="27">
        <v>22419929.899999999</v>
      </c>
      <c r="G16" s="27">
        <v>25866002.399999999</v>
      </c>
      <c r="H16" s="27">
        <v>17015958.199999999</v>
      </c>
      <c r="I16" s="27">
        <v>18526437.5</v>
      </c>
      <c r="J16" s="27">
        <v>19552922.789999999</v>
      </c>
      <c r="K16" s="27">
        <v>19552922.789999999</v>
      </c>
      <c r="L16" s="27">
        <v>19552922.789999999</v>
      </c>
      <c r="M16" s="27">
        <v>19552922.789999999</v>
      </c>
      <c r="N16" s="27">
        <v>19552922.789999999</v>
      </c>
      <c r="O16" s="19"/>
    </row>
    <row r="17" spans="1:15" s="11" customFormat="1" ht="21" customHeight="1" x14ac:dyDescent="0.25">
      <c r="A17" s="9" t="s">
        <v>17</v>
      </c>
      <c r="B17" s="17">
        <f>B18+B19+B20+B21</f>
        <v>8568589</v>
      </c>
      <c r="C17" s="17">
        <f t="shared" ref="C17:N17" si="1">C18+C19+C20+C21</f>
        <v>7578093.8000000007</v>
      </c>
      <c r="D17" s="17">
        <f t="shared" si="1"/>
        <v>10644772</v>
      </c>
      <c r="E17" s="17">
        <f t="shared" si="1"/>
        <v>12014835.6</v>
      </c>
      <c r="F17" s="17">
        <f t="shared" si="1"/>
        <v>19645067.100000001</v>
      </c>
      <c r="G17" s="17">
        <f t="shared" si="1"/>
        <v>22252308.5</v>
      </c>
      <c r="H17" s="17">
        <f t="shared" si="1"/>
        <v>15141758.600000001</v>
      </c>
      <c r="I17" s="17">
        <f t="shared" si="1"/>
        <v>16123553</v>
      </c>
      <c r="J17" s="17">
        <f t="shared" si="1"/>
        <v>17541546.100000001</v>
      </c>
      <c r="K17" s="17">
        <f t="shared" si="1"/>
        <v>17541546.100000001</v>
      </c>
      <c r="L17" s="17">
        <f t="shared" si="1"/>
        <v>17541546.100000001</v>
      </c>
      <c r="M17" s="17">
        <f t="shared" si="1"/>
        <v>17541546.100000001</v>
      </c>
      <c r="N17" s="17">
        <f t="shared" si="1"/>
        <v>17541546.100000001</v>
      </c>
      <c r="O17" s="19"/>
    </row>
    <row r="18" spans="1:15" s="11" customFormat="1" x14ac:dyDescent="0.25">
      <c r="A18" s="9" t="s">
        <v>18</v>
      </c>
      <c r="B18" s="16">
        <v>860973.1</v>
      </c>
      <c r="C18" s="16">
        <v>1145464.8</v>
      </c>
      <c r="D18" s="16">
        <v>3023431.3</v>
      </c>
      <c r="E18" s="16">
        <v>1448166.3999999999</v>
      </c>
      <c r="F18" s="16">
        <v>1993324.9</v>
      </c>
      <c r="G18" s="16">
        <v>726906.1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9"/>
    </row>
    <row r="19" spans="1:15" s="11" customFormat="1" x14ac:dyDescent="0.25">
      <c r="A19" s="9" t="s">
        <v>19</v>
      </c>
      <c r="B19" s="16">
        <v>3256290.5999999996</v>
      </c>
      <c r="C19" s="16">
        <v>2764531.4000000004</v>
      </c>
      <c r="D19" s="16">
        <v>2900339.4</v>
      </c>
      <c r="E19" s="16">
        <v>4048453.4</v>
      </c>
      <c r="F19" s="16">
        <v>6325901.2999999998</v>
      </c>
      <c r="G19" s="16">
        <v>8215729.2999999998</v>
      </c>
      <c r="H19" s="16">
        <v>8070156.5999999996</v>
      </c>
      <c r="I19" s="16">
        <v>7978606.4000000004</v>
      </c>
      <c r="J19" s="16">
        <v>11091626.5</v>
      </c>
      <c r="K19" s="16">
        <v>11091626.5</v>
      </c>
      <c r="L19" s="16">
        <v>11091626.5</v>
      </c>
      <c r="M19" s="16">
        <v>11091626.5</v>
      </c>
      <c r="N19" s="16">
        <v>11091626.5</v>
      </c>
      <c r="O19" s="19"/>
    </row>
    <row r="20" spans="1:15" s="11" customFormat="1" x14ac:dyDescent="0.25">
      <c r="A20" s="9" t="s">
        <v>20</v>
      </c>
      <c r="B20" s="16">
        <v>3365037.4</v>
      </c>
      <c r="C20" s="16">
        <v>3271257.6</v>
      </c>
      <c r="D20" s="16">
        <v>3308408.3</v>
      </c>
      <c r="E20" s="16">
        <v>4006607.3</v>
      </c>
      <c r="F20" s="16">
        <v>5767231.7999999998</v>
      </c>
      <c r="G20" s="16">
        <v>5250821.8</v>
      </c>
      <c r="H20" s="16">
        <v>4322304.7</v>
      </c>
      <c r="I20" s="16">
        <v>4716162.3</v>
      </c>
      <c r="J20" s="16">
        <v>4979506.0999999996</v>
      </c>
      <c r="K20" s="16">
        <v>4979506.0999999996</v>
      </c>
      <c r="L20" s="16">
        <v>4979506.0999999996</v>
      </c>
      <c r="M20" s="16">
        <v>4979506.0999999996</v>
      </c>
      <c r="N20" s="16">
        <v>4979506.0999999996</v>
      </c>
      <c r="O20" s="19"/>
    </row>
    <row r="21" spans="1:15" s="11" customFormat="1" ht="18" customHeight="1" x14ac:dyDescent="0.25">
      <c r="A21" s="9" t="s">
        <v>27</v>
      </c>
      <c r="B21" s="16">
        <v>1086287.8999999999</v>
      </c>
      <c r="C21" s="16">
        <v>396840</v>
      </c>
      <c r="D21" s="16">
        <v>1412593</v>
      </c>
      <c r="E21" s="16">
        <v>2511608.5</v>
      </c>
      <c r="F21" s="16">
        <v>5558609.0999999996</v>
      </c>
      <c r="G21" s="16">
        <v>8058851.2999999998</v>
      </c>
      <c r="H21" s="16">
        <v>2749297.3000000003</v>
      </c>
      <c r="I21" s="16">
        <v>3428784.3</v>
      </c>
      <c r="J21" s="16">
        <v>1470413.5</v>
      </c>
      <c r="K21" s="16">
        <v>1470413.5</v>
      </c>
      <c r="L21" s="16">
        <v>1470413.5</v>
      </c>
      <c r="M21" s="16">
        <v>1470413.5</v>
      </c>
      <c r="N21" s="16">
        <v>1470413.5</v>
      </c>
      <c r="O21" s="19"/>
    </row>
    <row r="22" spans="1:15" s="11" customFormat="1" x14ac:dyDescent="0.25">
      <c r="A22" s="14" t="s">
        <v>21</v>
      </c>
      <c r="B22" s="15">
        <v>133820400.42574999</v>
      </c>
      <c r="C22" s="15">
        <v>142545927.41969004</v>
      </c>
      <c r="D22" s="15">
        <v>154142555.417</v>
      </c>
      <c r="E22" s="15">
        <v>174599923.40000001</v>
      </c>
      <c r="F22" s="15">
        <v>205556557.30000001</v>
      </c>
      <c r="G22" s="15">
        <v>212094070.19999999</v>
      </c>
      <c r="H22" s="15">
        <f>H9-H23</f>
        <v>202962472.5</v>
      </c>
      <c r="I22" s="15">
        <f>I9-I23</f>
        <v>200023184.59999999</v>
      </c>
      <c r="J22" s="15">
        <f t="shared" ref="J22" si="2">J9-J23</f>
        <v>208000231.48999998</v>
      </c>
      <c r="K22" s="15">
        <f t="shared" ref="K22:N22" si="3">K9-K23</f>
        <v>223754454.55191997</v>
      </c>
      <c r="L22" s="15">
        <f t="shared" si="3"/>
        <v>235399527.65039676</v>
      </c>
      <c r="M22" s="15">
        <f t="shared" si="3"/>
        <v>249286013.28881267</v>
      </c>
      <c r="N22" s="15">
        <f t="shared" si="3"/>
        <v>264461773.28876516</v>
      </c>
      <c r="O22" s="25"/>
    </row>
    <row r="23" spans="1:15" s="11" customFormat="1" x14ac:dyDescent="0.25">
      <c r="A23" s="14" t="s">
        <v>22</v>
      </c>
      <c r="B23" s="8">
        <f>B9-B22</f>
        <v>2863898.4742499888</v>
      </c>
      <c r="C23" s="8">
        <f t="shared" ref="C23:G23" si="4">C9-C22</f>
        <v>-8655292.5196900517</v>
      </c>
      <c r="D23" s="8">
        <f t="shared" si="4"/>
        <v>14650843.283000022</v>
      </c>
      <c r="E23" s="8">
        <f t="shared" si="4"/>
        <v>1711115.8000000119</v>
      </c>
      <c r="F23" s="15">
        <f t="shared" si="4"/>
        <v>-12269870</v>
      </c>
      <c r="G23" s="15">
        <f t="shared" si="4"/>
        <v>-4032643.9999999702</v>
      </c>
      <c r="H23" s="8">
        <v>-5039519.400000006</v>
      </c>
      <c r="I23" s="8">
        <v>-5208263.4999999702</v>
      </c>
      <c r="J23" s="8">
        <v>-1271200</v>
      </c>
      <c r="K23" s="8">
        <v>-1592658.2619199753</v>
      </c>
      <c r="L23" s="15">
        <v>-761347.46039679646</v>
      </c>
      <c r="M23" s="15">
        <v>-641224.39881265163</v>
      </c>
      <c r="N23" s="15">
        <v>-689541.89876517653</v>
      </c>
      <c r="O23" s="24"/>
    </row>
    <row r="24" spans="1:15" s="11" customFormat="1" x14ac:dyDescent="0.25">
      <c r="A24" s="9" t="s">
        <v>23</v>
      </c>
      <c r="B24" s="17">
        <f>B23/(B10+B15)*100</f>
        <v>2.2490563446862644</v>
      </c>
      <c r="C24" s="17">
        <f>-C23/(C10+C15)*100</f>
        <v>6.8564083781233851</v>
      </c>
      <c r="D24" s="17">
        <f t="shared" ref="D24:E24" si="5">D23/(D10+D15)*100</f>
        <v>9.2913883106079656</v>
      </c>
      <c r="E24" s="17">
        <f t="shared" si="5"/>
        <v>1.0481484887024635</v>
      </c>
      <c r="F24" s="17">
        <f>-F23/(F10+F15)*100</f>
        <v>7.1809579503379757</v>
      </c>
      <c r="G24" s="17">
        <f t="shared" ref="G24:N24" si="6">-G23/(G10+G15)*100</f>
        <v>2.213361848443951</v>
      </c>
      <c r="H24" s="17">
        <f t="shared" si="6"/>
        <v>2.7856962649706838</v>
      </c>
      <c r="I24" s="17">
        <f t="shared" si="6"/>
        <v>2.9543980376038412</v>
      </c>
      <c r="J24" s="17">
        <f t="shared" si="6"/>
        <v>0.67914650476970839</v>
      </c>
      <c r="K24" s="17">
        <f t="shared" si="6"/>
        <v>0.78607527617489814</v>
      </c>
      <c r="L24" s="17">
        <f t="shared" si="6"/>
        <v>0.35397473057899903</v>
      </c>
      <c r="M24" s="17">
        <f t="shared" si="6"/>
        <v>0.27989836991102651</v>
      </c>
      <c r="N24" s="17">
        <f t="shared" si="6"/>
        <v>0.28234536520392745</v>
      </c>
      <c r="O24" s="19"/>
    </row>
  </sheetData>
  <mergeCells count="2">
    <mergeCell ref="A5:N5"/>
    <mergeCell ref="A6:N6"/>
  </mergeCells>
  <pageMargins left="0.78740157480314965" right="0.39370078740157483" top="0.78740157480314965" bottom="0.78740157480314965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Екатерина Сергеевна</dc:creator>
  <cp:lastModifiedBy>Морозова Екатерина Сергеевна</cp:lastModifiedBy>
  <cp:lastPrinted>2021-10-19T06:50:44Z</cp:lastPrinted>
  <dcterms:created xsi:type="dcterms:W3CDTF">2015-09-25T08:48:27Z</dcterms:created>
  <dcterms:modified xsi:type="dcterms:W3CDTF">2022-02-03T10:23:33Z</dcterms:modified>
</cp:coreProperties>
</file>