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836" windowWidth="11100" windowHeight="4728" tabRatio="592" firstSheet="1" activeTab="1"/>
  </bookViews>
  <sheets>
    <sheet name="расчетный объем" sheetId="188" r:id="rId1"/>
    <sheet name="дотации 2019_ГП" sheetId="171" r:id="rId2"/>
    <sheet name="дотации 2019_СП" sheetId="172" r:id="rId3"/>
    <sheet name="субвенции 2019" sheetId="136" r:id="rId4"/>
    <sheet name="дотации 2020_ГП" sheetId="181" r:id="rId5"/>
    <sheet name="дотации 2020_СП" sheetId="182" r:id="rId6"/>
    <sheet name="субвенции 2020" sheetId="153" r:id="rId7"/>
    <sheet name="дотации 2021_ГП" sheetId="185" r:id="rId8"/>
    <sheet name="дотации 2021_СП" sheetId="186" r:id="rId9"/>
    <sheet name="субвенции 2021" sheetId="187" r:id="rId10"/>
    <sheet name="данные_районы" sheetId="42" r:id="rId11"/>
    <sheet name="ИБР_районы2019" sheetId="120" r:id="rId12"/>
    <sheet name="ИБР_районы2020" sheetId="177" r:id="rId13"/>
    <sheet name="ИБР_районы2021" sheetId="180" r:id="rId14"/>
    <sheet name="ИНП_районы" sheetId="7" r:id="rId15"/>
    <sheet name="ФФПМР(ГО)2019 " sheetId="121" r:id="rId16"/>
    <sheet name="ФФПМР(ГО)2020" sheetId="178" r:id="rId17"/>
    <sheet name="ФФПМР(ГО)2021" sheetId="179" r:id="rId18"/>
    <sheet name="доп.норматив" sheetId="83" r:id="rId19"/>
  </sheets>
  <definedNames>
    <definedName name="_xlnm._FilterDatabase" localSheetId="5" hidden="1">'дотации 2020_СП'!$A$5:$M$141</definedName>
    <definedName name="_xlnm._FilterDatabase" localSheetId="7" hidden="1">'дотации 2021_ГП'!$A$5:$M$73</definedName>
    <definedName name="_xlnm._FilterDatabase" localSheetId="3" hidden="1">'субвенции 2019'!$A$7:$G$25</definedName>
    <definedName name="_xlnm._FilterDatabase" localSheetId="9" hidden="1">'субвенции 2021'!$A$6:$G$25</definedName>
    <definedName name="solver_adj" localSheetId="1" hidden="1">'дотации 2019_ГП'!$J$4</definedName>
    <definedName name="solver_adj" localSheetId="2" hidden="1">'дотации 2019_СП'!$J$4</definedName>
    <definedName name="solver_adj" localSheetId="4" hidden="1">'дотации 2020_ГП'!$J$4</definedName>
    <definedName name="solver_adj" localSheetId="5" hidden="1">'дотации 2020_СП'!$J$4</definedName>
    <definedName name="solver_adj" localSheetId="7" hidden="1">'дотации 2021_ГП'!$J$4</definedName>
    <definedName name="solver_adj" localSheetId="8" hidden="1">'дотации 2021_СП'!$J$4</definedName>
    <definedName name="solver_adj" localSheetId="15" hidden="1">'ФФПМР(ГО)2019 '!$E$32</definedName>
    <definedName name="solver_adj" localSheetId="16" hidden="1">'ФФПМР(ГО)2020'!$E$32</definedName>
    <definedName name="solver_adj" localSheetId="17" hidden="1">'ФФПМР(ГО)2021'!$E$32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15" hidden="1">100</definedName>
    <definedName name="solver_itr" localSheetId="16" hidden="1">100</definedName>
    <definedName name="solver_itr" localSheetId="17" hidden="1">100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15" hidden="1">2</definedName>
    <definedName name="solver_lin" localSheetId="16" hidden="1">2</definedName>
    <definedName name="solver_lin" localSheetId="17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15" hidden="1">2</definedName>
    <definedName name="solver_neg" localSheetId="16" hidden="1">2</definedName>
    <definedName name="solver_neg" localSheetId="17" hidden="1">2</definedName>
    <definedName name="solver_num" localSheetId="1" hidden="1">0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opt" localSheetId="1" hidden="1">'дотации 2019_ГП'!$J$72</definedName>
    <definedName name="solver_opt" localSheetId="2" hidden="1">'дотации 2019_СП'!$J$140</definedName>
    <definedName name="solver_opt" localSheetId="4" hidden="1">'дотации 2020_ГП'!$J$72</definedName>
    <definedName name="solver_opt" localSheetId="5" hidden="1">'дотации 2020_СП'!$J$140</definedName>
    <definedName name="solver_opt" localSheetId="7" hidden="1">'дотации 2021_ГП'!$J$72</definedName>
    <definedName name="solver_opt" localSheetId="8" hidden="1">'дотации 2021_СП'!$J$140</definedName>
    <definedName name="solver_opt" localSheetId="15" hidden="1">'ФФПМР(ГО)2019 '!$G$25</definedName>
    <definedName name="solver_opt" localSheetId="16" hidden="1">'ФФПМР(ГО)2020'!$F$25</definedName>
    <definedName name="solver_opt" localSheetId="17" hidden="1">'ФФПМР(ГО)2021'!$F$25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15" hidden="1">100</definedName>
    <definedName name="solver_tim" localSheetId="16" hidden="1">100</definedName>
    <definedName name="solver_tim" localSheetId="17" hidden="1">100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15" hidden="1">0.05</definedName>
    <definedName name="solver_tol" localSheetId="16" hidden="1">0.05</definedName>
    <definedName name="solver_tol" localSheetId="17" hidden="1">0.05</definedName>
    <definedName name="solver_typ" localSheetId="1" hidden="1">3</definedName>
    <definedName name="solver_typ" localSheetId="2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15" hidden="1">3</definedName>
    <definedName name="solver_typ" localSheetId="16" hidden="1">3</definedName>
    <definedName name="solver_typ" localSheetId="17" hidden="1">3</definedName>
    <definedName name="solver_val" localSheetId="1" hidden="1">697293.3</definedName>
    <definedName name="solver_val" localSheetId="2" hidden="1">697293.3</definedName>
    <definedName name="solver_val" localSheetId="4" hidden="1">697293.3</definedName>
    <definedName name="solver_val" localSheetId="5" hidden="1">697293.3</definedName>
    <definedName name="solver_val" localSheetId="7" hidden="1">697293.3</definedName>
    <definedName name="solver_val" localSheetId="8" hidden="1">697293.3</definedName>
    <definedName name="solver_val" localSheetId="15" hidden="1">5198209.8</definedName>
    <definedName name="solver_val" localSheetId="16" hidden="1">5198209.8</definedName>
    <definedName name="solver_val" localSheetId="17" hidden="1">5198209.8</definedName>
    <definedName name="_xlnm.Print_Titles" localSheetId="10">данные_районы!$A:$A</definedName>
    <definedName name="_xlnm.Print_Titles" localSheetId="1">'дотации 2019_ГП'!$3:$4</definedName>
    <definedName name="_xlnm.Print_Titles" localSheetId="2">'дотации 2019_СП'!$3:$4</definedName>
    <definedName name="_xlnm.Print_Titles" localSheetId="4">'дотации 2020_ГП'!$3:$4</definedName>
    <definedName name="_xlnm.Print_Titles" localSheetId="5">'дотации 2020_СП'!$3:$4</definedName>
    <definedName name="_xlnm.Print_Titles" localSheetId="7">'дотации 2021_ГП'!$3:$4</definedName>
    <definedName name="_xlnm.Print_Titles" localSheetId="8">'дотации 2021_СП'!$3:$4</definedName>
    <definedName name="_xlnm.Print_Titles" localSheetId="3">'субвенции 2019'!$A:$A</definedName>
    <definedName name="_xlnm.Print_Titles" localSheetId="6">'субвенции 2020'!$A:$A</definedName>
    <definedName name="_xlnm.Print_Titles" localSheetId="9">'субвенции 2021'!$A:$A</definedName>
    <definedName name="_xlnm.Print_Area" localSheetId="10">данные_районы!$A$1:$O$27</definedName>
    <definedName name="_xlnm.Print_Area" localSheetId="18">доп.норматив!$A$1:$AD$26</definedName>
    <definedName name="_xlnm.Print_Area" localSheetId="1">'дотации 2019_ГП'!$A$1:$M$77</definedName>
    <definedName name="_xlnm.Print_Area" localSheetId="2">'дотации 2019_СП'!$A$1:$M$144</definedName>
    <definedName name="_xlnm.Print_Area" localSheetId="4">'дотации 2020_ГП'!$A$1:$M$76</definedName>
    <definedName name="_xlnm.Print_Area" localSheetId="5">'дотации 2020_СП'!$A$1:$M$144</definedName>
    <definedName name="_xlnm.Print_Area" localSheetId="7">'дотации 2021_ГП'!$A$1:$M$76</definedName>
    <definedName name="_xlnm.Print_Area" localSheetId="8">'дотации 2021_СП'!$A$1:$M$144</definedName>
    <definedName name="_xlnm.Print_Area" localSheetId="11">ИБР_районы2019!$A$1:$L$27</definedName>
    <definedName name="_xlnm.Print_Area" localSheetId="12">ИБР_районы2020!$A$1:$L$27</definedName>
    <definedName name="_xlnm.Print_Area" localSheetId="13">ИБР_районы2021!$A$1:$L$27</definedName>
    <definedName name="_xlnm.Print_Area" localSheetId="14">ИНП_районы!$A$1:$H$25</definedName>
    <definedName name="_xlnm.Print_Area" localSheetId="0">'расчетный объем'!$A$2:$G$26</definedName>
    <definedName name="_xlnm.Print_Area" localSheetId="3">'субвенции 2019'!$A$1:$G$28</definedName>
    <definedName name="_xlnm.Print_Area" localSheetId="6">'субвенции 2020'!$A$1:$H$28</definedName>
    <definedName name="_xlnm.Print_Area" localSheetId="9">'субвенции 2021'!$A$1:$H$28</definedName>
    <definedName name="_xlnm.Print_Area" localSheetId="15">'ФФПМР(ГО)2019 '!$A$1:$M$32</definedName>
    <definedName name="_xlnm.Print_Area" localSheetId="16">'ФФПМР(ГО)2020'!$A$1:$L$32</definedName>
    <definedName name="_xlnm.Print_Area" localSheetId="17">'ФФПМР(ГО)2021'!$A$1:$I$32</definedName>
  </definedNames>
  <calcPr calcId="145621"/>
</workbook>
</file>

<file path=xl/calcChain.xml><?xml version="1.0" encoding="utf-8"?>
<calcChain xmlns="http://schemas.openxmlformats.org/spreadsheetml/2006/main">
  <c r="H8" i="83" l="1"/>
  <c r="H9" i="83"/>
  <c r="H10" i="83"/>
  <c r="H11" i="83"/>
  <c r="H12" i="83"/>
  <c r="H13" i="83"/>
  <c r="H14" i="83"/>
  <c r="H15" i="83"/>
  <c r="H16" i="83"/>
  <c r="H17" i="83"/>
  <c r="H18" i="83"/>
  <c r="H19" i="83"/>
  <c r="H20" i="83"/>
  <c r="H21" i="83"/>
  <c r="H22" i="83"/>
  <c r="H23" i="83"/>
  <c r="H24" i="83"/>
  <c r="H7" i="83"/>
  <c r="F8" i="83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7" i="83"/>
  <c r="D8" i="83"/>
  <c r="D9" i="83"/>
  <c r="D10" i="83"/>
  <c r="D11" i="83"/>
  <c r="D12" i="83"/>
  <c r="D13" i="83"/>
  <c r="D14" i="83"/>
  <c r="D15" i="83"/>
  <c r="D16" i="83"/>
  <c r="D17" i="83"/>
  <c r="D18" i="83"/>
  <c r="D19" i="83"/>
  <c r="D20" i="83"/>
  <c r="D21" i="83"/>
  <c r="D22" i="83"/>
  <c r="D23" i="83"/>
  <c r="D24" i="83"/>
  <c r="D7" i="83"/>
  <c r="B26" i="83"/>
  <c r="C11" i="188" l="1"/>
  <c r="F11" i="188" l="1"/>
  <c r="G11" i="188" s="1"/>
  <c r="D11" i="188"/>
  <c r="E11" i="188" l="1"/>
  <c r="C10" i="188"/>
  <c r="E10" i="188" l="1"/>
  <c r="D10" i="188"/>
  <c r="F10" i="188" l="1"/>
  <c r="G10" i="188" l="1"/>
  <c r="K6" i="180" l="1"/>
  <c r="K6" i="177"/>
  <c r="D13" i="188" l="1"/>
  <c r="G13" i="188" l="1"/>
  <c r="F13" i="188"/>
  <c r="D12" i="188"/>
  <c r="E13" i="188"/>
  <c r="E12" i="188" l="1"/>
  <c r="F12" i="188"/>
  <c r="G12" i="188"/>
  <c r="K6" i="120" l="1"/>
  <c r="E26" i="83"/>
  <c r="G26" i="83"/>
  <c r="C26" i="83"/>
  <c r="H26" i="83" l="1"/>
  <c r="F26" i="83"/>
  <c r="D26" i="83"/>
  <c r="E27" i="178" l="1"/>
  <c r="E27" i="179"/>
  <c r="E27" i="121" l="1"/>
  <c r="H27" i="179"/>
  <c r="H27" i="178"/>
  <c r="K27" i="178" l="1"/>
  <c r="I27" i="121"/>
  <c r="L27" i="121" l="1"/>
</calcChain>
</file>

<file path=xl/sharedStrings.xml><?xml version="1.0" encoding="utf-8"?>
<sst xmlns="http://schemas.openxmlformats.org/spreadsheetml/2006/main" count="1869" uniqueCount="407">
  <si>
    <t>№ п/п</t>
  </si>
  <si>
    <t>Выборгский район</t>
  </si>
  <si>
    <t>Тосненский район</t>
  </si>
  <si>
    <t>ВСЕГО</t>
  </si>
  <si>
    <t>чел.</t>
  </si>
  <si>
    <t>тыс.руб.</t>
  </si>
  <si>
    <t>Наименование муниципального образования</t>
  </si>
  <si>
    <t>Индекс бюджетных расходов</t>
  </si>
  <si>
    <t>Индекс налогового потенциала</t>
  </si>
  <si>
    <t>5=3/4</t>
  </si>
  <si>
    <t>показатели</t>
  </si>
  <si>
    <t>прогноз налоговых доходов МР</t>
  </si>
  <si>
    <t>общая сумма ФФПМР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</si>
  <si>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</si>
  <si>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</si>
  <si>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</si>
  <si>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</si>
  <si>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</si>
  <si>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Пикалевское городское поселение</t>
  </si>
  <si>
    <t>Радогощинское сельское поселение</t>
  </si>
  <si>
    <t>Самойловское сельское поселение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</si>
  <si>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</si>
  <si>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</si>
  <si>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</si>
  <si>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</si>
  <si>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</si>
  <si>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</si>
  <si>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</si>
  <si>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</si>
  <si>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</si>
  <si>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</si>
  <si>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</si>
  <si>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</si>
  <si>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</si>
  <si>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</si>
  <si>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</si>
  <si>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</si>
  <si>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</si>
  <si>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</si>
  <si>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</si>
  <si>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</si>
  <si>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</si>
  <si>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</si>
  <si>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</si>
  <si>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</si>
  <si>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</si>
  <si>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</si>
  <si>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</si>
  <si>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</si>
  <si>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</si>
  <si>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</si>
  <si>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</si>
  <si>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</si>
  <si>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</si>
  <si>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</si>
  <si>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</si>
  <si>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</si>
  <si>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</si>
  <si>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</si>
  <si>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</si>
  <si>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</si>
  <si>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</si>
  <si>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</si>
  <si>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</si>
  <si>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</si>
  <si>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</si>
  <si>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</si>
  <si>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</si>
  <si>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</si>
  <si>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</si>
  <si>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</si>
  <si>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</si>
  <si>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</si>
  <si>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</si>
  <si>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</si>
  <si>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</si>
  <si>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</si>
  <si>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</si>
  <si>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</si>
  <si>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</si>
  <si>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</si>
  <si>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</si>
  <si>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</si>
  <si>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</si>
  <si>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</si>
  <si>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</si>
  <si>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</si>
  <si>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</si>
  <si>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</si>
  <si>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</si>
  <si>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</si>
  <si>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</si>
  <si>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</si>
  <si>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</si>
  <si>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</si>
  <si>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</si>
  <si>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</si>
  <si>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</si>
  <si>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</si>
  <si>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</si>
  <si>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</si>
  <si>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</si>
  <si>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</si>
  <si>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</si>
  <si>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</si>
  <si>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</si>
  <si>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</si>
  <si>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</si>
  <si>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</si>
  <si>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</si>
  <si>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</si>
  <si>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</si>
  <si>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</si>
  <si>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</si>
  <si>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</si>
  <si>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</si>
  <si>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</si>
  <si>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</si>
  <si>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</si>
  <si>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</si>
  <si>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</si>
  <si>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</si>
  <si>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</si>
  <si>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</si>
  <si>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</si>
  <si>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</si>
  <si>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</si>
  <si>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</si>
  <si>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</si>
  <si>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</si>
  <si>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</si>
  <si>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</si>
  <si>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</si>
  <si>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</si>
  <si>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</si>
  <si>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</si>
  <si>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</si>
  <si>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</si>
  <si>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</si>
  <si>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</si>
  <si>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</si>
  <si>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</si>
  <si>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</si>
  <si>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</si>
  <si>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</si>
  <si>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</si>
  <si>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</si>
  <si>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</si>
  <si>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</si>
  <si>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</si>
  <si>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</si>
  <si>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</si>
  <si>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</si>
  <si>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</si>
  <si>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</si>
  <si>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</si>
  <si>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</si>
  <si>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</si>
  <si>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</si>
  <si>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</si>
  <si>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</si>
  <si>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</si>
  <si>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</si>
  <si>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</si>
  <si>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</si>
  <si>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</si>
  <si>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</si>
  <si>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</si>
  <si>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</si>
  <si>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</si>
  <si>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</si>
  <si>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</si>
  <si>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</si>
  <si>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</si>
  <si>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</si>
  <si>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</si>
  <si>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</si>
  <si>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</si>
  <si>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</si>
  <si>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</si>
  <si>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</si>
  <si>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</si>
  <si>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</si>
  <si>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</si>
  <si>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</si>
  <si>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</si>
  <si>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</si>
  <si>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</si>
  <si>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</si>
  <si>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</si>
  <si>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</si>
  <si>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</si>
  <si>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</si>
  <si>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</si>
  <si>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</si>
  <si>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</si>
  <si>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</si>
  <si>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</si>
  <si>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остальные расходы</t>
  </si>
  <si>
    <t>%</t>
  </si>
  <si>
    <t>ИТОГО</t>
  </si>
  <si>
    <t>Бокситогорский МР</t>
  </si>
  <si>
    <t>Волосовский МР</t>
  </si>
  <si>
    <t>Волховский МР</t>
  </si>
  <si>
    <t>Всеволожский МР</t>
  </si>
  <si>
    <t>Гатчинский МР</t>
  </si>
  <si>
    <t>Кингисеппский МР</t>
  </si>
  <si>
    <t>Киришский МР</t>
  </si>
  <si>
    <t>Кировский МР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</si>
  <si>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</si>
  <si>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</si>
  <si>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</si>
  <si>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</si>
  <si>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</si>
  <si>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</si>
  <si>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Тихвинский МР</t>
  </si>
  <si>
    <t>Сосновоборский ГО</t>
  </si>
  <si>
    <t xml:space="preserve">Индекс бюджетных расходов </t>
  </si>
  <si>
    <t>Дотация (в приложении к областному закону)</t>
  </si>
  <si>
    <t>проект бюджета</t>
  </si>
  <si>
    <t xml:space="preserve">Распределение дотаций на выравнивание бюджетной обеспеченности муниципальных районов (городских округов) </t>
  </si>
  <si>
    <t>7=Д*6/итого6</t>
  </si>
  <si>
    <t>тепловая энергия</t>
  </si>
  <si>
    <t>руб./Гкал</t>
  </si>
  <si>
    <t>руб./куб.м</t>
  </si>
  <si>
    <t>Сосновоборский городской округ</t>
  </si>
  <si>
    <t>сумма субсидий из бюджетов МР</t>
  </si>
  <si>
    <t xml:space="preserve">Расчетная сумма дотации на выравнивание бюджетной обеспеченности </t>
  </si>
  <si>
    <t xml:space="preserve">Потенциал доходов по налогу на доходы физических лиц </t>
  </si>
  <si>
    <t xml:space="preserve">Дополнительный норматив отчислений от НДФЛ </t>
  </si>
  <si>
    <r>
      <t>км</t>
    </r>
    <r>
      <rPr>
        <vertAlign val="superscript"/>
        <sz val="8"/>
        <rFont val="Arial Cyr"/>
        <charset val="204"/>
      </rPr>
      <t>2</t>
    </r>
  </si>
  <si>
    <t>Доможировское сельское поселение</t>
  </si>
  <si>
    <t>Наименование МО</t>
  </si>
  <si>
    <t>ИТОГО по районам</t>
  </si>
  <si>
    <t>Субвенция на осуществление ГП</t>
  </si>
  <si>
    <t>итого</t>
  </si>
  <si>
    <t>количество дотационных поселений</t>
  </si>
  <si>
    <t>тыс руб.</t>
  </si>
  <si>
    <t>Дотация для определения субвенции району</t>
  </si>
  <si>
    <t>дошкольное образование</t>
  </si>
  <si>
    <t>численность детей в возрасте 1-6 лет</t>
  </si>
  <si>
    <t>численность детей в возрасте 5-18 лет</t>
  </si>
  <si>
    <t>численность населения - всего</t>
  </si>
  <si>
    <t>общее образование</t>
  </si>
  <si>
    <t>разрыв до выравнивания</t>
  </si>
  <si>
    <t>разрыв после выравнивания</t>
  </si>
  <si>
    <t>по 2 МО</t>
  </si>
  <si>
    <t>Расчетная дотация на выравнивание бюджетной обеспеченности</t>
  </si>
  <si>
    <t>6=3/2*итого2/ итого3</t>
  </si>
  <si>
    <t>7=4/2*итого2/ итого4</t>
  </si>
  <si>
    <t>8=5/2*итого2/ итого5</t>
  </si>
  <si>
    <t>Расчетная бюджетная обеспечен-ность до выравнивания</t>
  </si>
  <si>
    <t>Индекс потребительских цен</t>
  </si>
  <si>
    <t>водоотведение</t>
  </si>
  <si>
    <t>водоснабжение</t>
  </si>
  <si>
    <t>Лидское сельское поселение</t>
  </si>
  <si>
    <t xml:space="preserve">прогноз тарифов на коммунальные услуги бюджетных потребителей </t>
  </si>
  <si>
    <t>руб./чел.</t>
  </si>
  <si>
    <t>Муринское сельское поселение</t>
  </si>
  <si>
    <t>Юкковское сельское поселение</t>
  </si>
  <si>
    <t>Первомайское сельское поселение</t>
  </si>
  <si>
    <t>Вистинское сельское поселение</t>
  </si>
  <si>
    <t>Синявинское городское поселение</t>
  </si>
  <si>
    <t>Шапкинское сельское поселение</t>
  </si>
  <si>
    <t>Наименование поселения</t>
  </si>
  <si>
    <t>Муниципальный район</t>
  </si>
  <si>
    <t xml:space="preserve">Бокситогорский 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</si>
  <si>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</si>
  <si>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</si>
  <si>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</si>
  <si>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</si>
  <si>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</si>
  <si>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</si>
  <si>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</si>
  <si>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</si>
  <si>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</si>
  <si>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</si>
  <si>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</si>
  <si>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</si>
  <si>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</si>
  <si>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</si>
  <si>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</si>
  <si>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</si>
  <si>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 xml:space="preserve">ИТОГО </t>
  </si>
  <si>
    <t>Коэффициент удорожания для муниципального района</t>
  </si>
  <si>
    <t>Коэффициент масштаба</t>
  </si>
  <si>
    <t>1+(300/гр.3)</t>
  </si>
  <si>
    <t>руб.</t>
  </si>
  <si>
    <t>муниципальное управление</t>
  </si>
  <si>
    <t>национальная экономика</t>
  </si>
  <si>
    <t>Корректирующие коэффициенты</t>
  </si>
  <si>
    <t>Итого</t>
  </si>
  <si>
    <t>Отраслевые индексы бюджетных расходов</t>
  </si>
  <si>
    <t>Коэффициент различий в стоимости коммунальных услуг</t>
  </si>
  <si>
    <t>8=7/3*итого3/ итого7</t>
  </si>
  <si>
    <t>9=8/6</t>
  </si>
  <si>
    <r>
      <t xml:space="preserve">Рачетная бюджетная обеспеченность </t>
    </r>
    <r>
      <rPr>
        <b/>
        <sz val="8"/>
        <rFont val="Arial Cyr"/>
        <charset val="204"/>
      </rPr>
      <t>до выравнивания</t>
    </r>
  </si>
  <si>
    <r>
      <t xml:space="preserve">Расчетная бюджетная обеспеченность </t>
    </r>
    <r>
      <rPr>
        <b/>
        <sz val="8"/>
        <rFont val="Arial Cyr"/>
        <charset val="204"/>
      </rPr>
      <t>после выравнивания</t>
    </r>
  </si>
  <si>
    <t>6=4*5/ сумм(4*5*3)* итого3</t>
  </si>
  <si>
    <r>
      <t xml:space="preserve">Расчетная бюджетная обеспечен-ность </t>
    </r>
    <r>
      <rPr>
        <b/>
        <sz val="8"/>
        <rFont val="Arial Cyr"/>
        <charset val="204"/>
      </rPr>
      <t>до выравнивания</t>
    </r>
  </si>
  <si>
    <r>
      <t xml:space="preserve">Расчетная бюджетная обеспеченность                               </t>
    </r>
    <r>
      <rPr>
        <b/>
        <sz val="8"/>
        <rFont val="Arial Cyr"/>
        <charset val="204"/>
      </rPr>
      <t>после выравнивания</t>
    </r>
  </si>
  <si>
    <t>Расчетный объем средств для доведения БО до критерия выравнивания</t>
  </si>
  <si>
    <t>Расчетная бюджетная обеспеченность после выравнивания</t>
  </si>
  <si>
    <t>Коэффициент различий в стоимости рабочей силы (оплате труда)</t>
  </si>
  <si>
    <t>справочно</t>
  </si>
  <si>
    <t>отклонение</t>
  </si>
  <si>
    <t>11=10/итого10*ФФПГП</t>
  </si>
  <si>
    <t>Коэффициент удорожания для МР</t>
  </si>
  <si>
    <t>10 = (КВсп-9) * НД / итого3 * 3 *6</t>
  </si>
  <si>
    <t>10 = (КВгп-9) * ПНД / итого3 * 3 *6</t>
  </si>
  <si>
    <t>К1</t>
  </si>
  <si>
    <t>Коэффициент удорожания (К1)</t>
  </si>
  <si>
    <t>Коэффициент плотности (К2)</t>
  </si>
  <si>
    <t>Коэффициент масштаба (К3)</t>
  </si>
  <si>
    <t>К1, К3</t>
  </si>
  <si>
    <t>К1, К2</t>
  </si>
  <si>
    <t>Налоговый потенциал                                      (НДФЛ, УСН, ЕНВД)</t>
  </si>
  <si>
    <t>Расчетный объем средств для доведения РБО до критерия выравнивания</t>
  </si>
  <si>
    <t>4=0,5*2+ 0,1*3+0,4</t>
  </si>
  <si>
    <t>критерий выравнивания РБО</t>
  </si>
  <si>
    <t>Сумма дотации, заменяемая дополнительным нормативом (не менее 10% НДФЛ)</t>
  </si>
  <si>
    <t>Заневское городское поселение</t>
  </si>
  <si>
    <t>Расчет индексов бюджетных расходов муниципальных районов, городского округа на 2019 год</t>
  </si>
  <si>
    <t>Наименование муниципального района, городского округа</t>
  </si>
  <si>
    <t>Бокситогорский</t>
  </si>
  <si>
    <t xml:space="preserve">Волосовский </t>
  </si>
  <si>
    <t xml:space="preserve">Волховский </t>
  </si>
  <si>
    <t xml:space="preserve">Лужский </t>
  </si>
  <si>
    <t xml:space="preserve">Тосненский </t>
  </si>
  <si>
    <t>Сосновоборский</t>
  </si>
  <si>
    <t xml:space="preserve">среднемесячная начисленная заработная плата работников организаций </t>
  </si>
  <si>
    <t xml:space="preserve">площадь территории </t>
  </si>
  <si>
    <t>с ГО</t>
  </si>
  <si>
    <t>без ГО</t>
  </si>
  <si>
    <t>на 2019 год</t>
  </si>
  <si>
    <t>2018 утв.</t>
  </si>
  <si>
    <t>РАСЧЕТ РАСПРЕДЕЛЕНИЯ ДОТАЦИЙ НА ВЫРАВНИВАНИЕ БЮДЖЕТНОЙ ОБЕСПЕЧЕННОСТИ                                                       ГОРОДСКИХ ПОСЕЛЕНИЙ НА 2019 ГОД</t>
  </si>
  <si>
    <t>РАСЧЕТ РАСПРЕДЕЛЕНИЯ ДОТАЦИЙ НА ВЫРАВНИВАНИЕ БЮДЖЕТНОЙ ОБЕСПЕЧЕННОСТИ                                              СЕЛЬСКИХ ПОСЕЛЕНИЙ НА 2019 ГОД</t>
  </si>
  <si>
    <t>на реализацию полномочий</t>
  </si>
  <si>
    <t>на обеспечение полномочий</t>
  </si>
  <si>
    <t>Налоговый потенциал (ЗемН, НДФЛ, НИФЛ) на 2019 год</t>
  </si>
  <si>
    <t>прогноз налоговых доходов (ПНД) на 2019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</si>
  <si>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2019 год</t>
  </si>
  <si>
    <t>Нераспределенная сумма</t>
  </si>
  <si>
    <t>Критерий выравнивания расчетной бюджетной обеспеченности МР (ГО)</t>
  </si>
  <si>
    <t>на обеспечение полномочий, всего</t>
  </si>
  <si>
    <t>в том числе:</t>
  </si>
  <si>
    <t>городские поселения</t>
  </si>
  <si>
    <t>сельские поселения</t>
  </si>
  <si>
    <t>2=3+4</t>
  </si>
  <si>
    <t>7=2+6</t>
  </si>
  <si>
    <t>Фёдоровское городское поселение</t>
  </si>
  <si>
    <t>Расчет индексов бюджетных расходов муниципальных районов, городского округа на 2020 год</t>
  </si>
  <si>
    <t>Аннинское городское поселение</t>
  </si>
  <si>
    <t>Виллозское городское поселение</t>
  </si>
  <si>
    <t>количество не дотационных поселений       из 65</t>
  </si>
  <si>
    <t>количество не дотационных поселений    из 134</t>
  </si>
  <si>
    <t>на 2020 год</t>
  </si>
  <si>
    <t>Доля замененной суммы (2019)</t>
  </si>
  <si>
    <t>Доля замененной суммы (2020)</t>
  </si>
  <si>
    <t xml:space="preserve">сумма </t>
  </si>
  <si>
    <t>Критерий выравнивания финансовых возможностей городских поселений (руб.чел.)</t>
  </si>
  <si>
    <t>Критерий выравнивания финансовых возможностей сельских поселений (руб./чел.)</t>
  </si>
  <si>
    <t>Численность населения городских поселений, включая городские округа (чел.)</t>
  </si>
  <si>
    <t>Численность населения сельских поселений (чел.)</t>
  </si>
  <si>
    <t>Дотации на выравнивание БО городских поселений, включая городские округа (тыс.руб.)</t>
  </si>
  <si>
    <t>Дотации на выравнивание БО сельских поселений (тыс.руб.)</t>
  </si>
  <si>
    <t>Дотации муниципальным районам (городским округам) в целях достижения критерия выравнивания расчетной БО муниципальных районов (городских округов) (тыс.руб.)</t>
  </si>
  <si>
    <t>Итого расчетный объем дотаций на выравнивание БО муниципальных образований (тыс.руб.)</t>
  </si>
  <si>
    <r>
      <t xml:space="preserve">дотации на выравнивание БО </t>
    </r>
    <r>
      <rPr>
        <b/>
        <sz val="10"/>
        <rFont val="Arial Cyr"/>
        <charset val="204"/>
      </rPr>
      <t>поселений</t>
    </r>
    <r>
      <rPr>
        <sz val="10"/>
        <rFont val="Arial Cyr"/>
        <charset val="204"/>
      </rPr>
      <t>, включая городские округа (тыс.руб.)</t>
    </r>
  </si>
  <si>
    <r>
      <t xml:space="preserve">дотации на выравнивание БО </t>
    </r>
    <r>
      <rPr>
        <b/>
        <sz val="10"/>
        <rFont val="Arial Cyr"/>
        <charset val="204"/>
      </rPr>
      <t xml:space="preserve">муниципальных районов (городских округов) </t>
    </r>
    <r>
      <rPr>
        <sz val="10"/>
        <rFont val="Arial Cyr"/>
        <charset val="204"/>
      </rPr>
      <t>(тыс.руб.)</t>
    </r>
  </si>
  <si>
    <r>
      <t>Прогноз поступлений по налогу на доходы физических лиц в консолидированный бюджет Ленинградской области в планируемом году, рассчитанный в соответствии с Методикой расчета потенциала доходов консолидированного бюджета Ленинградской области на очередной финансовый год и на плановый период, утвержденной постановлением Губернатора Ленинградской области от 25 июня 2008 года N 130-пг (НП</t>
    </r>
    <r>
      <rPr>
        <vertAlign val="superscript"/>
        <sz val="10"/>
        <rFont val="Arial Cyr"/>
        <charset val="204"/>
      </rPr>
      <t>ндфл</t>
    </r>
    <r>
      <rPr>
        <sz val="10"/>
        <rFont val="Arial Cyr"/>
        <charset val="204"/>
      </rPr>
      <t>) (тыс.руб.)</t>
    </r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</si>
  <si>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(10% от НДФЛ) (тыс.руб.)</t>
  </si>
  <si>
    <t>Дотации муниципальным районам, городскому округу из областного бюджета в "денежной форме" - в приложении к областному закону об областном бюджете (тыс.руб.)</t>
  </si>
  <si>
    <t>из них нераспределенная сумма (20%) (тыс.руб.)</t>
  </si>
  <si>
    <t>из них на организацию исполнения государственных полномочий (тыс.руб.)</t>
  </si>
  <si>
    <t>Субвенции муниципальным районам на исполнение государственных полномочий по выравниванию БО поселений за счет средств областного бюджета (тыс.руб.)</t>
  </si>
  <si>
    <t>Налоговый потенциал (ЗемН, НДФЛ, НИФЛ) на 2020 год</t>
  </si>
  <si>
    <t>прогноз налоговых доходов (ПНД) на 2020 год</t>
  </si>
  <si>
    <t>на 01.01.2018</t>
  </si>
  <si>
    <t>Расчет дополнительных нормативов отчислений от налога на доходы физических лиц, заменяющих дотации на выравнивание бюджетной обеспеченности, на 2019-2021 годы</t>
  </si>
  <si>
    <t>2019    утв.</t>
  </si>
  <si>
    <t>2020     утв.</t>
  </si>
  <si>
    <t>Доля замененной суммы (2021)</t>
  </si>
  <si>
    <t>2019          утв.</t>
  </si>
  <si>
    <t>2020        утв.</t>
  </si>
  <si>
    <t>на 2021 год</t>
  </si>
  <si>
    <t>Расчет индексов налогового потенциала муниципальных районов, городского округа на 2019-2021 годы</t>
  </si>
  <si>
    <t>численность населения на 01.01.2018</t>
  </si>
  <si>
    <t>Расчет индексов бюджетных расходов муниципальных районов, городского округа на 2021 год</t>
  </si>
  <si>
    <t>Исходные данные для расчета индексов бюджетных расходов муниципальных районов, городского округа на 2019-2021 годы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</si>
  <si>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2021 год</t>
  </si>
  <si>
    <t>Налоговый потенциал (ЗемН, НДФЛ, НИФЛ) на 2021 год</t>
  </si>
  <si>
    <t>прогноз налоговых доходов на 2021 год</t>
  </si>
  <si>
    <t>РАСЧЕТ РАСПРЕДЕЛЕНИЯ ДОТАЦИЙ НА ВЫРАВНИВАНИЕ БЮДЖЕТНОЙ ОБЕСПЕЧЕННОСТИ                                                       ГОРОДСКИХ ПОСЕЛЕНИЙ НА 2021 ГОД</t>
  </si>
  <si>
    <t>РАСЧЕТ РАСПРЕДЕЛЕНИЯ ДОТАЦИЙ НА ВЫРАВНИВАНИЕ БЮДЖЕТНОЙ ОБЕСПЕЧЕННОСТИ                                                                                                    СЕЛЬСКИХ ПОСЕЛЕНИЙ НА 2021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</si>
  <si>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2020 год</t>
  </si>
  <si>
    <t>РАСЧЕТ РАСПРЕДЕЛЕНИЯ ДОТАЦИЙ НА ВЫРАВНИВАНИЕ БЮДЖЕТНОЙ ОБЕСПЕЧЕННОСТИ                                                       ГОРОДСКИХ ПОСЕЛЕНИЙ НА 2020 ГОД</t>
  </si>
  <si>
    <t>Расчетный объем дотаций на выравнивание бюджетной обеспеченности муниципальных образований на 2019-2021 годы</t>
  </si>
  <si>
    <t>2019/2018</t>
  </si>
  <si>
    <t>Расчетная дотация на выравнивание бюджетной обеспеченности с учетом положений абз.3 п.4 ст.5 ОЗ от 08.08.2005 №67-оз</t>
  </si>
  <si>
    <t>8=Д*7/итого7</t>
  </si>
  <si>
    <t>=14359,53*15*1*1,302*1,2/1000</t>
  </si>
  <si>
    <t>=13807,24*1,04*15*1*1,302*1,2/1000</t>
  </si>
  <si>
    <t>прогноз налоговых доходов на 2020 год</t>
  </si>
  <si>
    <t>РАСЧЕТ РАСПРЕДЕЛЕНИЯ ДОТАЦИЙ НА ВЫРАВНИВАНИЕ БЮДЖЕТНОЙ ОБЕСПЕЧЕННОСТИ                                                                            СЕЛЬСКИХ ПОСЕЛЕНИЙ НА 2020 ГОД</t>
  </si>
  <si>
    <t>прогноз налоговых доходов (ПНД)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</si>
</sst>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0.0000"/>
    <numFmt numFmtId="166" formatCode="0.0"/>
    <numFmt numFmtId="167" formatCode="0.000"/>
    <numFmt numFmtId="168" formatCode="0.0%"/>
    <numFmt numFmtId="169" formatCode="#,##0.0"/>
    <numFmt numFmtId="170" formatCode="#,##0.000"/>
    <numFmt numFmtId="171" formatCode="#,##0.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vertAlign val="superscript"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 applyAlignment="1">
      <alignment horizontal="center"/>
    </xf>
    <xf numFmtId="166" fontId="0" fillId="0" borderId="0" xfId="0" applyNumberFormat="1"/>
    <xf numFmtId="1" fontId="0" fillId="0" borderId="1" xfId="0" applyNumberFormat="1" applyBorder="1"/>
    <xf numFmtId="165" fontId="0" fillId="0" borderId="0" xfId="0" applyNumberFormat="1"/>
    <xf numFmtId="166" fontId="0" fillId="0" borderId="1" xfId="0" applyNumberFormat="1" applyBorder="1"/>
    <xf numFmtId="0" fontId="5" fillId="0" borderId="0" xfId="0" applyFont="1"/>
    <xf numFmtId="3" fontId="5" fillId="0" borderId="1" xfId="0" applyNumberFormat="1" applyFont="1" applyBorder="1"/>
    <xf numFmtId="169" fontId="5" fillId="0" borderId="1" xfId="0" applyNumberFormat="1" applyFont="1" applyBorder="1"/>
    <xf numFmtId="0" fontId="4" fillId="0" borderId="0" xfId="0" applyFont="1"/>
    <xf numFmtId="3" fontId="5" fillId="0" borderId="0" xfId="0" applyNumberFormat="1" applyFont="1" applyFill="1" applyBorder="1"/>
    <xf numFmtId="0" fontId="9" fillId="0" borderId="0" xfId="0" applyFont="1"/>
    <xf numFmtId="0" fontId="5" fillId="0" borderId="1" xfId="0" applyFont="1" applyBorder="1" applyAlignment="1">
      <alignment horizontal="center"/>
    </xf>
    <xf numFmtId="169" fontId="5" fillId="0" borderId="1" xfId="0" applyNumberFormat="1" applyFont="1" applyBorder="1" applyAlignment="1">
      <alignment horizontal="right"/>
    </xf>
    <xf numFmtId="3" fontId="0" fillId="0" borderId="1" xfId="0" applyNumberFormat="1" applyBorder="1"/>
    <xf numFmtId="169" fontId="0" fillId="0" borderId="1" xfId="0" applyNumberFormat="1" applyBorder="1"/>
    <xf numFmtId="169" fontId="0" fillId="0" borderId="0" xfId="0" applyNumberFormat="1"/>
    <xf numFmtId="169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9" fontId="0" fillId="0" borderId="1" xfId="0" applyNumberFormat="1" applyFill="1" applyBorder="1"/>
    <xf numFmtId="0" fontId="0" fillId="0" borderId="0" xfId="0" applyAlignment="1">
      <alignment horizontal="center" vertical="center"/>
    </xf>
    <xf numFmtId="169" fontId="5" fillId="0" borderId="1" xfId="0" applyNumberFormat="1" applyFont="1" applyFill="1" applyBorder="1" applyAlignment="1">
      <alignment horizontal="right"/>
    </xf>
    <xf numFmtId="169" fontId="5" fillId="0" borderId="0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0" fillId="0" borderId="0" xfId="0" applyFill="1"/>
    <xf numFmtId="169" fontId="5" fillId="0" borderId="1" xfId="0" applyNumberFormat="1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4" fontId="0" fillId="0" borderId="1" xfId="0" applyNumberFormat="1" applyFill="1" applyBorder="1"/>
    <xf numFmtId="4" fontId="0" fillId="0" borderId="1" xfId="0" applyNumberFormat="1" applyBorder="1"/>
    <xf numFmtId="165" fontId="0" fillId="0" borderId="1" xfId="0" applyNumberFormat="1" applyFill="1" applyBorder="1"/>
    <xf numFmtId="3" fontId="5" fillId="0" borderId="1" xfId="0" applyNumberFormat="1" applyFont="1" applyFill="1" applyBorder="1"/>
    <xf numFmtId="171" fontId="5" fillId="0" borderId="1" xfId="0" applyNumberFormat="1" applyFont="1" applyFill="1" applyBorder="1"/>
    <xf numFmtId="0" fontId="4" fillId="0" borderId="0" xfId="0" applyFont="1" applyAlignment="1">
      <alignment horizontal="center" vertical="center"/>
    </xf>
    <xf numFmtId="167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3" fontId="7" fillId="0" borderId="1" xfId="0" applyNumberFormat="1" applyFont="1" applyFill="1" applyBorder="1"/>
    <xf numFmtId="0" fontId="0" fillId="0" borderId="1" xfId="0" applyFill="1" applyBorder="1"/>
    <xf numFmtId="169" fontId="0" fillId="0" borderId="0" xfId="0" applyNumberFormat="1" applyFill="1"/>
    <xf numFmtId="3" fontId="5" fillId="0" borderId="7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/>
    <xf numFmtId="167" fontId="8" fillId="0" borderId="1" xfId="2" applyNumberFormat="1" applyFont="1" applyFill="1" applyBorder="1" applyAlignment="1">
      <alignment horizontal="center" vertical="center"/>
    </xf>
    <xf numFmtId="3" fontId="0" fillId="0" borderId="0" xfId="0" applyNumberFormat="1" applyBorder="1"/>
    <xf numFmtId="1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69" fontId="0" fillId="0" borderId="0" xfId="0" applyNumberForma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0" fontId="13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170" fontId="0" fillId="0" borderId="0" xfId="0" applyNumberFormat="1" applyFill="1"/>
    <xf numFmtId="166" fontId="5" fillId="0" borderId="1" xfId="0" applyNumberFormat="1" applyFont="1" applyBorder="1"/>
    <xf numFmtId="49" fontId="14" fillId="0" borderId="0" xfId="0" applyNumberFormat="1" applyFont="1"/>
    <xf numFmtId="0" fontId="14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0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/>
    <xf numFmtId="0" fontId="0" fillId="0" borderId="2" xfId="0" applyBorder="1"/>
    <xf numFmtId="166" fontId="14" fillId="0" borderId="0" xfId="0" applyNumberFormat="1" applyFont="1"/>
    <xf numFmtId="169" fontId="3" fillId="0" borderId="1" xfId="0" applyNumberFormat="1" applyFont="1" applyFill="1" applyBorder="1"/>
    <xf numFmtId="4" fontId="5" fillId="0" borderId="1" xfId="0" applyNumberFormat="1" applyFont="1" applyBorder="1"/>
    <xf numFmtId="167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9" fontId="0" fillId="0" borderId="0" xfId="0" applyNumberFormat="1" applyBorder="1" applyAlignment="1">
      <alignment horizontal="right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5" fillId="0" borderId="0" xfId="0" applyFont="1" applyFill="1" applyBorder="1"/>
    <xf numFmtId="169" fontId="10" fillId="0" borderId="1" xfId="0" applyNumberFormat="1" applyFont="1" applyFill="1" applyBorder="1"/>
    <xf numFmtId="0" fontId="0" fillId="0" borderId="8" xfId="0" applyBorder="1" applyAlignment="1">
      <alignment horizontal="left" vertical="center"/>
    </xf>
    <xf numFmtId="169" fontId="10" fillId="0" borderId="0" xfId="0" applyNumberFormat="1" applyFont="1" applyFill="1"/>
    <xf numFmtId="0" fontId="5" fillId="2" borderId="8" xfId="0" applyFont="1" applyFill="1" applyBorder="1" applyAlignment="1">
      <alignment horizontal="center" vertical="center" wrapText="1"/>
    </xf>
    <xf numFmtId="169" fontId="0" fillId="2" borderId="1" xfId="0" applyNumberFormat="1" applyFill="1" applyBorder="1"/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0" fillId="2" borderId="1" xfId="0" applyNumberFormat="1" applyFill="1" applyBorder="1"/>
    <xf numFmtId="2" fontId="0" fillId="2" borderId="1" xfId="0" applyNumberFormat="1" applyFill="1" applyBorder="1"/>
    <xf numFmtId="2" fontId="11" fillId="0" borderId="0" xfId="0" applyNumberFormat="1" applyFont="1" applyFill="1" applyBorder="1" applyAlignment="1">
      <alignment horizontal="left" wrapText="1"/>
    </xf>
    <xf numFmtId="166" fontId="0" fillId="0" borderId="0" xfId="0" applyNumberFormat="1" applyFill="1"/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1" fontId="5" fillId="0" borderId="7" xfId="0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/>
    <xf numFmtId="166" fontId="5" fillId="0" borderId="0" xfId="0" applyNumberFormat="1" applyFont="1" applyFill="1" applyBorder="1"/>
    <xf numFmtId="0" fontId="5" fillId="0" borderId="3" xfId="0" applyFont="1" applyFill="1" applyBorder="1"/>
    <xf numFmtId="0" fontId="0" fillId="0" borderId="11" xfId="0" applyFill="1" applyBorder="1"/>
    <xf numFmtId="0" fontId="5" fillId="0" borderId="11" xfId="0" applyFont="1" applyFill="1" applyBorder="1"/>
    <xf numFmtId="0" fontId="0" fillId="0" borderId="7" xfId="0" applyFill="1" applyBorder="1"/>
    <xf numFmtId="9" fontId="0" fillId="0" borderId="0" xfId="2" applyFont="1"/>
    <xf numFmtId="0" fontId="0" fillId="0" borderId="0" xfId="0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1" xfId="0" applyNumberFormat="1" applyBorder="1" applyAlignment="1">
      <alignment wrapText="1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/>
    <xf numFmtId="170" fontId="5" fillId="0" borderId="7" xfId="0" applyNumberFormat="1" applyFont="1" applyFill="1" applyBorder="1"/>
    <xf numFmtId="170" fontId="0" fillId="0" borderId="1" xfId="0" applyNumberFormat="1" applyFill="1" applyBorder="1"/>
    <xf numFmtId="170" fontId="5" fillId="0" borderId="1" xfId="0" applyNumberFormat="1" applyFont="1" applyFill="1" applyBorder="1"/>
    <xf numFmtId="16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8" fontId="0" fillId="0" borderId="13" xfId="0" applyNumberFormat="1" applyBorder="1" applyAlignment="1">
      <alignment horizontal="center"/>
    </xf>
    <xf numFmtId="169" fontId="0" fillId="2" borderId="0" xfId="0" applyNumberFormat="1" applyFill="1" applyBorder="1"/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9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3" fillId="0" borderId="1" xfId="0" applyNumberFormat="1" applyFont="1" applyFill="1" applyBorder="1"/>
    <xf numFmtId="9" fontId="3" fillId="0" borderId="1" xfId="2" applyFont="1" applyFill="1" applyBorder="1" applyAlignment="1">
      <alignment horizontal="center"/>
    </xf>
    <xf numFmtId="9" fontId="3" fillId="0" borderId="1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3" fontId="7" fillId="0" borderId="0" xfId="0" applyNumberFormat="1" applyFont="1" applyFill="1" applyBorder="1"/>
    <xf numFmtId="165" fontId="0" fillId="0" borderId="0" xfId="0" applyNumberFormat="1" applyFill="1" applyBorder="1"/>
    <xf numFmtId="169" fontId="10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5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167" fontId="0" fillId="0" borderId="1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right"/>
    </xf>
    <xf numFmtId="9" fontId="0" fillId="0" borderId="1" xfId="2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9" fontId="11" fillId="3" borderId="1" xfId="2" applyFont="1" applyFill="1" applyBorder="1"/>
    <xf numFmtId="169" fontId="11" fillId="3" borderId="1" xfId="0" applyNumberFormat="1" applyFont="1" applyFill="1" applyBorder="1"/>
    <xf numFmtId="0" fontId="11" fillId="0" borderId="0" xfId="0" applyFont="1"/>
    <xf numFmtId="0" fontId="4" fillId="3" borderId="1" xfId="0" applyFont="1" applyFill="1" applyBorder="1" applyAlignment="1">
      <alignment horizontal="center" vertical="center" wrapText="1"/>
    </xf>
    <xf numFmtId="9" fontId="4" fillId="3" borderId="1" xfId="2" applyFont="1" applyFill="1" applyBorder="1" applyAlignment="1">
      <alignment horizontal="center"/>
    </xf>
    <xf numFmtId="0" fontId="20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9" fontId="3" fillId="0" borderId="1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2" borderId="3" xfId="0" applyFill="1" applyBorder="1" applyAlignment="1">
      <alignment horizontal="left" wrapText="1"/>
    </xf>
    <xf numFmtId="169" fontId="3" fillId="2" borderId="1" xfId="0" applyNumberFormat="1" applyFont="1" applyFill="1" applyBorder="1"/>
    <xf numFmtId="9" fontId="3" fillId="2" borderId="1" xfId="2" applyFont="1" applyFill="1" applyBorder="1" applyAlignment="1">
      <alignment horizontal="center"/>
    </xf>
    <xf numFmtId="0" fontId="0" fillId="2" borderId="12" xfId="0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indent="2"/>
    </xf>
    <xf numFmtId="0" fontId="0" fillId="2" borderId="1" xfId="0" applyFill="1" applyBorder="1"/>
    <xf numFmtId="166" fontId="0" fillId="2" borderId="1" xfId="0" applyNumberFormat="1" applyFill="1" applyBorder="1"/>
    <xf numFmtId="0" fontId="5" fillId="2" borderId="1" xfId="0" applyFont="1" applyFill="1" applyBorder="1"/>
    <xf numFmtId="0" fontId="0" fillId="2" borderId="1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69" fontId="0" fillId="2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6" fontId="0" fillId="2" borderId="0" xfId="0" applyNumberFormat="1" applyFill="1"/>
  </cellXfs>
  <cellStyles count="5">
    <cellStyle name="Обычный" xfId="0" builtinId="0"/>
    <cellStyle name="Обычный 2" xfId="1"/>
    <cellStyle name="Обычный 3" xfId="3"/>
    <cellStyle name="Обычный 4" xfId="4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28"/>
  <sheetViews>
    <sheetView topLeftCell="A4" zoomScaleNormal="100" workbookViewId="0">
      <pane xSplit="1" ySplit="5" topLeftCell="B14" activePane="bottomRight" state="frozen"/>
      <selection activeCell="A4" sqref="A4"/>
      <selection pane="topRight" activeCell="D4" sqref="D4"/>
      <selection pane="bottomLeft" activeCell="A9" sqref="A9"/>
      <selection pane="bottomRight" activeCell="K23" sqref="K23"/>
    </sheetView>
  </sheetViews>
  <sheetFormatPr defaultRowHeight="13.2" x14ac:dyDescent="0.25"/>
  <cols>
    <col min="1" max="1" width="84" customWidth="1"/>
    <col min="2" max="2" width="11.6640625" customWidth="1"/>
    <col min="3" max="3" width="12.44140625" customWidth="1"/>
    <col min="4" max="4" width="11.33203125" customWidth="1"/>
    <col min="5" max="5" width="6.6640625" customWidth="1"/>
    <col min="6" max="6" width="11.6640625" bestFit="1" customWidth="1"/>
    <col min="7" max="7" width="12.33203125" customWidth="1"/>
  </cols>
  <sheetData>
    <row r="4" spans="1:8" ht="18.75" customHeight="1" x14ac:dyDescent="0.25">
      <c r="A4" s="248" t="s">
        <v>398</v>
      </c>
      <c r="B4" s="248"/>
      <c r="C4" s="248"/>
      <c r="D4" s="248"/>
      <c r="E4" s="248"/>
      <c r="F4" s="248"/>
      <c r="G4" s="248"/>
    </row>
    <row r="5" spans="1:8" ht="13.5" customHeight="1" x14ac:dyDescent="0.25">
      <c r="A5" s="244"/>
      <c r="B5" s="244"/>
      <c r="C5" s="244"/>
      <c r="D5" s="244"/>
      <c r="E5" s="244"/>
      <c r="F5" s="244"/>
    </row>
    <row r="6" spans="1:8" ht="13.5" customHeight="1" x14ac:dyDescent="0.25">
      <c r="A6" s="178"/>
      <c r="F6" s="178"/>
    </row>
    <row r="7" spans="1:8" ht="11.25" customHeight="1" x14ac:dyDescent="0.25">
      <c r="A7" s="245" t="s">
        <v>10</v>
      </c>
      <c r="B7" s="179" t="s">
        <v>304</v>
      </c>
      <c r="C7" s="247" t="s">
        <v>219</v>
      </c>
      <c r="D7" s="247"/>
      <c r="E7" s="247"/>
      <c r="F7" s="247"/>
      <c r="G7" s="247"/>
    </row>
    <row r="8" spans="1:8" ht="19.5" customHeight="1" x14ac:dyDescent="0.25">
      <c r="A8" s="246"/>
      <c r="B8" s="102">
        <v>2018</v>
      </c>
      <c r="C8" s="103">
        <v>2019</v>
      </c>
      <c r="D8" s="249" t="s">
        <v>399</v>
      </c>
      <c r="E8" s="250"/>
      <c r="F8" s="103">
        <v>2020</v>
      </c>
      <c r="G8" s="103">
        <v>2021</v>
      </c>
    </row>
    <row r="9" spans="1:8" ht="12.75" customHeight="1" x14ac:dyDescent="0.25">
      <c r="A9" s="98" t="s">
        <v>252</v>
      </c>
      <c r="B9" s="63">
        <v>1.04</v>
      </c>
      <c r="C9" s="63">
        <v>1.04</v>
      </c>
      <c r="D9" s="63" t="s">
        <v>360</v>
      </c>
      <c r="E9" s="207" t="s">
        <v>199</v>
      </c>
      <c r="F9" s="63">
        <v>1.04</v>
      </c>
      <c r="G9" s="63">
        <v>1.04</v>
      </c>
    </row>
    <row r="10" spans="1:8" ht="19.95" customHeight="1" x14ac:dyDescent="0.25">
      <c r="A10" s="29" t="s">
        <v>361</v>
      </c>
      <c r="B10" s="87">
        <v>704.30869600000005</v>
      </c>
      <c r="C10" s="87">
        <f>B10*C9</f>
        <v>732.4810438400001</v>
      </c>
      <c r="D10" s="87">
        <f>C10-B10</f>
        <v>28.172347840000043</v>
      </c>
      <c r="E10" s="185">
        <f>C10/B10</f>
        <v>1.04</v>
      </c>
      <c r="F10" s="142">
        <f>C10*F9</f>
        <v>761.78028559360018</v>
      </c>
      <c r="G10" s="142">
        <f>F10*G9</f>
        <v>792.25149701734426</v>
      </c>
      <c r="H10" s="129"/>
    </row>
    <row r="11" spans="1:8" ht="17.399999999999999" customHeight="1" x14ac:dyDescent="0.25">
      <c r="A11" s="29" t="s">
        <v>362</v>
      </c>
      <c r="B11" s="87">
        <v>1572.7</v>
      </c>
      <c r="C11" s="87">
        <f>ROUND(B11*C9,1)</f>
        <v>1635.6</v>
      </c>
      <c r="D11" s="87">
        <f>C11-B11</f>
        <v>62.899999999999864</v>
      </c>
      <c r="E11" s="184">
        <f t="shared" ref="E11:E26" si="0">C11/B11</f>
        <v>1.0399949132065873</v>
      </c>
      <c r="F11" s="87">
        <f>ROUND(C11*F9,1)</f>
        <v>1701</v>
      </c>
      <c r="G11" s="87">
        <f>ROUND(F11*G9,1)</f>
        <v>1769</v>
      </c>
      <c r="H11" s="129"/>
    </row>
    <row r="12" spans="1:8" ht="17.399999999999999" customHeight="1" x14ac:dyDescent="0.25">
      <c r="A12" s="29" t="s">
        <v>363</v>
      </c>
      <c r="B12" s="183">
        <v>1257291</v>
      </c>
      <c r="C12" s="183">
        <v>1265213</v>
      </c>
      <c r="D12" s="183">
        <f t="shared" ref="D12:D26" si="1">C12-B12</f>
        <v>7922</v>
      </c>
      <c r="E12" s="184">
        <f t="shared" si="0"/>
        <v>1.006300848411386</v>
      </c>
      <c r="F12" s="183">
        <f>C12</f>
        <v>1265213</v>
      </c>
      <c r="G12" s="183">
        <f>C12</f>
        <v>1265213</v>
      </c>
      <c r="H12" s="129"/>
    </row>
    <row r="13" spans="1:8" ht="17.399999999999999" customHeight="1" x14ac:dyDescent="0.25">
      <c r="A13" s="29" t="s">
        <v>364</v>
      </c>
      <c r="B13" s="183">
        <v>534625</v>
      </c>
      <c r="C13" s="183">
        <v>548603</v>
      </c>
      <c r="D13" s="183">
        <f t="shared" si="1"/>
        <v>13978</v>
      </c>
      <c r="E13" s="184">
        <f t="shared" si="0"/>
        <v>1.0261454290390462</v>
      </c>
      <c r="F13" s="183">
        <f>C13</f>
        <v>548603</v>
      </c>
      <c r="G13" s="183">
        <f>C13</f>
        <v>548603</v>
      </c>
      <c r="H13" s="129"/>
    </row>
    <row r="14" spans="1:8" ht="18.600000000000001" customHeight="1" x14ac:dyDescent="0.25">
      <c r="A14" s="29" t="s">
        <v>365</v>
      </c>
      <c r="B14" s="87">
        <v>885521</v>
      </c>
      <c r="C14" s="87">
        <v>926744.5</v>
      </c>
      <c r="D14" s="87">
        <v>41223.5</v>
      </c>
      <c r="E14" s="184">
        <v>1.0465528203170789</v>
      </c>
      <c r="F14" s="87">
        <v>963814.3</v>
      </c>
      <c r="G14" s="87">
        <v>1002366.9</v>
      </c>
      <c r="H14" s="129"/>
    </row>
    <row r="15" spans="1:8" ht="18" customHeight="1" x14ac:dyDescent="0.25">
      <c r="A15" s="117" t="s">
        <v>366</v>
      </c>
      <c r="B15" s="87">
        <v>840804.7</v>
      </c>
      <c r="C15" s="87">
        <v>897295.1</v>
      </c>
      <c r="D15" s="87">
        <v>56490.400000000023</v>
      </c>
      <c r="E15" s="184">
        <v>1.0671861134934189</v>
      </c>
      <c r="F15" s="87">
        <v>933173.7</v>
      </c>
      <c r="G15" s="87">
        <v>970478.7</v>
      </c>
      <c r="H15" s="129"/>
    </row>
    <row r="16" spans="1:8" ht="21" customHeight="1" x14ac:dyDescent="0.25">
      <c r="A16" s="29" t="s">
        <v>344</v>
      </c>
      <c r="B16" s="206">
        <v>1.492</v>
      </c>
      <c r="C16" s="206">
        <v>1.492</v>
      </c>
      <c r="D16" s="87">
        <v>0</v>
      </c>
      <c r="E16" s="184">
        <v>1</v>
      </c>
      <c r="F16" s="206">
        <v>1.492</v>
      </c>
      <c r="G16" s="206">
        <v>1.492</v>
      </c>
      <c r="H16" s="129"/>
    </row>
    <row r="17" spans="1:8" ht="31.2" customHeight="1" x14ac:dyDescent="0.25">
      <c r="A17" s="233" t="s">
        <v>367</v>
      </c>
      <c r="B17" s="234">
        <v>4635371.8000000007</v>
      </c>
      <c r="C17" s="234">
        <v>5537544.2999999998</v>
      </c>
      <c r="D17" s="234">
        <v>902172.49999999907</v>
      </c>
      <c r="E17" s="235">
        <v>1.1946278613508412</v>
      </c>
      <c r="F17" s="234">
        <v>5766415.5</v>
      </c>
      <c r="G17" s="234">
        <v>6000397.9999999991</v>
      </c>
    </row>
    <row r="18" spans="1:8" ht="22.2" customHeight="1" x14ac:dyDescent="0.25">
      <c r="A18" s="236" t="s">
        <v>368</v>
      </c>
      <c r="B18" s="196">
        <v>6361697.5000000009</v>
      </c>
      <c r="C18" s="196">
        <v>7361583.9000000004</v>
      </c>
      <c r="D18" s="234">
        <v>999886.39999999944</v>
      </c>
      <c r="E18" s="235">
        <v>1.1571728929267697</v>
      </c>
      <c r="F18" s="196">
        <v>7663403.5</v>
      </c>
      <c r="G18" s="196">
        <v>7973243.5999999996</v>
      </c>
    </row>
    <row r="19" spans="1:8" ht="20.399999999999999" customHeight="1" x14ac:dyDescent="0.25">
      <c r="A19" s="180" t="s">
        <v>369</v>
      </c>
      <c r="B19" s="34">
        <v>1726325.7</v>
      </c>
      <c r="C19" s="34">
        <v>1824039.6</v>
      </c>
      <c r="D19" s="87">
        <v>97713.90000000014</v>
      </c>
      <c r="E19" s="184">
        <v>1.0566022390792191</v>
      </c>
      <c r="F19" s="34">
        <v>1896988</v>
      </c>
      <c r="G19" s="34">
        <v>1972845.6</v>
      </c>
    </row>
    <row r="20" spans="1:8" ht="21" customHeight="1" x14ac:dyDescent="0.25">
      <c r="A20" s="180" t="s">
        <v>370</v>
      </c>
      <c r="B20" s="34">
        <v>4635371.8000000007</v>
      </c>
      <c r="C20" s="34">
        <v>5537544.2999999998</v>
      </c>
      <c r="D20" s="87">
        <v>902172.49999999907</v>
      </c>
      <c r="E20" s="184">
        <v>1.1946278613508412</v>
      </c>
      <c r="F20" s="34">
        <v>5766415.5</v>
      </c>
      <c r="G20" s="34">
        <v>6000397.9999999991</v>
      </c>
    </row>
    <row r="21" spans="1:8" ht="72.599999999999994" customHeight="1" x14ac:dyDescent="0.25">
      <c r="A21" s="29" t="s">
        <v>371</v>
      </c>
      <c r="B21" s="34">
        <v>39545635</v>
      </c>
      <c r="C21" s="34">
        <v>45333980</v>
      </c>
      <c r="D21" s="87">
        <v>5788345</v>
      </c>
      <c r="E21" s="184">
        <v>1.1463712746046435</v>
      </c>
      <c r="F21" s="34">
        <v>47898027</v>
      </c>
      <c r="G21" s="34">
        <v>50407195</v>
      </c>
    </row>
    <row r="22" spans="1:8" ht="40.950000000000003" customHeight="1" x14ac:dyDescent="0.25">
      <c r="A22" s="181" t="s">
        <v>372</v>
      </c>
      <c r="B22" s="196">
        <v>3954563.5</v>
      </c>
      <c r="C22" s="196">
        <v>4533398</v>
      </c>
      <c r="D22" s="87">
        <v>578834.5</v>
      </c>
      <c r="E22" s="184">
        <v>1.1463712746046435</v>
      </c>
      <c r="F22" s="23">
        <v>4789802.7</v>
      </c>
      <c r="G22" s="23">
        <v>5040719.5</v>
      </c>
    </row>
    <row r="23" spans="1:8" ht="30.75" customHeight="1" x14ac:dyDescent="0.25">
      <c r="A23" s="233" t="s">
        <v>373</v>
      </c>
      <c r="B23" s="196">
        <v>680808.30000000075</v>
      </c>
      <c r="C23" s="196">
        <v>1004146.2999999998</v>
      </c>
      <c r="D23" s="234">
        <v>323337.99999999907</v>
      </c>
      <c r="E23" s="235">
        <v>1.4749325177146029</v>
      </c>
      <c r="F23" s="196">
        <v>976612.79999999981</v>
      </c>
      <c r="G23" s="196">
        <v>959678.49999999907</v>
      </c>
    </row>
    <row r="24" spans="1:8" ht="18" customHeight="1" x14ac:dyDescent="0.25">
      <c r="A24" s="238" t="s">
        <v>374</v>
      </c>
      <c r="B24" s="196"/>
      <c r="C24" s="196"/>
      <c r="D24" s="234">
        <v>0</v>
      </c>
      <c r="E24" s="235"/>
      <c r="F24" s="196">
        <v>195322.55999999997</v>
      </c>
      <c r="G24" s="196">
        <v>191935.79999999984</v>
      </c>
    </row>
    <row r="25" spans="1:8" ht="31.95" customHeight="1" x14ac:dyDescent="0.25">
      <c r="A25" s="233" t="s">
        <v>376</v>
      </c>
      <c r="B25" s="196">
        <v>1726649.3</v>
      </c>
      <c r="C25" s="196">
        <v>1824376.1</v>
      </c>
      <c r="D25" s="234">
        <v>97726.800000000047</v>
      </c>
      <c r="E25" s="235">
        <v>1.0565991020874941</v>
      </c>
      <c r="F25" s="196">
        <v>1897324.5</v>
      </c>
      <c r="G25" s="196">
        <v>1973182.1</v>
      </c>
    </row>
    <row r="26" spans="1:8" ht="18.600000000000001" customHeight="1" x14ac:dyDescent="0.25">
      <c r="A26" s="238" t="s">
        <v>375</v>
      </c>
      <c r="B26" s="239">
        <v>323.60000000000002</v>
      </c>
      <c r="C26" s="240">
        <v>336.5</v>
      </c>
      <c r="D26" s="234">
        <v>12.899999999999977</v>
      </c>
      <c r="E26" s="235">
        <v>1.0398640296662545</v>
      </c>
      <c r="F26" s="239">
        <v>336.5</v>
      </c>
      <c r="G26" s="101">
        <v>336.5</v>
      </c>
      <c r="H26" s="222"/>
    </row>
    <row r="27" spans="1:8" x14ac:dyDescent="0.25">
      <c r="B27" s="26"/>
      <c r="C27" s="26"/>
      <c r="D27" s="26"/>
      <c r="E27" s="26"/>
      <c r="F27" s="26"/>
    </row>
    <row r="28" spans="1:8" x14ac:dyDescent="0.25">
      <c r="B28" s="26"/>
      <c r="C28" s="26"/>
      <c r="D28" s="26"/>
      <c r="E28" s="26"/>
      <c r="F28" s="26"/>
    </row>
  </sheetData>
  <mergeCells count="5">
    <mergeCell ref="A5:F5"/>
    <mergeCell ref="A7:A8"/>
    <mergeCell ref="C7:G7"/>
    <mergeCell ref="A4:G4"/>
    <mergeCell ref="D8:E8"/>
  </mergeCells>
  <printOptions horizontalCentered="1"/>
  <pageMargins left="0.19685039370078741" right="0.27559055118110237" top="0.78740157480314965" bottom="0.35433070866141736" header="0.51181102362204722" footer="0.23622047244094491"/>
  <pageSetup paperSize="9" scale="9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G24" sqref="G24"/>
    </sheetView>
  </sheetViews>
  <sheetFormatPr defaultRowHeight="13.2" x14ac:dyDescent="0.25"/>
  <cols>
    <col min="1" max="1" width="22.6640625" customWidth="1"/>
    <col min="2" max="4" width="13.33203125" customWidth="1"/>
    <col min="5" max="5" width="13.44140625" customWidth="1"/>
    <col min="6" max="6" width="14" customWidth="1"/>
    <col min="7" max="7" width="15.33203125" customWidth="1"/>
  </cols>
  <sheetData>
    <row r="1" spans="1:7" ht="30.75" customHeight="1" x14ac:dyDescent="0.25">
      <c r="A1" s="265" t="s">
        <v>391</v>
      </c>
      <c r="B1" s="265"/>
      <c r="C1" s="265"/>
      <c r="D1" s="265"/>
      <c r="E1" s="265"/>
      <c r="F1" s="265"/>
      <c r="G1" s="265"/>
    </row>
    <row r="3" spans="1:7" x14ac:dyDescent="0.25">
      <c r="G3" s="163" t="s">
        <v>237</v>
      </c>
    </row>
    <row r="4" spans="1:7" s="19" customFormat="1" ht="19.5" customHeight="1" x14ac:dyDescent="0.2">
      <c r="A4" s="264" t="s">
        <v>232</v>
      </c>
      <c r="B4" s="264" t="s">
        <v>234</v>
      </c>
      <c r="C4" s="264"/>
      <c r="D4" s="264"/>
      <c r="E4" s="264"/>
      <c r="F4" s="264"/>
      <c r="G4" s="264"/>
    </row>
    <row r="5" spans="1:7" s="19" customFormat="1" ht="19.5" customHeight="1" x14ac:dyDescent="0.2">
      <c r="A5" s="264"/>
      <c r="B5" s="251" t="s">
        <v>339</v>
      </c>
      <c r="C5" s="266" t="s">
        <v>346</v>
      </c>
      <c r="D5" s="267"/>
      <c r="E5" s="251" t="s">
        <v>236</v>
      </c>
      <c r="F5" s="251" t="s">
        <v>338</v>
      </c>
      <c r="G5" s="270" t="s">
        <v>235</v>
      </c>
    </row>
    <row r="6" spans="1:7" s="71" customFormat="1" ht="45" customHeight="1" x14ac:dyDescent="0.2">
      <c r="A6" s="264"/>
      <c r="B6" s="252"/>
      <c r="C6" s="204" t="s">
        <v>347</v>
      </c>
      <c r="D6" s="204" t="s">
        <v>348</v>
      </c>
      <c r="E6" s="252"/>
      <c r="F6" s="252"/>
      <c r="G6" s="271"/>
    </row>
    <row r="7" spans="1:7" s="71" customFormat="1" ht="13.5" customHeight="1" x14ac:dyDescent="0.2">
      <c r="A7" s="162">
        <v>1</v>
      </c>
      <c r="B7" s="162" t="s">
        <v>349</v>
      </c>
      <c r="C7" s="205">
        <v>3</v>
      </c>
      <c r="D7" s="205">
        <v>4</v>
      </c>
      <c r="E7" s="162">
        <v>5</v>
      </c>
      <c r="F7" s="162">
        <v>6</v>
      </c>
      <c r="G7" s="162" t="s">
        <v>350</v>
      </c>
    </row>
    <row r="8" spans="1:7" ht="18.75" customHeight="1" x14ac:dyDescent="0.25">
      <c r="A8" s="7" t="s">
        <v>201</v>
      </c>
      <c r="B8" s="25">
        <v>87379.5</v>
      </c>
      <c r="C8" s="25">
        <v>49309.5</v>
      </c>
      <c r="D8" s="25">
        <v>38070</v>
      </c>
      <c r="E8" s="24">
        <v>9</v>
      </c>
      <c r="F8" s="15">
        <v>17.600000000000001</v>
      </c>
      <c r="G8" s="25">
        <v>87397.1</v>
      </c>
    </row>
    <row r="9" spans="1:7" x14ac:dyDescent="0.25">
      <c r="A9" s="7" t="s">
        <v>202</v>
      </c>
      <c r="B9" s="25">
        <v>142419.69999999998</v>
      </c>
      <c r="C9" s="25">
        <v>14427.8</v>
      </c>
      <c r="D9" s="25">
        <v>127991.9</v>
      </c>
      <c r="E9" s="24">
        <v>16</v>
      </c>
      <c r="F9" s="15">
        <v>31.3</v>
      </c>
      <c r="G9" s="25">
        <v>142450.99999999997</v>
      </c>
    </row>
    <row r="10" spans="1:7" x14ac:dyDescent="0.25">
      <c r="A10" s="7" t="s">
        <v>203</v>
      </c>
      <c r="B10" s="25">
        <v>112614</v>
      </c>
      <c r="C10" s="25">
        <v>46224.1</v>
      </c>
      <c r="D10" s="25">
        <v>66389.899999999994</v>
      </c>
      <c r="E10" s="24">
        <v>15</v>
      </c>
      <c r="F10" s="15">
        <v>29.3</v>
      </c>
      <c r="G10" s="25">
        <v>112643.3</v>
      </c>
    </row>
    <row r="11" spans="1:7" x14ac:dyDescent="0.25">
      <c r="A11" s="7" t="s">
        <v>204</v>
      </c>
      <c r="B11" s="25">
        <v>216450.5</v>
      </c>
      <c r="C11" s="25">
        <v>121244.20000000001</v>
      </c>
      <c r="D11" s="25">
        <v>95206.3</v>
      </c>
      <c r="E11" s="24">
        <v>11</v>
      </c>
      <c r="F11" s="15">
        <v>21.5</v>
      </c>
      <c r="G11" s="25">
        <v>216472</v>
      </c>
    </row>
    <row r="12" spans="1:7" x14ac:dyDescent="0.25">
      <c r="A12" s="7" t="s">
        <v>1</v>
      </c>
      <c r="B12" s="25">
        <v>161002.20000000001</v>
      </c>
      <c r="C12" s="25">
        <v>99665.5</v>
      </c>
      <c r="D12" s="25">
        <v>61336.7</v>
      </c>
      <c r="E12" s="24">
        <v>9</v>
      </c>
      <c r="F12" s="15">
        <v>17.600000000000001</v>
      </c>
      <c r="G12" s="25">
        <v>161019.80000000002</v>
      </c>
    </row>
    <row r="13" spans="1:7" x14ac:dyDescent="0.25">
      <c r="A13" s="7" t="s">
        <v>205</v>
      </c>
      <c r="B13" s="25">
        <v>328167.3</v>
      </c>
      <c r="C13" s="25">
        <v>165248.4</v>
      </c>
      <c r="D13" s="25">
        <v>162918.9</v>
      </c>
      <c r="E13" s="24">
        <v>17</v>
      </c>
      <c r="F13" s="15">
        <v>33.199999999999996</v>
      </c>
      <c r="G13" s="25">
        <v>328200.5</v>
      </c>
    </row>
    <row r="14" spans="1:7" x14ac:dyDescent="0.25">
      <c r="A14" s="7" t="s">
        <v>206</v>
      </c>
      <c r="B14" s="25">
        <v>79865.100000000006</v>
      </c>
      <c r="C14" s="25">
        <v>51250</v>
      </c>
      <c r="D14" s="25">
        <v>28615.1</v>
      </c>
      <c r="E14" s="24">
        <v>8</v>
      </c>
      <c r="F14" s="15">
        <v>15.7</v>
      </c>
      <c r="G14" s="25">
        <v>79880.800000000003</v>
      </c>
    </row>
    <row r="15" spans="1:7" x14ac:dyDescent="0.25">
      <c r="A15" s="7" t="s">
        <v>207</v>
      </c>
      <c r="B15" s="25">
        <v>27610.400000000001</v>
      </c>
      <c r="C15" s="25">
        <v>9702.1</v>
      </c>
      <c r="D15" s="25">
        <v>17908.3</v>
      </c>
      <c r="E15" s="24">
        <v>4</v>
      </c>
      <c r="F15" s="15">
        <v>7.8</v>
      </c>
      <c r="G15" s="25">
        <v>27618.2</v>
      </c>
    </row>
    <row r="16" spans="1:7" x14ac:dyDescent="0.25">
      <c r="A16" s="7" t="s">
        <v>208</v>
      </c>
      <c r="B16" s="25">
        <v>106407.4</v>
      </c>
      <c r="C16" s="25">
        <v>91470.999999999985</v>
      </c>
      <c r="D16" s="25">
        <v>14936.400000000001</v>
      </c>
      <c r="E16" s="24">
        <v>10</v>
      </c>
      <c r="F16" s="15">
        <v>19.600000000000001</v>
      </c>
      <c r="G16" s="25">
        <v>106427</v>
      </c>
    </row>
    <row r="17" spans="1:7" x14ac:dyDescent="0.25">
      <c r="A17" s="7" t="s">
        <v>209</v>
      </c>
      <c r="B17" s="25">
        <v>61544.2</v>
      </c>
      <c r="C17" s="25">
        <v>33029.5</v>
      </c>
      <c r="D17" s="25">
        <v>28514.7</v>
      </c>
      <c r="E17" s="24">
        <v>5</v>
      </c>
      <c r="F17" s="15">
        <v>9.8000000000000007</v>
      </c>
      <c r="G17" s="25">
        <v>61554</v>
      </c>
    </row>
    <row r="18" spans="1:7" x14ac:dyDescent="0.25">
      <c r="A18" s="7" t="s">
        <v>210</v>
      </c>
      <c r="B18" s="25">
        <v>69170.599999999991</v>
      </c>
      <c r="C18" s="25">
        <v>14319.7</v>
      </c>
      <c r="D18" s="25">
        <v>54850.899999999994</v>
      </c>
      <c r="E18" s="24">
        <v>10</v>
      </c>
      <c r="F18" s="15">
        <v>19.600000000000001</v>
      </c>
      <c r="G18" s="25">
        <v>69190.2</v>
      </c>
    </row>
    <row r="19" spans="1:7" x14ac:dyDescent="0.25">
      <c r="A19" s="7" t="s">
        <v>211</v>
      </c>
      <c r="B19" s="25">
        <v>126678.3</v>
      </c>
      <c r="C19" s="25">
        <v>26109.8</v>
      </c>
      <c r="D19" s="25">
        <v>100568.5</v>
      </c>
      <c r="E19" s="24">
        <v>14</v>
      </c>
      <c r="F19" s="15">
        <v>27.4</v>
      </c>
      <c r="G19" s="25">
        <v>126705.7</v>
      </c>
    </row>
    <row r="20" spans="1:7" x14ac:dyDescent="0.25">
      <c r="A20" s="7" t="s">
        <v>212</v>
      </c>
      <c r="B20" s="25">
        <v>57463.399999999994</v>
      </c>
      <c r="C20" s="25">
        <v>45171.7</v>
      </c>
      <c r="D20" s="25">
        <v>12291.7</v>
      </c>
      <c r="E20" s="24">
        <v>5</v>
      </c>
      <c r="F20" s="15">
        <v>9.8000000000000007</v>
      </c>
      <c r="G20" s="25">
        <v>57473.2</v>
      </c>
    </row>
    <row r="21" spans="1:7" x14ac:dyDescent="0.25">
      <c r="A21" s="7" t="s">
        <v>213</v>
      </c>
      <c r="B21" s="25">
        <v>83775.200000000012</v>
      </c>
      <c r="C21" s="25">
        <v>31691.5</v>
      </c>
      <c r="D21" s="25">
        <v>52083.700000000004</v>
      </c>
      <c r="E21" s="24">
        <v>12</v>
      </c>
      <c r="F21" s="15">
        <v>23.5</v>
      </c>
      <c r="G21" s="25">
        <v>83798.700000000012</v>
      </c>
    </row>
    <row r="22" spans="1:7" x14ac:dyDescent="0.25">
      <c r="A22" s="7" t="s">
        <v>214</v>
      </c>
      <c r="B22" s="25">
        <v>92016.6</v>
      </c>
      <c r="C22" s="25">
        <v>54844.1</v>
      </c>
      <c r="D22" s="25">
        <v>37172.500000000007</v>
      </c>
      <c r="E22" s="24">
        <v>7</v>
      </c>
      <c r="F22" s="15">
        <v>13.7</v>
      </c>
      <c r="G22" s="25">
        <v>92030.3</v>
      </c>
    </row>
    <row r="23" spans="1:7" x14ac:dyDescent="0.25">
      <c r="A23" s="7" t="s">
        <v>215</v>
      </c>
      <c r="B23" s="25">
        <v>77059.5</v>
      </c>
      <c r="C23" s="25">
        <v>32065.9</v>
      </c>
      <c r="D23" s="25">
        <v>44993.599999999991</v>
      </c>
      <c r="E23" s="24">
        <v>9</v>
      </c>
      <c r="F23" s="15">
        <v>17.600000000000001</v>
      </c>
      <c r="G23" s="25">
        <v>77077.100000000006</v>
      </c>
    </row>
    <row r="24" spans="1:7" x14ac:dyDescent="0.25">
      <c r="A24" s="7" t="s">
        <v>2</v>
      </c>
      <c r="B24" s="25">
        <v>143221.70000000001</v>
      </c>
      <c r="C24" s="25">
        <v>116592.1</v>
      </c>
      <c r="D24" s="25">
        <v>26629.599999999999</v>
      </c>
      <c r="E24" s="24">
        <v>11</v>
      </c>
      <c r="F24" s="15">
        <v>21.5</v>
      </c>
      <c r="G24" s="25">
        <v>143243.20000000001</v>
      </c>
    </row>
    <row r="25" spans="1:7" s="16" customFormat="1" ht="19.5" customHeight="1" x14ac:dyDescent="0.25">
      <c r="A25" s="22" t="s">
        <v>233</v>
      </c>
      <c r="B25" s="18">
        <v>1972845.5999999999</v>
      </c>
      <c r="C25" s="18">
        <v>1002366.8999999999</v>
      </c>
      <c r="D25" s="18">
        <v>970478.69999999984</v>
      </c>
      <c r="E25" s="17">
        <v>172</v>
      </c>
      <c r="F25" s="75">
        <v>336.5</v>
      </c>
      <c r="G25" s="25">
        <v>1973182.0999999999</v>
      </c>
    </row>
    <row r="26" spans="1:7" x14ac:dyDescent="0.25">
      <c r="B26" s="26"/>
      <c r="C26" s="26"/>
      <c r="D26" s="26"/>
      <c r="F26" s="12"/>
      <c r="G26" s="26"/>
    </row>
    <row r="27" spans="1:7" x14ac:dyDescent="0.25">
      <c r="E27" s="47"/>
    </row>
    <row r="28" spans="1:7" ht="15" x14ac:dyDescent="0.25">
      <c r="A28" s="86">
        <v>336.5</v>
      </c>
      <c r="B28" s="76" t="s">
        <v>402</v>
      </c>
      <c r="C28" s="76"/>
      <c r="D28" s="76"/>
      <c r="E28" s="77"/>
      <c r="F28" s="77"/>
      <c r="G28" s="77"/>
    </row>
  </sheetData>
  <autoFilter ref="A6:G25"/>
  <mergeCells count="8">
    <mergeCell ref="A1:G1"/>
    <mergeCell ref="A4:A6"/>
    <mergeCell ref="B4:G4"/>
    <mergeCell ref="C5:D5"/>
    <mergeCell ref="B5:B6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39997558519241921"/>
  </sheetPr>
  <dimension ref="A1:Q41"/>
  <sheetViews>
    <sheetView zoomScaleNormal="100" workbookViewId="0">
      <pane xSplit="1" ySplit="6" topLeftCell="B10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U18" sqref="U18"/>
    </sheetView>
  </sheetViews>
  <sheetFormatPr defaultRowHeight="13.2" x14ac:dyDescent="0.25"/>
  <cols>
    <col min="1" max="1" width="17.33203125" customWidth="1"/>
    <col min="2" max="2" width="12.109375" customWidth="1"/>
    <col min="3" max="3" width="12.44140625" customWidth="1"/>
    <col min="4" max="4" width="12.33203125" customWidth="1"/>
    <col min="5" max="5" width="13.6640625" customWidth="1"/>
    <col min="9" max="10" width="7.6640625" customWidth="1"/>
    <col min="11" max="12" width="8" customWidth="1"/>
    <col min="13" max="13" width="7.5546875" customWidth="1"/>
    <col min="14" max="14" width="7.88671875" customWidth="1"/>
    <col min="15" max="15" width="10.88671875" customWidth="1"/>
  </cols>
  <sheetData>
    <row r="1" spans="1:17" ht="34.200000000000003" customHeight="1" x14ac:dyDescent="0.25">
      <c r="A1" s="274" t="s">
        <v>390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7" ht="22.2" customHeigh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7" s="21" customFormat="1" ht="36" customHeight="1" x14ac:dyDescent="0.25">
      <c r="A3" s="275" t="s">
        <v>323</v>
      </c>
      <c r="B3" s="289" t="s">
        <v>242</v>
      </c>
      <c r="C3" s="289" t="s">
        <v>240</v>
      </c>
      <c r="D3" s="289" t="s">
        <v>241</v>
      </c>
      <c r="E3" s="290" t="s">
        <v>330</v>
      </c>
      <c r="F3" s="282" t="s">
        <v>256</v>
      </c>
      <c r="G3" s="283"/>
      <c r="H3" s="283"/>
      <c r="I3" s="283"/>
      <c r="J3" s="283"/>
      <c r="K3" s="283"/>
      <c r="L3" s="283"/>
      <c r="M3" s="283"/>
      <c r="N3" s="284"/>
      <c r="O3" s="286" t="s">
        <v>331</v>
      </c>
    </row>
    <row r="4" spans="1:17" s="21" customFormat="1" ht="36" customHeight="1" x14ac:dyDescent="0.25">
      <c r="A4" s="276"/>
      <c r="B4" s="289"/>
      <c r="C4" s="289"/>
      <c r="D4" s="289"/>
      <c r="E4" s="291"/>
      <c r="F4" s="278" t="s">
        <v>222</v>
      </c>
      <c r="G4" s="279"/>
      <c r="H4" s="280"/>
      <c r="I4" s="278" t="s">
        <v>254</v>
      </c>
      <c r="J4" s="279"/>
      <c r="K4" s="280"/>
      <c r="L4" s="281" t="s">
        <v>253</v>
      </c>
      <c r="M4" s="281"/>
      <c r="N4" s="281"/>
      <c r="O4" s="287"/>
    </row>
    <row r="5" spans="1:17" s="21" customFormat="1" ht="30" customHeight="1" x14ac:dyDescent="0.25">
      <c r="A5" s="276"/>
      <c r="B5" s="187" t="s">
        <v>379</v>
      </c>
      <c r="C5" s="187" t="s">
        <v>379</v>
      </c>
      <c r="D5" s="187" t="s">
        <v>379</v>
      </c>
      <c r="E5" s="187">
        <v>2017</v>
      </c>
      <c r="F5" s="187">
        <v>2019</v>
      </c>
      <c r="G5" s="187">
        <v>2020</v>
      </c>
      <c r="H5" s="187">
        <v>2021</v>
      </c>
      <c r="I5" s="187">
        <v>2019</v>
      </c>
      <c r="J5" s="187">
        <v>2020</v>
      </c>
      <c r="K5" s="187">
        <v>2021</v>
      </c>
      <c r="L5" s="187">
        <v>2019</v>
      </c>
      <c r="M5" s="187">
        <v>2020</v>
      </c>
      <c r="N5" s="187">
        <v>2021</v>
      </c>
      <c r="O5" s="288"/>
    </row>
    <row r="6" spans="1:17" s="53" customFormat="1" ht="17.25" customHeight="1" x14ac:dyDescent="0.25">
      <c r="A6" s="277"/>
      <c r="B6" s="1" t="s">
        <v>4</v>
      </c>
      <c r="C6" s="1" t="s">
        <v>4</v>
      </c>
      <c r="D6" s="4" t="s">
        <v>4</v>
      </c>
      <c r="E6" s="116" t="s">
        <v>287</v>
      </c>
      <c r="F6" s="266" t="s">
        <v>223</v>
      </c>
      <c r="G6" s="285"/>
      <c r="H6" s="267"/>
      <c r="I6" s="266" t="s">
        <v>224</v>
      </c>
      <c r="J6" s="285"/>
      <c r="K6" s="267"/>
      <c r="L6" s="266" t="s">
        <v>224</v>
      </c>
      <c r="M6" s="285"/>
      <c r="N6" s="267"/>
      <c r="O6" s="1" t="s">
        <v>230</v>
      </c>
    </row>
    <row r="7" spans="1:17" s="33" customFormat="1" ht="13.5" customHeight="1" x14ac:dyDescent="0.25">
      <c r="A7" s="4">
        <v>1</v>
      </c>
      <c r="B7" s="1">
        <v>2</v>
      </c>
      <c r="C7" s="4">
        <v>3</v>
      </c>
      <c r="D7" s="4">
        <v>4</v>
      </c>
      <c r="E7" s="108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7" ht="18.75" customHeight="1" x14ac:dyDescent="0.25">
      <c r="A8" s="7" t="s">
        <v>324</v>
      </c>
      <c r="B8" s="24">
        <v>50019</v>
      </c>
      <c r="C8" s="24">
        <v>2841</v>
      </c>
      <c r="D8" s="24">
        <v>7002</v>
      </c>
      <c r="E8" s="25">
        <v>37264.199999999997</v>
      </c>
      <c r="F8" s="48">
        <v>1889.17</v>
      </c>
      <c r="G8" s="48">
        <v>1964.74</v>
      </c>
      <c r="H8" s="48">
        <v>2043.33</v>
      </c>
      <c r="I8" s="49">
        <v>32.36</v>
      </c>
      <c r="J8" s="49">
        <v>33.659999999999997</v>
      </c>
      <c r="K8" s="49">
        <v>35.01</v>
      </c>
      <c r="L8" s="49">
        <v>31.73</v>
      </c>
      <c r="M8" s="49">
        <v>33</v>
      </c>
      <c r="N8" s="49">
        <v>34.32</v>
      </c>
      <c r="O8" s="25">
        <v>7201.7</v>
      </c>
      <c r="Q8" s="12"/>
    </row>
    <row r="9" spans="1:17" x14ac:dyDescent="0.25">
      <c r="A9" s="7" t="s">
        <v>325</v>
      </c>
      <c r="B9" s="24">
        <v>51675</v>
      </c>
      <c r="C9" s="24">
        <v>3112</v>
      </c>
      <c r="D9" s="24">
        <v>7143</v>
      </c>
      <c r="E9" s="25">
        <v>34727.5</v>
      </c>
      <c r="F9" s="48">
        <v>2522.85</v>
      </c>
      <c r="G9" s="48">
        <v>2623.77</v>
      </c>
      <c r="H9" s="48">
        <v>2728.72</v>
      </c>
      <c r="I9" s="49">
        <v>34.659999999999997</v>
      </c>
      <c r="J9" s="49">
        <v>36.049999999999997</v>
      </c>
      <c r="K9" s="49">
        <v>37.49</v>
      </c>
      <c r="L9" s="49">
        <v>34.58</v>
      </c>
      <c r="M9" s="49">
        <v>35.97</v>
      </c>
      <c r="N9" s="49">
        <v>37.4</v>
      </c>
      <c r="O9" s="25">
        <v>2680.5</v>
      </c>
      <c r="Q9" s="12"/>
    </row>
    <row r="10" spans="1:17" x14ac:dyDescent="0.25">
      <c r="A10" s="7" t="s">
        <v>326</v>
      </c>
      <c r="B10" s="24">
        <v>90174</v>
      </c>
      <c r="C10" s="24">
        <v>4917</v>
      </c>
      <c r="D10" s="24">
        <v>11305</v>
      </c>
      <c r="E10" s="25">
        <v>35474.699999999997</v>
      </c>
      <c r="F10" s="48">
        <v>2038.15</v>
      </c>
      <c r="G10" s="48">
        <v>2119.6799999999998</v>
      </c>
      <c r="H10" s="48">
        <v>2204.46</v>
      </c>
      <c r="I10" s="49">
        <v>56.47</v>
      </c>
      <c r="J10" s="49">
        <v>58.73</v>
      </c>
      <c r="K10" s="49">
        <v>61.08</v>
      </c>
      <c r="L10" s="49">
        <v>37.32</v>
      </c>
      <c r="M10" s="49">
        <v>38.81</v>
      </c>
      <c r="N10" s="49">
        <v>40.36</v>
      </c>
      <c r="O10" s="25">
        <v>5124.7</v>
      </c>
      <c r="Q10" s="12"/>
    </row>
    <row r="11" spans="1:17" x14ac:dyDescent="0.25">
      <c r="A11" s="7" t="s">
        <v>269</v>
      </c>
      <c r="B11" s="24">
        <v>354723</v>
      </c>
      <c r="C11" s="24">
        <v>23514</v>
      </c>
      <c r="D11" s="24">
        <v>42677</v>
      </c>
      <c r="E11" s="25">
        <v>46931.9</v>
      </c>
      <c r="F11" s="48">
        <v>2173.21</v>
      </c>
      <c r="G11" s="48">
        <v>2260.14</v>
      </c>
      <c r="H11" s="48">
        <v>2350.54</v>
      </c>
      <c r="I11" s="49">
        <v>58.87</v>
      </c>
      <c r="J11" s="49">
        <v>61.23</v>
      </c>
      <c r="K11" s="49">
        <v>63.68</v>
      </c>
      <c r="L11" s="49">
        <v>66.930000000000007</v>
      </c>
      <c r="M11" s="49">
        <v>69.61</v>
      </c>
      <c r="N11" s="49">
        <v>72.400000000000006</v>
      </c>
      <c r="O11" s="25">
        <v>3121</v>
      </c>
      <c r="Q11" s="12"/>
    </row>
    <row r="12" spans="1:17" x14ac:dyDescent="0.25">
      <c r="A12" s="7" t="s">
        <v>270</v>
      </c>
      <c r="B12" s="24">
        <v>201239</v>
      </c>
      <c r="C12" s="24">
        <v>11054</v>
      </c>
      <c r="D12" s="24">
        <v>25062</v>
      </c>
      <c r="E12" s="25">
        <v>45579.4</v>
      </c>
      <c r="F12" s="48">
        <v>2429.9299999999998</v>
      </c>
      <c r="G12" s="48">
        <v>2527.13</v>
      </c>
      <c r="H12" s="48">
        <v>2628.21</v>
      </c>
      <c r="I12" s="49">
        <v>30.15</v>
      </c>
      <c r="J12" s="49">
        <v>31.36</v>
      </c>
      <c r="K12" s="49">
        <v>32.61</v>
      </c>
      <c r="L12" s="49">
        <v>36.4</v>
      </c>
      <c r="M12" s="49">
        <v>37.86</v>
      </c>
      <c r="N12" s="49">
        <v>39.369999999999997</v>
      </c>
      <c r="O12" s="25">
        <v>7431.2</v>
      </c>
      <c r="Q12" s="12"/>
    </row>
    <row r="13" spans="1:17" x14ac:dyDescent="0.25">
      <c r="A13" s="7" t="s">
        <v>271</v>
      </c>
      <c r="B13" s="24">
        <v>244252</v>
      </c>
      <c r="C13" s="24">
        <v>13262</v>
      </c>
      <c r="D13" s="24">
        <v>29928</v>
      </c>
      <c r="E13" s="25">
        <v>41288</v>
      </c>
      <c r="F13" s="48">
        <v>2460.34</v>
      </c>
      <c r="G13" s="48">
        <v>2558.75</v>
      </c>
      <c r="H13" s="48">
        <v>2661.1</v>
      </c>
      <c r="I13" s="49">
        <v>20.43</v>
      </c>
      <c r="J13" s="49">
        <v>21.25</v>
      </c>
      <c r="K13" s="49">
        <v>22.1</v>
      </c>
      <c r="L13" s="49">
        <v>25.75</v>
      </c>
      <c r="M13" s="49">
        <v>26.78</v>
      </c>
      <c r="N13" s="49">
        <v>27.85</v>
      </c>
      <c r="O13" s="25">
        <v>2850</v>
      </c>
      <c r="Q13" s="12"/>
    </row>
    <row r="14" spans="1:17" x14ac:dyDescent="0.25">
      <c r="A14" s="7" t="s">
        <v>272</v>
      </c>
      <c r="B14" s="24">
        <v>78839</v>
      </c>
      <c r="C14" s="24">
        <v>4807</v>
      </c>
      <c r="D14" s="24">
        <v>10718</v>
      </c>
      <c r="E14" s="25">
        <v>52243.7</v>
      </c>
      <c r="F14" s="48">
        <v>2255.87</v>
      </c>
      <c r="G14" s="48">
        <v>2346.1</v>
      </c>
      <c r="H14" s="48">
        <v>2439.9499999999998</v>
      </c>
      <c r="I14" s="49">
        <v>52.11</v>
      </c>
      <c r="J14" s="49">
        <v>54.19</v>
      </c>
      <c r="K14" s="49">
        <v>56.36</v>
      </c>
      <c r="L14" s="49">
        <v>37.409999999999997</v>
      </c>
      <c r="M14" s="49">
        <v>38.909999999999997</v>
      </c>
      <c r="N14" s="49">
        <v>40.46</v>
      </c>
      <c r="O14" s="25">
        <v>2907.1</v>
      </c>
      <c r="Q14" s="12"/>
    </row>
    <row r="15" spans="1:17" x14ac:dyDescent="0.25">
      <c r="A15" s="7" t="s">
        <v>273</v>
      </c>
      <c r="B15" s="24">
        <v>62456</v>
      </c>
      <c r="C15" s="24">
        <v>4271</v>
      </c>
      <c r="D15" s="24">
        <v>8993</v>
      </c>
      <c r="E15" s="25">
        <v>49532.5</v>
      </c>
      <c r="F15" s="48">
        <v>860.02</v>
      </c>
      <c r="G15" s="48">
        <v>894.43</v>
      </c>
      <c r="H15" s="48">
        <v>930.2</v>
      </c>
      <c r="I15" s="49">
        <v>25.42</v>
      </c>
      <c r="J15" s="49">
        <v>26.43</v>
      </c>
      <c r="K15" s="49">
        <v>27.49</v>
      </c>
      <c r="L15" s="49">
        <v>21.01</v>
      </c>
      <c r="M15" s="49">
        <v>21.85</v>
      </c>
      <c r="N15" s="49">
        <v>22.73</v>
      </c>
      <c r="O15" s="25">
        <v>3045.3</v>
      </c>
      <c r="Q15" s="12"/>
    </row>
    <row r="16" spans="1:17" x14ac:dyDescent="0.25">
      <c r="A16" s="7" t="s">
        <v>274</v>
      </c>
      <c r="B16" s="24">
        <v>105698</v>
      </c>
      <c r="C16" s="24">
        <v>5731</v>
      </c>
      <c r="D16" s="24">
        <v>12882</v>
      </c>
      <c r="E16" s="25">
        <v>46680.1</v>
      </c>
      <c r="F16" s="48">
        <v>2692.72</v>
      </c>
      <c r="G16" s="48">
        <v>2800.42</v>
      </c>
      <c r="H16" s="48">
        <v>2912.44</v>
      </c>
      <c r="I16" s="49">
        <v>41.98</v>
      </c>
      <c r="J16" s="49">
        <v>43.66</v>
      </c>
      <c r="K16" s="49">
        <v>45.41</v>
      </c>
      <c r="L16" s="49">
        <v>38.950000000000003</v>
      </c>
      <c r="M16" s="49">
        <v>40.51</v>
      </c>
      <c r="N16" s="49">
        <v>42.13</v>
      </c>
      <c r="O16" s="25">
        <v>2590.5</v>
      </c>
      <c r="Q16" s="12"/>
    </row>
    <row r="17" spans="1:17" ht="14.4" customHeight="1" x14ac:dyDescent="0.25">
      <c r="A17" s="7" t="s">
        <v>275</v>
      </c>
      <c r="B17" s="24">
        <v>28916</v>
      </c>
      <c r="C17" s="24">
        <v>1735</v>
      </c>
      <c r="D17" s="24">
        <v>3884</v>
      </c>
      <c r="E17" s="25">
        <v>30519</v>
      </c>
      <c r="F17" s="48">
        <v>2195.56</v>
      </c>
      <c r="G17" s="48">
        <v>2283.39</v>
      </c>
      <c r="H17" s="48">
        <v>2374.7199999999998</v>
      </c>
      <c r="I17" s="49">
        <v>45.84</v>
      </c>
      <c r="J17" s="49">
        <v>47.67</v>
      </c>
      <c r="K17" s="49">
        <v>49.58</v>
      </c>
      <c r="L17" s="49">
        <v>45.44</v>
      </c>
      <c r="M17" s="49">
        <v>47.26</v>
      </c>
      <c r="N17" s="49">
        <v>49.15</v>
      </c>
      <c r="O17" s="25">
        <v>4910.8999999999996</v>
      </c>
      <c r="Q17" s="12"/>
    </row>
    <row r="18" spans="1:17" x14ac:dyDescent="0.25">
      <c r="A18" s="7" t="s">
        <v>276</v>
      </c>
      <c r="B18" s="24">
        <v>71850</v>
      </c>
      <c r="C18" s="24">
        <v>3488</v>
      </c>
      <c r="D18" s="24">
        <v>8799</v>
      </c>
      <c r="E18" s="25">
        <v>64392.4</v>
      </c>
      <c r="F18" s="48">
        <v>2690.33</v>
      </c>
      <c r="G18" s="48">
        <v>2797.95</v>
      </c>
      <c r="H18" s="48">
        <v>2909.86</v>
      </c>
      <c r="I18" s="49">
        <v>52.06</v>
      </c>
      <c r="J18" s="49">
        <v>54.14</v>
      </c>
      <c r="K18" s="49">
        <v>56.31</v>
      </c>
      <c r="L18" s="49">
        <v>43.95</v>
      </c>
      <c r="M18" s="49">
        <v>45.71</v>
      </c>
      <c r="N18" s="49">
        <v>47.54</v>
      </c>
      <c r="O18" s="25">
        <v>1919</v>
      </c>
      <c r="Q18" s="12"/>
    </row>
    <row r="19" spans="1:17" x14ac:dyDescent="0.25">
      <c r="A19" s="7" t="s">
        <v>327</v>
      </c>
      <c r="B19" s="24">
        <v>72879</v>
      </c>
      <c r="C19" s="24">
        <v>4030</v>
      </c>
      <c r="D19" s="24">
        <v>9356</v>
      </c>
      <c r="E19" s="25">
        <v>34238.400000000001</v>
      </c>
      <c r="F19" s="48">
        <v>2567.5</v>
      </c>
      <c r="G19" s="48">
        <v>2670.2</v>
      </c>
      <c r="H19" s="48">
        <v>2777.01</v>
      </c>
      <c r="I19" s="49">
        <v>30.73</v>
      </c>
      <c r="J19" s="49">
        <v>31.96</v>
      </c>
      <c r="K19" s="49">
        <v>33.24</v>
      </c>
      <c r="L19" s="49">
        <v>40.72</v>
      </c>
      <c r="M19" s="49">
        <v>42.34</v>
      </c>
      <c r="N19" s="49">
        <v>44.04</v>
      </c>
      <c r="O19" s="25">
        <v>5973.3</v>
      </c>
      <c r="Q19" s="12"/>
    </row>
    <row r="20" spans="1:17" x14ac:dyDescent="0.25">
      <c r="A20" s="7" t="s">
        <v>278</v>
      </c>
      <c r="B20" s="24">
        <v>28924</v>
      </c>
      <c r="C20" s="24">
        <v>1713</v>
      </c>
      <c r="D20" s="24">
        <v>4086</v>
      </c>
      <c r="E20" s="25">
        <v>33911.5</v>
      </c>
      <c r="F20" s="48">
        <v>2051.4299999999998</v>
      </c>
      <c r="G20" s="48">
        <v>2133.4899999999998</v>
      </c>
      <c r="H20" s="48">
        <v>2218.83</v>
      </c>
      <c r="I20" s="49">
        <v>48.45</v>
      </c>
      <c r="J20" s="49">
        <v>50.39</v>
      </c>
      <c r="K20" s="49">
        <v>52.41</v>
      </c>
      <c r="L20" s="49">
        <v>63.64</v>
      </c>
      <c r="M20" s="49">
        <v>66.19</v>
      </c>
      <c r="N20" s="49">
        <v>68.84</v>
      </c>
      <c r="O20" s="25">
        <v>7705.5</v>
      </c>
      <c r="Q20" s="12"/>
    </row>
    <row r="21" spans="1:17" x14ac:dyDescent="0.25">
      <c r="A21" s="7" t="s">
        <v>279</v>
      </c>
      <c r="B21" s="24">
        <v>61702</v>
      </c>
      <c r="C21" s="24">
        <v>3455</v>
      </c>
      <c r="D21" s="24">
        <v>8153</v>
      </c>
      <c r="E21" s="25">
        <v>30563.200000000001</v>
      </c>
      <c r="F21" s="48">
        <v>3301.62</v>
      </c>
      <c r="G21" s="48">
        <v>3433.68</v>
      </c>
      <c r="H21" s="48">
        <v>3571.03</v>
      </c>
      <c r="I21" s="49">
        <v>47.54</v>
      </c>
      <c r="J21" s="49">
        <v>49.44</v>
      </c>
      <c r="K21" s="49">
        <v>51.42</v>
      </c>
      <c r="L21" s="49">
        <v>48.59</v>
      </c>
      <c r="M21" s="49">
        <v>50.53</v>
      </c>
      <c r="N21" s="49">
        <v>52.55</v>
      </c>
      <c r="O21" s="25">
        <v>3597</v>
      </c>
      <c r="Q21" s="12"/>
    </row>
    <row r="22" spans="1:17" x14ac:dyDescent="0.25">
      <c r="A22" s="7" t="s">
        <v>280</v>
      </c>
      <c r="B22" s="24">
        <v>42791</v>
      </c>
      <c r="C22" s="24">
        <v>2255</v>
      </c>
      <c r="D22" s="24">
        <v>5730</v>
      </c>
      <c r="E22" s="25">
        <v>32147.599999999999</v>
      </c>
      <c r="F22" s="48">
        <v>2915.91</v>
      </c>
      <c r="G22" s="48">
        <v>3032.55</v>
      </c>
      <c r="H22" s="48">
        <v>3153.85</v>
      </c>
      <c r="I22" s="49">
        <v>40.06</v>
      </c>
      <c r="J22" s="49">
        <v>41.66</v>
      </c>
      <c r="K22" s="49">
        <v>43.32</v>
      </c>
      <c r="L22" s="49">
        <v>41.81</v>
      </c>
      <c r="M22" s="49">
        <v>43.48</v>
      </c>
      <c r="N22" s="49">
        <v>45.22</v>
      </c>
      <c r="O22" s="25">
        <v>2191.1</v>
      </c>
      <c r="Q22" s="12"/>
    </row>
    <row r="23" spans="1:17" x14ac:dyDescent="0.25">
      <c r="A23" s="7" t="s">
        <v>281</v>
      </c>
      <c r="B23" s="24">
        <v>69905</v>
      </c>
      <c r="C23" s="24">
        <v>4262</v>
      </c>
      <c r="D23" s="24">
        <v>9645</v>
      </c>
      <c r="E23" s="25">
        <v>40761.4</v>
      </c>
      <c r="F23" s="48">
        <v>2798.61</v>
      </c>
      <c r="G23" s="48">
        <v>2910.56</v>
      </c>
      <c r="H23" s="48">
        <v>3026.98</v>
      </c>
      <c r="I23" s="49">
        <v>30.99</v>
      </c>
      <c r="J23" s="49">
        <v>31.73</v>
      </c>
      <c r="K23" s="49">
        <v>33</v>
      </c>
      <c r="L23" s="49">
        <v>32.82</v>
      </c>
      <c r="M23" s="49">
        <v>35.299999999999997</v>
      </c>
      <c r="N23" s="49">
        <v>36.71</v>
      </c>
      <c r="O23" s="25">
        <v>7017.7</v>
      </c>
      <c r="Q23" s="12"/>
    </row>
    <row r="24" spans="1:17" x14ac:dyDescent="0.25">
      <c r="A24" s="7" t="s">
        <v>328</v>
      </c>
      <c r="B24" s="24">
        <v>129761</v>
      </c>
      <c r="C24" s="24">
        <v>6857</v>
      </c>
      <c r="D24" s="24">
        <v>15535</v>
      </c>
      <c r="E24" s="25">
        <v>39986.1</v>
      </c>
      <c r="F24" s="48">
        <v>2326.3200000000002</v>
      </c>
      <c r="G24" s="48">
        <v>2419.37</v>
      </c>
      <c r="H24" s="48">
        <v>2516.15</v>
      </c>
      <c r="I24" s="49">
        <v>30.89</v>
      </c>
      <c r="J24" s="49">
        <v>32.130000000000003</v>
      </c>
      <c r="K24" s="49">
        <v>33.409999999999997</v>
      </c>
      <c r="L24" s="49">
        <v>38.590000000000003</v>
      </c>
      <c r="M24" s="49">
        <v>40.130000000000003</v>
      </c>
      <c r="N24" s="49">
        <v>41.74</v>
      </c>
      <c r="O24" s="25">
        <v>3601.9</v>
      </c>
      <c r="Q24" s="12"/>
    </row>
    <row r="25" spans="1:17" x14ac:dyDescent="0.25">
      <c r="A25" s="7" t="s">
        <v>329</v>
      </c>
      <c r="B25" s="24">
        <v>68013</v>
      </c>
      <c r="C25" s="24">
        <v>4165</v>
      </c>
      <c r="D25" s="24">
        <v>8036</v>
      </c>
      <c r="E25" s="25">
        <v>62430.2</v>
      </c>
      <c r="F25" s="48">
        <v>652.44000000000005</v>
      </c>
      <c r="G25" s="48">
        <v>678.54</v>
      </c>
      <c r="H25" s="48">
        <v>705.68</v>
      </c>
      <c r="I25" s="49">
        <v>36.130000000000003</v>
      </c>
      <c r="J25" s="49">
        <v>37.57</v>
      </c>
      <c r="K25" s="49">
        <v>39.07</v>
      </c>
      <c r="L25" s="49">
        <v>23.37</v>
      </c>
      <c r="M25" s="49">
        <v>24.31</v>
      </c>
      <c r="N25" s="49">
        <v>25.28</v>
      </c>
      <c r="O25" s="25">
        <v>80</v>
      </c>
      <c r="Q25" s="12"/>
    </row>
    <row r="26" spans="1:17" s="16" customFormat="1" ht="22.5" customHeight="1" x14ac:dyDescent="0.25">
      <c r="A26" s="79" t="s">
        <v>200</v>
      </c>
      <c r="B26" s="17">
        <v>1813816</v>
      </c>
      <c r="C26" s="17">
        <v>105469</v>
      </c>
      <c r="D26" s="17">
        <v>228934</v>
      </c>
      <c r="E26" s="227">
        <v>45068.3</v>
      </c>
      <c r="F26" s="88">
        <v>2198.09</v>
      </c>
      <c r="G26" s="88">
        <v>2286.02</v>
      </c>
      <c r="H26" s="88">
        <v>2377.46</v>
      </c>
      <c r="I26" s="88">
        <v>38.590000000000003</v>
      </c>
      <c r="J26" s="88">
        <v>40.130000000000003</v>
      </c>
      <c r="K26" s="88">
        <v>41.74</v>
      </c>
      <c r="L26" s="88">
        <v>39.520000000000003</v>
      </c>
      <c r="M26" s="88">
        <v>41.1</v>
      </c>
      <c r="N26" s="88">
        <v>42.74</v>
      </c>
      <c r="O26" s="18">
        <v>73948.399999999994</v>
      </c>
      <c r="Q26" s="12"/>
    </row>
    <row r="27" spans="1:17" ht="21.75" customHeight="1" x14ac:dyDescent="0.25">
      <c r="B27" s="47"/>
      <c r="C27" s="47"/>
      <c r="D27" s="47"/>
      <c r="E27" s="47"/>
      <c r="O27" s="35"/>
    </row>
    <row r="41" spans="5:5" x14ac:dyDescent="0.25">
      <c r="E41">
        <v>7</v>
      </c>
    </row>
  </sheetData>
  <mergeCells count="14">
    <mergeCell ref="A1:O1"/>
    <mergeCell ref="A3:A6"/>
    <mergeCell ref="F4:H4"/>
    <mergeCell ref="I4:K4"/>
    <mergeCell ref="L4:N4"/>
    <mergeCell ref="F3:N3"/>
    <mergeCell ref="F6:H6"/>
    <mergeCell ref="O3:O5"/>
    <mergeCell ref="I6:K6"/>
    <mergeCell ref="L6:N6"/>
    <mergeCell ref="B3:B4"/>
    <mergeCell ref="C3:C4"/>
    <mergeCell ref="D3:D4"/>
    <mergeCell ref="E3:E4"/>
  </mergeCells>
  <phoneticPr fontId="0" type="noConversion"/>
  <printOptions horizontalCentered="1"/>
  <pageMargins left="0" right="0" top="1.2204724409448819" bottom="0.51181102362204722" header="0.82677165354330717" footer="0.27559055118110237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 tint="0.39997558519241921"/>
  </sheetPr>
  <dimension ref="A1:M28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P23" sqref="P23"/>
    </sheetView>
  </sheetViews>
  <sheetFormatPr defaultRowHeight="13.2" x14ac:dyDescent="0.25"/>
  <cols>
    <col min="1" max="1" width="18.5546875" customWidth="1"/>
    <col min="2" max="2" width="10.5546875" customWidth="1"/>
    <col min="3" max="3" width="11.66406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</cols>
  <sheetData>
    <row r="1" spans="1:13" x14ac:dyDescent="0.25">
      <c r="A1" s="292" t="s">
        <v>322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3" spans="1:13" ht="18.75" customHeight="1" x14ac:dyDescent="0.25">
      <c r="A3" s="270" t="s">
        <v>6</v>
      </c>
      <c r="B3" s="300" t="s">
        <v>290</v>
      </c>
      <c r="C3" s="301"/>
      <c r="D3" s="301"/>
      <c r="E3" s="301"/>
      <c r="F3" s="302"/>
      <c r="G3" s="266" t="s">
        <v>292</v>
      </c>
      <c r="H3" s="285"/>
      <c r="I3" s="285"/>
      <c r="J3" s="285"/>
      <c r="K3" s="267"/>
      <c r="L3" s="295" t="s">
        <v>7</v>
      </c>
    </row>
    <row r="4" spans="1:13" ht="19.95" customHeight="1" x14ac:dyDescent="0.25">
      <c r="A4" s="299"/>
      <c r="B4" s="264" t="s">
        <v>303</v>
      </c>
      <c r="C4" s="270" t="s">
        <v>293</v>
      </c>
      <c r="D4" s="270" t="s">
        <v>311</v>
      </c>
      <c r="E4" s="293" t="s">
        <v>312</v>
      </c>
      <c r="F4" s="270" t="s">
        <v>313</v>
      </c>
      <c r="G4" s="270" t="s">
        <v>239</v>
      </c>
      <c r="H4" s="251" t="s">
        <v>243</v>
      </c>
      <c r="I4" s="268" t="s">
        <v>289</v>
      </c>
      <c r="J4" s="293" t="s">
        <v>288</v>
      </c>
      <c r="K4" s="251" t="s">
        <v>198</v>
      </c>
      <c r="L4" s="296"/>
    </row>
    <row r="5" spans="1:13" ht="16.5" customHeight="1" x14ac:dyDescent="0.25">
      <c r="A5" s="299"/>
      <c r="B5" s="264"/>
      <c r="C5" s="299"/>
      <c r="D5" s="299"/>
      <c r="E5" s="298"/>
      <c r="F5" s="299"/>
      <c r="G5" s="271"/>
      <c r="H5" s="252"/>
      <c r="I5" s="269"/>
      <c r="J5" s="294"/>
      <c r="K5" s="252"/>
      <c r="L5" s="296"/>
    </row>
    <row r="6" spans="1:13" ht="19.2" customHeight="1" x14ac:dyDescent="0.25">
      <c r="A6" s="299"/>
      <c r="B6" s="264"/>
      <c r="C6" s="299"/>
      <c r="D6" s="299"/>
      <c r="E6" s="298"/>
      <c r="F6" s="299"/>
      <c r="G6" s="81">
        <v>0.2</v>
      </c>
      <c r="H6" s="80">
        <v>0.3</v>
      </c>
      <c r="I6" s="80">
        <v>0.1</v>
      </c>
      <c r="J6" s="80">
        <v>0.05</v>
      </c>
      <c r="K6" s="80">
        <f>100%-G6-H6-I6-J6</f>
        <v>0.35000000000000003</v>
      </c>
      <c r="L6" s="297"/>
    </row>
    <row r="7" spans="1:13" ht="11.4" customHeight="1" x14ac:dyDescent="0.25">
      <c r="A7" s="271"/>
      <c r="B7" s="264"/>
      <c r="C7" s="271"/>
      <c r="D7" s="271"/>
      <c r="E7" s="294"/>
      <c r="F7" s="271"/>
      <c r="G7" s="81" t="s">
        <v>310</v>
      </c>
      <c r="H7" s="80" t="s">
        <v>310</v>
      </c>
      <c r="I7" s="80" t="s">
        <v>315</v>
      </c>
      <c r="J7" s="80" t="s">
        <v>314</v>
      </c>
      <c r="K7" s="80" t="s">
        <v>310</v>
      </c>
      <c r="L7" s="138"/>
    </row>
    <row r="8" spans="1:13" s="10" customFormat="1" ht="36.75" customHeight="1" x14ac:dyDescent="0.2">
      <c r="A8" s="8">
        <v>1</v>
      </c>
      <c r="B8" s="8">
        <v>2</v>
      </c>
      <c r="C8" s="8">
        <v>3</v>
      </c>
      <c r="D8" s="8" t="s">
        <v>318</v>
      </c>
      <c r="E8" s="8">
        <v>5</v>
      </c>
      <c r="F8" s="8">
        <v>6</v>
      </c>
      <c r="G8" s="8">
        <v>7</v>
      </c>
      <c r="H8" s="9">
        <v>8</v>
      </c>
      <c r="I8" s="9">
        <v>9</v>
      </c>
      <c r="J8" s="9">
        <v>10</v>
      </c>
      <c r="K8" s="9">
        <v>11</v>
      </c>
      <c r="L8" s="9">
        <v>11</v>
      </c>
    </row>
    <row r="9" spans="1:13" ht="21" customHeight="1" x14ac:dyDescent="0.25">
      <c r="A9" s="7" t="s">
        <v>201</v>
      </c>
      <c r="B9" s="164">
        <v>0.96536767528395795</v>
      </c>
      <c r="C9" s="164">
        <v>0.85445451097853675</v>
      </c>
      <c r="D9" s="164">
        <v>0.96812928873983262</v>
      </c>
      <c r="E9" s="164">
        <v>3.5315427515445479</v>
      </c>
      <c r="F9" s="164">
        <v>1.5072927842975226</v>
      </c>
      <c r="G9" s="164">
        <v>0.94462400270818736</v>
      </c>
      <c r="H9" s="165">
        <v>1.0725775151224017</v>
      </c>
      <c r="I9" s="165">
        <v>3.4420755177763556</v>
      </c>
      <c r="J9" s="165">
        <v>1.4607352471891255</v>
      </c>
      <c r="K9" s="165">
        <v>0.9666482342920536</v>
      </c>
      <c r="L9" s="165">
        <v>1.2662692512176685</v>
      </c>
      <c r="M9" s="14"/>
    </row>
    <row r="10" spans="1:13" ht="12.75" customHeight="1" x14ac:dyDescent="0.25">
      <c r="A10" s="7" t="s">
        <v>202</v>
      </c>
      <c r="B10" s="164">
        <v>0.95411053889319097</v>
      </c>
      <c r="C10" s="164">
        <v>1.1161748855455536</v>
      </c>
      <c r="D10" s="164">
        <v>0.98867275800115084</v>
      </c>
      <c r="E10" s="164">
        <v>1.2723300165865472</v>
      </c>
      <c r="F10" s="164">
        <v>1.475012632371123</v>
      </c>
      <c r="G10" s="164">
        <v>1.0228243525011904</v>
      </c>
      <c r="H10" s="165">
        <v>1.0815857591632723</v>
      </c>
      <c r="I10" s="165">
        <v>1.2664116823621483</v>
      </c>
      <c r="J10" s="165">
        <v>1.4597847997330089</v>
      </c>
      <c r="K10" s="165">
        <v>0.98716027593634148</v>
      </c>
      <c r="L10" s="165">
        <v>1.0741771030498044</v>
      </c>
      <c r="M10" s="14"/>
    </row>
    <row r="11" spans="1:13" ht="12.75" customHeight="1" x14ac:dyDescent="0.25">
      <c r="A11" s="7" t="s">
        <v>203</v>
      </c>
      <c r="B11" s="164">
        <v>0.95742639504929183</v>
      </c>
      <c r="C11" s="164">
        <v>0.95523827128083139</v>
      </c>
      <c r="D11" s="164">
        <v>0.9742370246527291</v>
      </c>
      <c r="E11" s="164">
        <v>1.3939640028670874</v>
      </c>
      <c r="F11" s="164">
        <v>1.0587395233412933</v>
      </c>
      <c r="G11" s="164">
        <v>0.91258408936669844</v>
      </c>
      <c r="H11" s="165">
        <v>0.966634051933281</v>
      </c>
      <c r="I11" s="165">
        <v>1.3672211139360104</v>
      </c>
      <c r="J11" s="165">
        <v>1.0325100460429941</v>
      </c>
      <c r="K11" s="165">
        <v>0.97274662652581045</v>
      </c>
      <c r="L11" s="165">
        <v>1.0013159664331084</v>
      </c>
      <c r="M11" s="14"/>
    </row>
    <row r="12" spans="1:13" ht="12.75" customHeight="1" x14ac:dyDescent="0.25">
      <c r="A12" s="7" t="s">
        <v>204</v>
      </c>
      <c r="B12" s="164">
        <v>1.0082701144707034</v>
      </c>
      <c r="C12" s="164">
        <v>1.0648656909285787</v>
      </c>
      <c r="D12" s="164">
        <v>1.0106216263282097</v>
      </c>
      <c r="E12" s="164">
        <v>0.21580865931952103</v>
      </c>
      <c r="F12" s="164">
        <v>0.64203696342717498</v>
      </c>
      <c r="G12" s="164">
        <v>1.1508405117942286</v>
      </c>
      <c r="H12" s="165">
        <v>0.96227975626263063</v>
      </c>
      <c r="I12" s="165">
        <v>0.21957354903019161</v>
      </c>
      <c r="J12" s="165">
        <v>0.64951494623397577</v>
      </c>
      <c r="K12" s="165">
        <v>1.0090755666519826</v>
      </c>
      <c r="L12" s="165">
        <v>0.92646157978054688</v>
      </c>
      <c r="M12" s="14"/>
    </row>
    <row r="13" spans="1:13" ht="12.75" customHeight="1" x14ac:dyDescent="0.25">
      <c r="A13" s="7" t="s">
        <v>1</v>
      </c>
      <c r="B13" s="164">
        <v>1.0022681130639497</v>
      </c>
      <c r="C13" s="164">
        <v>1.076354790367366</v>
      </c>
      <c r="D13" s="164">
        <v>1.0087695355687116</v>
      </c>
      <c r="E13" s="164">
        <v>0.90575605534857706</v>
      </c>
      <c r="F13" s="164">
        <v>0.75036785999621236</v>
      </c>
      <c r="G13" s="164">
        <v>0.95189414783271686</v>
      </c>
      <c r="H13" s="165">
        <v>0.99426868483599551</v>
      </c>
      <c r="I13" s="165">
        <v>0.91986855209524554</v>
      </c>
      <c r="J13" s="165">
        <v>0.75771644304170527</v>
      </c>
      <c r="K13" s="165">
        <v>1.00722630924056</v>
      </c>
      <c r="L13" s="165">
        <v>0.97106132061314798</v>
      </c>
      <c r="M13" s="14"/>
    </row>
    <row r="14" spans="1:13" ht="12.75" customHeight="1" x14ac:dyDescent="0.25">
      <c r="A14" s="7" t="s">
        <v>205</v>
      </c>
      <c r="B14" s="164">
        <v>0.98322412871131148</v>
      </c>
      <c r="C14" s="164">
        <v>1.0570715574577823</v>
      </c>
      <c r="D14" s="164">
        <v>0.99731922010143403</v>
      </c>
      <c r="E14" s="164">
        <v>0.28620102072585096</v>
      </c>
      <c r="F14" s="164">
        <v>0.70627785147215905</v>
      </c>
      <c r="G14" s="164">
        <v>0.93023884889230868</v>
      </c>
      <c r="H14" s="165">
        <v>0.96712360471500036</v>
      </c>
      <c r="I14" s="165">
        <v>0.28736107150952789</v>
      </c>
      <c r="J14" s="165">
        <v>0.70509933593427754</v>
      </c>
      <c r="K14" s="165">
        <v>0.99579351058725407</v>
      </c>
      <c r="L14" s="165">
        <v>0.88870365384616745</v>
      </c>
      <c r="M14" s="14"/>
    </row>
    <row r="15" spans="1:13" ht="12.75" customHeight="1" x14ac:dyDescent="0.25">
      <c r="A15" s="7" t="s">
        <v>206</v>
      </c>
      <c r="B15" s="164">
        <v>1.0318423370750616</v>
      </c>
      <c r="C15" s="164">
        <v>1.0369122262537416</v>
      </c>
      <c r="D15" s="164">
        <v>1.0196123911629051</v>
      </c>
      <c r="E15" s="164">
        <v>0.90444739230152271</v>
      </c>
      <c r="F15" s="164">
        <v>1.1390717510087365</v>
      </c>
      <c r="G15" s="164">
        <v>1.0679662019149347</v>
      </c>
      <c r="H15" s="165">
        <v>1.0970236196233072</v>
      </c>
      <c r="I15" s="165">
        <v>0.92841250833358524</v>
      </c>
      <c r="J15" s="165">
        <v>1.162590355686353</v>
      </c>
      <c r="K15" s="165">
        <v>1.0180525773193347</v>
      </c>
      <c r="L15" s="165">
        <v>1.0499894969494226</v>
      </c>
      <c r="M15" s="14"/>
    </row>
    <row r="16" spans="1:13" ht="12.75" customHeight="1" x14ac:dyDescent="0.25">
      <c r="A16" s="7" t="s">
        <v>207</v>
      </c>
      <c r="B16" s="164">
        <v>1.0198108204658263</v>
      </c>
      <c r="C16" s="164">
        <v>0.41445698361537703</v>
      </c>
      <c r="D16" s="164">
        <v>0.95135110859445082</v>
      </c>
      <c r="E16" s="164">
        <v>1.1959702124142459</v>
      </c>
      <c r="F16" s="164">
        <v>1.3067083671349073</v>
      </c>
      <c r="G16" s="164">
        <v>1.1175980170717852</v>
      </c>
      <c r="H16" s="165">
        <v>1.0841253098996406</v>
      </c>
      <c r="I16" s="165">
        <v>1.1454701040206494</v>
      </c>
      <c r="J16" s="165">
        <v>1.2444000798225618</v>
      </c>
      <c r="K16" s="165">
        <v>0.94989572158450164</v>
      </c>
      <c r="L16" s="165">
        <v>1.0579877133320179</v>
      </c>
      <c r="M16" s="14"/>
    </row>
    <row r="17" spans="1:13" ht="12.75" customHeight="1" x14ac:dyDescent="0.25">
      <c r="A17" s="7" t="s">
        <v>208</v>
      </c>
      <c r="B17" s="164">
        <v>1.0071526993474349</v>
      </c>
      <c r="C17" s="164">
        <v>1.201406635002032</v>
      </c>
      <c r="D17" s="164">
        <v>1.0237170131739206</v>
      </c>
      <c r="E17" s="164">
        <v>0.60114781612483248</v>
      </c>
      <c r="F17" s="164">
        <v>0.97667673728715565</v>
      </c>
      <c r="G17" s="164">
        <v>0.95352689789631928</v>
      </c>
      <c r="H17" s="165">
        <v>0.98742626235939124</v>
      </c>
      <c r="I17" s="165">
        <v>0.61956055757357653</v>
      </c>
      <c r="J17" s="165">
        <v>1.0008553023368072</v>
      </c>
      <c r="K17" s="165">
        <v>1.0221509200360901</v>
      </c>
      <c r="L17" s="165">
        <v>0.95668490117391081</v>
      </c>
      <c r="M17" s="14"/>
    </row>
    <row r="18" spans="1:13" ht="12.75" customHeight="1" x14ac:dyDescent="0.25">
      <c r="A18" s="7" t="s">
        <v>209</v>
      </c>
      <c r="B18" s="164">
        <v>0.93543444061568781</v>
      </c>
      <c r="C18" s="164">
        <v>1.018866575887593</v>
      </c>
      <c r="D18" s="164">
        <v>0.96960387789660329</v>
      </c>
      <c r="E18" s="164">
        <v>4.1656935851929946</v>
      </c>
      <c r="F18" s="164">
        <v>2.2424186532638601</v>
      </c>
      <c r="G18" s="164">
        <v>0.99941300327141358</v>
      </c>
      <c r="H18" s="165">
        <v>1.0307268202012003</v>
      </c>
      <c r="I18" s="165">
        <v>4.0663450934375271</v>
      </c>
      <c r="J18" s="165">
        <v>2.1764644149851113</v>
      </c>
      <c r="K18" s="165">
        <v>0.96812056760670218</v>
      </c>
      <c r="L18" s="165">
        <v>1.3634005754699969</v>
      </c>
      <c r="M18" s="14"/>
    </row>
    <row r="19" spans="1:13" ht="12.75" customHeight="1" x14ac:dyDescent="0.25">
      <c r="A19" s="7" t="s">
        <v>210</v>
      </c>
      <c r="B19" s="164">
        <v>1.0857547322619225</v>
      </c>
      <c r="C19" s="164">
        <v>1.2223664579390132</v>
      </c>
      <c r="D19" s="164">
        <v>1.0651140119248628</v>
      </c>
      <c r="E19" s="164">
        <v>0.65510761708628018</v>
      </c>
      <c r="F19" s="164">
        <v>1.2012355988556407</v>
      </c>
      <c r="G19" s="164">
        <v>0.8882499478950161</v>
      </c>
      <c r="H19" s="165">
        <v>1.0323117512563236</v>
      </c>
      <c r="I19" s="165">
        <v>0.70247571404737175</v>
      </c>
      <c r="J19" s="165">
        <v>1.2807513485775928</v>
      </c>
      <c r="K19" s="165">
        <v>1.0634845892195479</v>
      </c>
      <c r="L19" s="165">
        <v>0.99384826001635895</v>
      </c>
      <c r="M19" s="14"/>
    </row>
    <row r="20" spans="1:13" ht="12.75" customHeight="1" x14ac:dyDescent="0.25">
      <c r="A20" s="7" t="s">
        <v>211</v>
      </c>
      <c r="B20" s="164">
        <v>0.95194005542698534</v>
      </c>
      <c r="C20" s="164">
        <v>1.1398339180749544</v>
      </c>
      <c r="D20" s="164">
        <v>0.98995341952098814</v>
      </c>
      <c r="E20" s="164">
        <v>2.0103717322426076</v>
      </c>
      <c r="F20" s="164">
        <v>1.1913346475360225</v>
      </c>
      <c r="G20" s="164">
        <v>0.94038737569274367</v>
      </c>
      <c r="H20" s="165">
        <v>1.0057980661662855</v>
      </c>
      <c r="I20" s="165">
        <v>2.0036123339544716</v>
      </c>
      <c r="J20" s="165">
        <v>1.1805627132027263</v>
      </c>
      <c r="K20" s="165">
        <v>0.9884389782866112</v>
      </c>
      <c r="L20" s="165">
        <v>1.0951599064443318</v>
      </c>
      <c r="M20" s="14"/>
    </row>
    <row r="21" spans="1:13" ht="12.75" customHeight="1" x14ac:dyDescent="0.25">
      <c r="A21" s="7" t="s">
        <v>212</v>
      </c>
      <c r="B21" s="164">
        <v>0.95048936835869124</v>
      </c>
      <c r="C21" s="164">
        <v>0.99678302718726519</v>
      </c>
      <c r="D21" s="164">
        <v>0.97492298689807211</v>
      </c>
      <c r="E21" s="164">
        <v>6.5344180956356759</v>
      </c>
      <c r="F21" s="164">
        <v>2.2419367230596663</v>
      </c>
      <c r="G21" s="164">
        <v>0.99187903166740898</v>
      </c>
      <c r="H21" s="165">
        <v>1.0899800465467291</v>
      </c>
      <c r="I21" s="165">
        <v>6.4135693695377523</v>
      </c>
      <c r="J21" s="165">
        <v>2.1879338676172884</v>
      </c>
      <c r="K21" s="165">
        <v>0.97343153937883953</v>
      </c>
      <c r="L21" s="165">
        <v>1.6168244894147341</v>
      </c>
      <c r="M21" s="14"/>
    </row>
    <row r="22" spans="1:13" ht="12.75" customHeight="1" x14ac:dyDescent="0.25">
      <c r="A22" s="7" t="s">
        <v>213</v>
      </c>
      <c r="B22" s="164">
        <v>0.93563058735297322</v>
      </c>
      <c r="C22" s="164">
        <v>1.4694571107357079</v>
      </c>
      <c r="D22" s="164">
        <v>1.0147610047500573</v>
      </c>
      <c r="E22" s="164">
        <v>1.4298999245180539</v>
      </c>
      <c r="F22" s="164">
        <v>1.3165663637771512</v>
      </c>
      <c r="G22" s="164">
        <v>0.97611720786382894</v>
      </c>
      <c r="H22" s="165">
        <v>1.061182791233386</v>
      </c>
      <c r="I22" s="165">
        <v>1.4608041041525497</v>
      </c>
      <c r="J22" s="165">
        <v>1.3373560750380378</v>
      </c>
      <c r="K22" s="165">
        <v>1.0132086126088444</v>
      </c>
      <c r="L22" s="165">
        <v>1.0811495075230342</v>
      </c>
      <c r="M22" s="14"/>
    </row>
    <row r="23" spans="1:13" ht="12.75" customHeight="1" x14ac:dyDescent="0.25">
      <c r="A23" s="7" t="s">
        <v>214</v>
      </c>
      <c r="B23" s="164">
        <v>0.94266169347412709</v>
      </c>
      <c r="C23" s="164">
        <v>1.2933383085133636</v>
      </c>
      <c r="D23" s="164">
        <v>1.0006646775884001</v>
      </c>
      <c r="E23" s="164">
        <v>1.2559553779202597</v>
      </c>
      <c r="F23" s="164">
        <v>1.6774386618162178</v>
      </c>
      <c r="G23" s="164">
        <v>0.90588291561417433</v>
      </c>
      <c r="H23" s="165">
        <v>1.0604714574098868</v>
      </c>
      <c r="I23" s="165">
        <v>1.265276223716806</v>
      </c>
      <c r="J23" s="165">
        <v>1.6802571344036583</v>
      </c>
      <c r="K23" s="165">
        <v>0.99913385015789569</v>
      </c>
      <c r="L23" s="165">
        <v>1.0595553469929277</v>
      </c>
      <c r="M23" s="14"/>
    </row>
    <row r="24" spans="1:13" ht="12.75" customHeight="1" x14ac:dyDescent="0.25">
      <c r="A24" s="7" t="s">
        <v>215</v>
      </c>
      <c r="B24" s="164">
        <v>0.98088723115804233</v>
      </c>
      <c r="C24" s="164">
        <v>1.2187022058724948</v>
      </c>
      <c r="D24" s="164">
        <v>1.0123138361662707</v>
      </c>
      <c r="E24" s="164">
        <v>2.4623569257007061</v>
      </c>
      <c r="F24" s="164">
        <v>1.2207464098101393</v>
      </c>
      <c r="G24" s="164">
        <v>1.0602536274367509</v>
      </c>
      <c r="H24" s="165">
        <v>1.1053947372589341</v>
      </c>
      <c r="I24" s="165">
        <v>2.5095089301873776</v>
      </c>
      <c r="J24" s="165">
        <v>1.2370326378117296</v>
      </c>
      <c r="K24" s="165">
        <v>1.0107651877294965</v>
      </c>
      <c r="L24" s="165">
        <v>1.2102394872796784</v>
      </c>
      <c r="M24" s="14"/>
    </row>
    <row r="25" spans="1:13" ht="12.75" customHeight="1" x14ac:dyDescent="0.25">
      <c r="A25" s="7" t="s">
        <v>2</v>
      </c>
      <c r="B25" s="164">
        <v>0.97744667537936869</v>
      </c>
      <c r="C25" s="164">
        <v>1.0397126243739214</v>
      </c>
      <c r="D25" s="164">
        <v>0.99269460012707655</v>
      </c>
      <c r="E25" s="164">
        <v>0.68085074083662078</v>
      </c>
      <c r="F25" s="164">
        <v>0.88828136171713989</v>
      </c>
      <c r="G25" s="164">
        <v>0.90114569868141359</v>
      </c>
      <c r="H25" s="165">
        <v>0.94056965055549913</v>
      </c>
      <c r="I25" s="165">
        <v>0.6804404782771184</v>
      </c>
      <c r="J25" s="165">
        <v>0.88268701710231323</v>
      </c>
      <c r="K25" s="165">
        <v>0.99117596540555286</v>
      </c>
      <c r="L25" s="165">
        <v>0.92149002147770342</v>
      </c>
      <c r="M25" s="14"/>
    </row>
    <row r="26" spans="1:13" ht="12.75" customHeight="1" x14ac:dyDescent="0.25">
      <c r="A26" s="7" t="s">
        <v>216</v>
      </c>
      <c r="B26" s="164">
        <v>1.0770470596849671</v>
      </c>
      <c r="C26" s="164">
        <v>0.34940964802945429</v>
      </c>
      <c r="D26" s="164">
        <v>0.97346449464542895</v>
      </c>
      <c r="E26" s="164">
        <v>2.885110837761121E-2</v>
      </c>
      <c r="F26" s="164">
        <v>1.2407962856774115</v>
      </c>
      <c r="G26" s="164">
        <v>1.0240769214556156</v>
      </c>
      <c r="H26" s="165">
        <v>0.91028280762313185</v>
      </c>
      <c r="I26" s="165">
        <v>2.8275167447802532E-2</v>
      </c>
      <c r="J26" s="165">
        <v>1.2090969635215214</v>
      </c>
      <c r="K26" s="165">
        <v>0.97197527834310404</v>
      </c>
      <c r="L26" s="165">
        <v>0.8813739389190054</v>
      </c>
      <c r="M26" s="14"/>
    </row>
    <row r="27" spans="1:13" ht="21.9" customHeight="1" x14ac:dyDescent="0.25">
      <c r="A27" s="117" t="s">
        <v>291</v>
      </c>
      <c r="B27" s="164">
        <v>1</v>
      </c>
      <c r="C27" s="164">
        <v>1</v>
      </c>
      <c r="D27" s="164">
        <v>1</v>
      </c>
      <c r="E27" s="164">
        <v>1</v>
      </c>
      <c r="F27" s="164">
        <v>1</v>
      </c>
      <c r="G27" s="164">
        <v>1</v>
      </c>
      <c r="H27" s="165">
        <v>1</v>
      </c>
      <c r="I27" s="165">
        <v>1</v>
      </c>
      <c r="J27" s="165">
        <v>1</v>
      </c>
      <c r="K27" s="165">
        <v>1</v>
      </c>
      <c r="L27" s="165">
        <v>1</v>
      </c>
      <c r="M27" s="14"/>
    </row>
    <row r="28" spans="1:13" x14ac:dyDescent="0.25">
      <c r="H28" s="14"/>
      <c r="I28" s="14"/>
      <c r="J28" s="14"/>
      <c r="K28" s="14"/>
      <c r="L28" s="14"/>
    </row>
  </sheetData>
  <mergeCells count="15">
    <mergeCell ref="A1:L1"/>
    <mergeCell ref="H4:H5"/>
    <mergeCell ref="K4:K5"/>
    <mergeCell ref="G3:K3"/>
    <mergeCell ref="G4:G5"/>
    <mergeCell ref="I4:I5"/>
    <mergeCell ref="J4:J5"/>
    <mergeCell ref="L3:L6"/>
    <mergeCell ref="E4:E7"/>
    <mergeCell ref="F4:F7"/>
    <mergeCell ref="A3:A7"/>
    <mergeCell ref="B4:B7"/>
    <mergeCell ref="C4:C7"/>
    <mergeCell ref="D4:D7"/>
    <mergeCell ref="B3:F3"/>
  </mergeCells>
  <phoneticPr fontId="0" type="noConversion"/>
  <printOptions horizontalCentered="1"/>
  <pageMargins left="0" right="0" top="1.4960629921259843" bottom="0.35433070866141736" header="1.2204724409448819" footer="0.1574803149606299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6" tint="0.39997558519241921"/>
  </sheetPr>
  <dimension ref="A1:M28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S21" sqref="S21"/>
    </sheetView>
  </sheetViews>
  <sheetFormatPr defaultRowHeight="13.2" x14ac:dyDescent="0.25"/>
  <cols>
    <col min="1" max="1" width="18.5546875" customWidth="1"/>
    <col min="2" max="2" width="10.5546875" customWidth="1"/>
    <col min="3" max="3" width="11.332031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</cols>
  <sheetData>
    <row r="1" spans="1:13" x14ac:dyDescent="0.25">
      <c r="A1" s="292" t="s">
        <v>352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3" spans="1:13" ht="18.75" customHeight="1" x14ac:dyDescent="0.25">
      <c r="A3" s="270" t="s">
        <v>6</v>
      </c>
      <c r="B3" s="300" t="s">
        <v>290</v>
      </c>
      <c r="C3" s="301"/>
      <c r="D3" s="301"/>
      <c r="E3" s="301"/>
      <c r="F3" s="302"/>
      <c r="G3" s="266" t="s">
        <v>292</v>
      </c>
      <c r="H3" s="285"/>
      <c r="I3" s="285"/>
      <c r="J3" s="285"/>
      <c r="K3" s="267"/>
      <c r="L3" s="295" t="s">
        <v>7</v>
      </c>
    </row>
    <row r="4" spans="1:13" ht="19.95" customHeight="1" x14ac:dyDescent="0.25">
      <c r="A4" s="299"/>
      <c r="B4" s="264" t="s">
        <v>303</v>
      </c>
      <c r="C4" s="270" t="s">
        <v>293</v>
      </c>
      <c r="D4" s="270" t="s">
        <v>311</v>
      </c>
      <c r="E4" s="293" t="s">
        <v>312</v>
      </c>
      <c r="F4" s="270" t="s">
        <v>313</v>
      </c>
      <c r="G4" s="270" t="s">
        <v>239</v>
      </c>
      <c r="H4" s="251" t="s">
        <v>243</v>
      </c>
      <c r="I4" s="268" t="s">
        <v>289</v>
      </c>
      <c r="J4" s="293" t="s">
        <v>288</v>
      </c>
      <c r="K4" s="251" t="s">
        <v>198</v>
      </c>
      <c r="L4" s="296"/>
    </row>
    <row r="5" spans="1:13" ht="16.5" customHeight="1" x14ac:dyDescent="0.25">
      <c r="A5" s="299"/>
      <c r="B5" s="264"/>
      <c r="C5" s="299"/>
      <c r="D5" s="299"/>
      <c r="E5" s="298"/>
      <c r="F5" s="299"/>
      <c r="G5" s="271"/>
      <c r="H5" s="252"/>
      <c r="I5" s="269"/>
      <c r="J5" s="294"/>
      <c r="K5" s="252"/>
      <c r="L5" s="296"/>
    </row>
    <row r="6" spans="1:13" ht="19.2" customHeight="1" x14ac:dyDescent="0.25">
      <c r="A6" s="299"/>
      <c r="B6" s="264"/>
      <c r="C6" s="299"/>
      <c r="D6" s="299"/>
      <c r="E6" s="298"/>
      <c r="F6" s="299"/>
      <c r="G6" s="81">
        <v>0.2</v>
      </c>
      <c r="H6" s="80">
        <v>0.3</v>
      </c>
      <c r="I6" s="80">
        <v>0.1</v>
      </c>
      <c r="J6" s="80">
        <v>0.05</v>
      </c>
      <c r="K6" s="80">
        <f>100%-G6-H6-I6-J6</f>
        <v>0.35000000000000003</v>
      </c>
      <c r="L6" s="297"/>
    </row>
    <row r="7" spans="1:13" ht="11.4" customHeight="1" x14ac:dyDescent="0.25">
      <c r="A7" s="271"/>
      <c r="B7" s="264"/>
      <c r="C7" s="271"/>
      <c r="D7" s="271"/>
      <c r="E7" s="294"/>
      <c r="F7" s="271"/>
      <c r="G7" s="81" t="s">
        <v>310</v>
      </c>
      <c r="H7" s="80" t="s">
        <v>310</v>
      </c>
      <c r="I7" s="80" t="s">
        <v>315</v>
      </c>
      <c r="J7" s="80" t="s">
        <v>314</v>
      </c>
      <c r="K7" s="80" t="s">
        <v>310</v>
      </c>
      <c r="L7" s="141"/>
    </row>
    <row r="8" spans="1:13" s="10" customFormat="1" ht="36.75" customHeight="1" x14ac:dyDescent="0.2">
      <c r="A8" s="8">
        <v>1</v>
      </c>
      <c r="B8" s="8">
        <v>2</v>
      </c>
      <c r="C8" s="8">
        <v>3</v>
      </c>
      <c r="D8" s="8" t="s">
        <v>318</v>
      </c>
      <c r="E8" s="8">
        <v>5</v>
      </c>
      <c r="F8" s="8">
        <v>6</v>
      </c>
      <c r="G8" s="8">
        <v>7</v>
      </c>
      <c r="H8" s="9">
        <v>8</v>
      </c>
      <c r="I8" s="9">
        <v>9</v>
      </c>
      <c r="J8" s="9">
        <v>10</v>
      </c>
      <c r="K8" s="9">
        <v>11</v>
      </c>
      <c r="L8" s="9">
        <v>11</v>
      </c>
    </row>
    <row r="9" spans="1:13" ht="21" customHeight="1" x14ac:dyDescent="0.25">
      <c r="A9" s="7" t="s">
        <v>201</v>
      </c>
      <c r="B9" s="164">
        <v>0.96536767528395795</v>
      </c>
      <c r="C9" s="164">
        <v>0.85446682048910205</v>
      </c>
      <c r="D9" s="164">
        <v>0.96813051969088926</v>
      </c>
      <c r="E9" s="164">
        <v>3.5315427515445479</v>
      </c>
      <c r="F9" s="164">
        <v>1.5072927842975226</v>
      </c>
      <c r="G9" s="164">
        <v>0.94461925860674034</v>
      </c>
      <c r="H9" s="165">
        <v>1.0725719307088615</v>
      </c>
      <c r="I9" s="165">
        <v>3.4420328452206528</v>
      </c>
      <c r="J9" s="165">
        <v>1.4607267614334412</v>
      </c>
      <c r="K9" s="165">
        <v>0.96664366562201098</v>
      </c>
      <c r="L9" s="165">
        <v>1.2662603364954477</v>
      </c>
      <c r="M9" s="14"/>
    </row>
    <row r="10" spans="1:13" ht="12.75" customHeight="1" x14ac:dyDescent="0.25">
      <c r="A10" s="7" t="s">
        <v>202</v>
      </c>
      <c r="B10" s="164">
        <v>0.95411053889319097</v>
      </c>
      <c r="C10" s="164">
        <v>1.1161956553401924</v>
      </c>
      <c r="D10" s="164">
        <v>0.98867483498061481</v>
      </c>
      <c r="E10" s="164">
        <v>1.2723300165865472</v>
      </c>
      <c r="F10" s="164">
        <v>1.475012632371123</v>
      </c>
      <c r="G10" s="164">
        <v>1.0228200638856122</v>
      </c>
      <c r="H10" s="165">
        <v>1.0815810248030004</v>
      </c>
      <c r="I10" s="165">
        <v>1.2663970324579745</v>
      </c>
      <c r="J10" s="165">
        <v>1.4597775300920319</v>
      </c>
      <c r="K10" s="165">
        <v>0.98715642896893596</v>
      </c>
      <c r="L10" s="165">
        <v>1.0741716501075493</v>
      </c>
      <c r="M10" s="14"/>
    </row>
    <row r="11" spans="1:13" ht="12.75" customHeight="1" x14ac:dyDescent="0.25">
      <c r="A11" s="7" t="s">
        <v>203</v>
      </c>
      <c r="B11" s="164">
        <v>0.95742639504929183</v>
      </c>
      <c r="C11" s="164">
        <v>0.9552421032984757</v>
      </c>
      <c r="D11" s="164">
        <v>0.97423740785449353</v>
      </c>
      <c r="E11" s="164">
        <v>1.3939640028670874</v>
      </c>
      <c r="F11" s="164">
        <v>1.0587395233412933</v>
      </c>
      <c r="G11" s="164">
        <v>0.91257870480621595</v>
      </c>
      <c r="H11" s="165">
        <v>0.9666281702850491</v>
      </c>
      <c r="I11" s="165">
        <v>1.3672029634476572</v>
      </c>
      <c r="J11" s="165">
        <v>1.0325031412680481</v>
      </c>
      <c r="K11" s="165">
        <v>0.97274117483171429</v>
      </c>
      <c r="L11" s="165">
        <v>1.0013090566460261</v>
      </c>
      <c r="M11" s="14"/>
    </row>
    <row r="12" spans="1:13" ht="12.75" customHeight="1" x14ac:dyDescent="0.25">
      <c r="A12" s="7" t="s">
        <v>204</v>
      </c>
      <c r="B12" s="164">
        <v>1.0082701144707034</v>
      </c>
      <c r="C12" s="164">
        <v>1.0648842690290687</v>
      </c>
      <c r="D12" s="164">
        <v>1.0106234841382586</v>
      </c>
      <c r="E12" s="164">
        <v>0.21580865931952103</v>
      </c>
      <c r="F12" s="164">
        <v>0.64203696342717498</v>
      </c>
      <c r="G12" s="164">
        <v>1.1508353843344248</v>
      </c>
      <c r="H12" s="165">
        <v>0.96227529154522939</v>
      </c>
      <c r="I12" s="165">
        <v>0.21957095135875512</v>
      </c>
      <c r="J12" s="165">
        <v>0.64951154119779175</v>
      </c>
      <c r="K12" s="165">
        <v>1.0090713694089608</v>
      </c>
      <c r="L12" s="165">
        <v>0.9264573158193552</v>
      </c>
      <c r="M12" s="14"/>
    </row>
    <row r="13" spans="1:13" ht="12.75" customHeight="1" x14ac:dyDescent="0.25">
      <c r="A13" s="7" t="s">
        <v>1</v>
      </c>
      <c r="B13" s="164">
        <v>1.0022681130639497</v>
      </c>
      <c r="C13" s="164">
        <v>1.0763697005358239</v>
      </c>
      <c r="D13" s="164">
        <v>1.0087710265855572</v>
      </c>
      <c r="E13" s="164">
        <v>0.90575605534857706</v>
      </c>
      <c r="F13" s="164">
        <v>0.75036785999621236</v>
      </c>
      <c r="G13" s="164">
        <v>0.95188956386122159</v>
      </c>
      <c r="H13" s="165">
        <v>0.99426371353605159</v>
      </c>
      <c r="I13" s="165">
        <v>0.91985733820358984</v>
      </c>
      <c r="J13" s="165">
        <v>0.75771219781695021</v>
      </c>
      <c r="K13" s="165">
        <v>1.0072217568590702</v>
      </c>
      <c r="L13" s="165">
        <v>0.97105598544494098</v>
      </c>
      <c r="M13" s="14"/>
    </row>
    <row r="14" spans="1:13" ht="12.75" customHeight="1" x14ac:dyDescent="0.25">
      <c r="A14" s="7" t="s">
        <v>205</v>
      </c>
      <c r="B14" s="164">
        <v>0.98322412871131148</v>
      </c>
      <c r="C14" s="164">
        <v>1.0570741651163078</v>
      </c>
      <c r="D14" s="164">
        <v>0.99731948086728661</v>
      </c>
      <c r="E14" s="164">
        <v>0.28620102072585096</v>
      </c>
      <c r="F14" s="164">
        <v>0.70627785147215905</v>
      </c>
      <c r="G14" s="164">
        <v>0.93023323749426812</v>
      </c>
      <c r="H14" s="165">
        <v>0.96711759255572438</v>
      </c>
      <c r="I14" s="165">
        <v>0.28735721876595244</v>
      </c>
      <c r="J14" s="165">
        <v>0.70509452769562642</v>
      </c>
      <c r="K14" s="165">
        <v>0.99578779841544884</v>
      </c>
      <c r="L14" s="165">
        <v>0.88869810297235463</v>
      </c>
      <c r="M14" s="14"/>
    </row>
    <row r="15" spans="1:13" ht="12.75" customHeight="1" x14ac:dyDescent="0.25">
      <c r="A15" s="7" t="s">
        <v>206</v>
      </c>
      <c r="B15" s="164">
        <v>1.0318423370750616</v>
      </c>
      <c r="C15" s="164">
        <v>1.0369158459465089</v>
      </c>
      <c r="D15" s="164">
        <v>1.0196127531321817</v>
      </c>
      <c r="E15" s="164">
        <v>0.90444739230152271</v>
      </c>
      <c r="F15" s="164">
        <v>1.1390717510087365</v>
      </c>
      <c r="G15" s="164">
        <v>1.0679598596131736</v>
      </c>
      <c r="H15" s="165">
        <v>1.0970169025507139</v>
      </c>
      <c r="I15" s="165">
        <v>0.92840014764687107</v>
      </c>
      <c r="J15" s="165">
        <v>1.1625825364564335</v>
      </c>
      <c r="K15" s="165">
        <v>1.0180468326908358</v>
      </c>
      <c r="L15" s="165">
        <v>1.0499825757171504</v>
      </c>
      <c r="M15" s="14"/>
    </row>
    <row r="16" spans="1:13" ht="12.75" customHeight="1" x14ac:dyDescent="0.25">
      <c r="A16" s="7" t="s">
        <v>207</v>
      </c>
      <c r="B16" s="164">
        <v>1.0198108204658263</v>
      </c>
      <c r="C16" s="164">
        <v>0.41445408647985499</v>
      </c>
      <c r="D16" s="164">
        <v>0.95135081888089867</v>
      </c>
      <c r="E16" s="164">
        <v>1.1959702124142459</v>
      </c>
      <c r="F16" s="164">
        <v>1.3067083671349073</v>
      </c>
      <c r="G16" s="164">
        <v>1.1175906429322429</v>
      </c>
      <c r="H16" s="165">
        <v>1.0841179567891122</v>
      </c>
      <c r="I16" s="165">
        <v>1.1454540980076515</v>
      </c>
      <c r="J16" s="165">
        <v>1.24439088964533</v>
      </c>
      <c r="K16" s="165">
        <v>0.94988973506294883</v>
      </c>
      <c r="L16" s="165">
        <v>1.057979877178246</v>
      </c>
      <c r="M16" s="14"/>
    </row>
    <row r="17" spans="1:13" ht="12.75" customHeight="1" x14ac:dyDescent="0.25">
      <c r="A17" s="7" t="s">
        <v>208</v>
      </c>
      <c r="B17" s="164">
        <v>1.0071526993474349</v>
      </c>
      <c r="C17" s="164">
        <v>1.201410854808348</v>
      </c>
      <c r="D17" s="164">
        <v>1.0237174351545524</v>
      </c>
      <c r="E17" s="164">
        <v>0.60114781612483248</v>
      </c>
      <c r="F17" s="164">
        <v>0.97667673728715565</v>
      </c>
      <c r="G17" s="164">
        <v>0.9535212897512676</v>
      </c>
      <c r="H17" s="165">
        <v>0.98742027282918987</v>
      </c>
      <c r="I17" s="165">
        <v>0.61955234431297024</v>
      </c>
      <c r="J17" s="165">
        <v>1.0008486281339204</v>
      </c>
      <c r="K17" s="165">
        <v>1.0221452107458775</v>
      </c>
      <c r="L17" s="165">
        <v>0.9566788293980607</v>
      </c>
      <c r="M17" s="14"/>
    </row>
    <row r="18" spans="1:13" ht="12.75" customHeight="1" x14ac:dyDescent="0.25">
      <c r="A18" s="7" t="s">
        <v>209</v>
      </c>
      <c r="B18" s="164">
        <v>0.93543444061568781</v>
      </c>
      <c r="C18" s="164">
        <v>1.0188735375744342</v>
      </c>
      <c r="D18" s="164">
        <v>0.96960457406528733</v>
      </c>
      <c r="E18" s="164">
        <v>4.1656935851929946</v>
      </c>
      <c r="F18" s="164">
        <v>2.2424186532638601</v>
      </c>
      <c r="G18" s="164">
        <v>0.99940743085544692</v>
      </c>
      <c r="H18" s="165">
        <v>1.030720883200851</v>
      </c>
      <c r="I18" s="165">
        <v>4.066292430990365</v>
      </c>
      <c r="J18" s="165">
        <v>2.1764505667667695</v>
      </c>
      <c r="K18" s="165">
        <v>0.96811545614489347</v>
      </c>
      <c r="L18" s="165">
        <v>1.3633899322194323</v>
      </c>
      <c r="M18" s="14"/>
    </row>
    <row r="19" spans="1:13" ht="12.75" customHeight="1" x14ac:dyDescent="0.25">
      <c r="A19" s="7" t="s">
        <v>210</v>
      </c>
      <c r="B19" s="164">
        <v>1.0857547322619225</v>
      </c>
      <c r="C19" s="164">
        <v>1.2223740425899741</v>
      </c>
      <c r="D19" s="164">
        <v>1.0651147703899588</v>
      </c>
      <c r="E19" s="164">
        <v>0.65510761708628018</v>
      </c>
      <c r="F19" s="164">
        <v>1.2012355988556407</v>
      </c>
      <c r="G19" s="164">
        <v>0.88824499005317914</v>
      </c>
      <c r="H19" s="165">
        <v>1.0323057990409847</v>
      </c>
      <c r="I19" s="165">
        <v>0.70246661227929341</v>
      </c>
      <c r="J19" s="165">
        <v>1.2807431919740062</v>
      </c>
      <c r="K19" s="165">
        <v>1.0634789679873218</v>
      </c>
      <c r="L19" s="165">
        <v>0.99384219734512347</v>
      </c>
      <c r="M19" s="14"/>
    </row>
    <row r="20" spans="1:13" ht="12.75" customHeight="1" x14ac:dyDescent="0.25">
      <c r="A20" s="7" t="s">
        <v>211</v>
      </c>
      <c r="B20" s="164">
        <v>0.95194005542698534</v>
      </c>
      <c r="C20" s="164">
        <v>1.139822025022758</v>
      </c>
      <c r="D20" s="164">
        <v>0.9899522302157685</v>
      </c>
      <c r="E20" s="164">
        <v>2.0103717322426076</v>
      </c>
      <c r="F20" s="164">
        <v>1.1913346475360225</v>
      </c>
      <c r="G20" s="164">
        <v>0.94038032744741129</v>
      </c>
      <c r="H20" s="165">
        <v>1.0057903422719661</v>
      </c>
      <c r="I20" s="165">
        <v>2.0035825399430189</v>
      </c>
      <c r="J20" s="165">
        <v>1.1805529357030213</v>
      </c>
      <c r="K20" s="165">
        <v>0.98843186238152092</v>
      </c>
      <c r="L20" s="165">
        <v>1.0951502207840575</v>
      </c>
      <c r="M20" s="14"/>
    </row>
    <row r="21" spans="1:13" ht="12.75" customHeight="1" x14ac:dyDescent="0.25">
      <c r="A21" s="7" t="s">
        <v>212</v>
      </c>
      <c r="B21" s="164">
        <v>0.95048936835869124</v>
      </c>
      <c r="C21" s="164">
        <v>0.99679961716386378</v>
      </c>
      <c r="D21" s="164">
        <v>0.97492464589573202</v>
      </c>
      <c r="E21" s="164">
        <v>6.5344180956356759</v>
      </c>
      <c r="F21" s="164">
        <v>2.2419367230596663</v>
      </c>
      <c r="G21" s="164">
        <v>0.99187447694155817</v>
      </c>
      <c r="H21" s="165">
        <v>1.0899748404289979</v>
      </c>
      <c r="I21" s="165">
        <v>6.4134926174421514</v>
      </c>
      <c r="J21" s="165">
        <v>2.1879220986283849</v>
      </c>
      <c r="K21" s="165">
        <v>0.9734273574133252</v>
      </c>
      <c r="L21" s="165">
        <v>1.6168122892873091</v>
      </c>
      <c r="M21" s="14"/>
    </row>
    <row r="22" spans="1:13" ht="12.75" customHeight="1" x14ac:dyDescent="0.25">
      <c r="A22" s="7" t="s">
        <v>213</v>
      </c>
      <c r="B22" s="164">
        <v>0.93563058735297322</v>
      </c>
      <c r="C22" s="164">
        <v>1.4694506384845867</v>
      </c>
      <c r="D22" s="164">
        <v>1.0147603575249453</v>
      </c>
      <c r="E22" s="164">
        <v>1.4298999245180539</v>
      </c>
      <c r="F22" s="164">
        <v>1.3165663637771512</v>
      </c>
      <c r="G22" s="164">
        <v>0.97611044192339358</v>
      </c>
      <c r="H22" s="165">
        <v>1.0611752400604524</v>
      </c>
      <c r="I22" s="165">
        <v>1.4607832050258169</v>
      </c>
      <c r="J22" s="165">
        <v>1.3373457526463011</v>
      </c>
      <c r="K22" s="165">
        <v>1.0132018893888473</v>
      </c>
      <c r="L22" s="165">
        <v>1.0811409298238077</v>
      </c>
      <c r="M22" s="14"/>
    </row>
    <row r="23" spans="1:13" ht="12.75" customHeight="1" x14ac:dyDescent="0.25">
      <c r="A23" s="7" t="s">
        <v>214</v>
      </c>
      <c r="B23" s="164">
        <v>0.94266169347412709</v>
      </c>
      <c r="C23" s="164">
        <v>1.2933354460025694</v>
      </c>
      <c r="D23" s="164">
        <v>1.0006643913373205</v>
      </c>
      <c r="E23" s="164">
        <v>1.2559553779202597</v>
      </c>
      <c r="F23" s="164">
        <v>1.6774386618162178</v>
      </c>
      <c r="G23" s="164">
        <v>0.9058769551433955</v>
      </c>
      <c r="H23" s="165">
        <v>1.060464284316502</v>
      </c>
      <c r="I23" s="165">
        <v>1.2652585669816032</v>
      </c>
      <c r="J23" s="165">
        <v>1.6802447563531553</v>
      </c>
      <c r="K23" s="165">
        <v>0.99912757177468914</v>
      </c>
      <c r="L23" s="165">
        <v>1.0595474209605888</v>
      </c>
      <c r="M23" s="14"/>
    </row>
    <row r="24" spans="1:13" ht="12.75" customHeight="1" x14ac:dyDescent="0.25">
      <c r="A24" s="7" t="s">
        <v>215</v>
      </c>
      <c r="B24" s="164">
        <v>0.98088723115804233</v>
      </c>
      <c r="C24" s="164">
        <v>1.2200714133484316</v>
      </c>
      <c r="D24" s="164">
        <v>1.0124507569138643</v>
      </c>
      <c r="E24" s="164">
        <v>2.4623569257007061</v>
      </c>
      <c r="F24" s="164">
        <v>1.2207464098101393</v>
      </c>
      <c r="G24" s="164">
        <v>1.0603903584954935</v>
      </c>
      <c r="H24" s="165">
        <v>1.1055370859683453</v>
      </c>
      <c r="I24" s="165">
        <v>2.5098140478236983</v>
      </c>
      <c r="J24" s="165">
        <v>1.2371911927113981</v>
      </c>
      <c r="K24" s="165">
        <v>1.0108958358605162</v>
      </c>
      <c r="L24" s="165">
        <v>1.2103937044587227</v>
      </c>
      <c r="M24" s="14"/>
    </row>
    <row r="25" spans="1:13" ht="12.75" customHeight="1" x14ac:dyDescent="0.25">
      <c r="A25" s="7" t="s">
        <v>2</v>
      </c>
      <c r="B25" s="164">
        <v>0.97744667537936869</v>
      </c>
      <c r="C25" s="164">
        <v>1.0397132108173832</v>
      </c>
      <c r="D25" s="164">
        <v>0.99269465877142271</v>
      </c>
      <c r="E25" s="164">
        <v>0.68085074083662078</v>
      </c>
      <c r="F25" s="164">
        <v>0.88828136171713989</v>
      </c>
      <c r="G25" s="164">
        <v>0.90114008039691329</v>
      </c>
      <c r="H25" s="165">
        <v>0.940563613108376</v>
      </c>
      <c r="I25" s="165">
        <v>0.68043121767672199</v>
      </c>
      <c r="J25" s="165">
        <v>0.88268081920485786</v>
      </c>
      <c r="K25" s="165">
        <v>0.99117007911761812</v>
      </c>
      <c r="L25" s="165">
        <v>0.92148379043097695</v>
      </c>
      <c r="M25" s="14"/>
    </row>
    <row r="26" spans="1:13" ht="12.75" customHeight="1" x14ac:dyDescent="0.25">
      <c r="A26" s="7" t="s">
        <v>216</v>
      </c>
      <c r="B26" s="164">
        <v>1.0770470596849671</v>
      </c>
      <c r="C26" s="164">
        <v>0.34941722335708425</v>
      </c>
      <c r="D26" s="164">
        <v>0.97346525217819202</v>
      </c>
      <c r="E26" s="164">
        <v>2.885110837761121E-2</v>
      </c>
      <c r="F26" s="164">
        <v>1.2407962856774115</v>
      </c>
      <c r="G26" s="164">
        <v>1.0240712731594388</v>
      </c>
      <c r="H26" s="165">
        <v>0.91027761917087979</v>
      </c>
      <c r="I26" s="165">
        <v>2.8274802963429588E-2</v>
      </c>
      <c r="J26" s="165">
        <v>1.2090893431588312</v>
      </c>
      <c r="K26" s="165">
        <v>0.9719702050314758</v>
      </c>
      <c r="L26" s="165">
        <v>0.88136905959845269</v>
      </c>
      <c r="M26" s="14"/>
    </row>
    <row r="27" spans="1:13" ht="21.9" customHeight="1" x14ac:dyDescent="0.25">
      <c r="A27" s="117" t="s">
        <v>291</v>
      </c>
      <c r="B27" s="164">
        <v>1</v>
      </c>
      <c r="C27" s="164">
        <v>1</v>
      </c>
      <c r="D27" s="164">
        <v>1</v>
      </c>
      <c r="E27" s="164">
        <v>1</v>
      </c>
      <c r="F27" s="164">
        <v>1</v>
      </c>
      <c r="G27" s="164">
        <v>1</v>
      </c>
      <c r="H27" s="165">
        <v>1</v>
      </c>
      <c r="I27" s="165">
        <v>1</v>
      </c>
      <c r="J27" s="165">
        <v>1</v>
      </c>
      <c r="K27" s="165">
        <v>1</v>
      </c>
      <c r="L27" s="165">
        <v>1</v>
      </c>
      <c r="M27" s="14"/>
    </row>
    <row r="28" spans="1:13" x14ac:dyDescent="0.25">
      <c r="H28" s="14"/>
      <c r="I28" s="14"/>
      <c r="J28" s="14"/>
      <c r="K28" s="14"/>
      <c r="L28" s="14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6" tint="0.39997558519241921"/>
  </sheetPr>
  <dimension ref="A1:M28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R17" sqref="R17"/>
    </sheetView>
  </sheetViews>
  <sheetFormatPr defaultRowHeight="13.2" x14ac:dyDescent="0.25"/>
  <cols>
    <col min="1" max="1" width="18.5546875" customWidth="1"/>
    <col min="2" max="2" width="10.5546875" customWidth="1"/>
    <col min="3" max="3" width="11.66406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</cols>
  <sheetData>
    <row r="1" spans="1:13" x14ac:dyDescent="0.25">
      <c r="A1" s="292" t="s">
        <v>389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3" spans="1:13" ht="18.75" customHeight="1" x14ac:dyDescent="0.25">
      <c r="A3" s="270" t="s">
        <v>6</v>
      </c>
      <c r="B3" s="300" t="s">
        <v>290</v>
      </c>
      <c r="C3" s="301"/>
      <c r="D3" s="301"/>
      <c r="E3" s="301"/>
      <c r="F3" s="302"/>
      <c r="G3" s="266" t="s">
        <v>292</v>
      </c>
      <c r="H3" s="285"/>
      <c r="I3" s="285"/>
      <c r="J3" s="285"/>
      <c r="K3" s="267"/>
      <c r="L3" s="295" t="s">
        <v>7</v>
      </c>
    </row>
    <row r="4" spans="1:13" ht="19.95" customHeight="1" x14ac:dyDescent="0.25">
      <c r="A4" s="299"/>
      <c r="B4" s="264" t="s">
        <v>303</v>
      </c>
      <c r="C4" s="270" t="s">
        <v>293</v>
      </c>
      <c r="D4" s="270" t="s">
        <v>311</v>
      </c>
      <c r="E4" s="293" t="s">
        <v>312</v>
      </c>
      <c r="F4" s="270" t="s">
        <v>313</v>
      </c>
      <c r="G4" s="270" t="s">
        <v>239</v>
      </c>
      <c r="H4" s="251" t="s">
        <v>243</v>
      </c>
      <c r="I4" s="268" t="s">
        <v>289</v>
      </c>
      <c r="J4" s="293" t="s">
        <v>288</v>
      </c>
      <c r="K4" s="251" t="s">
        <v>198</v>
      </c>
      <c r="L4" s="296"/>
    </row>
    <row r="5" spans="1:13" ht="16.5" customHeight="1" x14ac:dyDescent="0.25">
      <c r="A5" s="299"/>
      <c r="B5" s="264"/>
      <c r="C5" s="299"/>
      <c r="D5" s="299"/>
      <c r="E5" s="298"/>
      <c r="F5" s="299"/>
      <c r="G5" s="271"/>
      <c r="H5" s="252"/>
      <c r="I5" s="269"/>
      <c r="J5" s="294"/>
      <c r="K5" s="252"/>
      <c r="L5" s="296"/>
    </row>
    <row r="6" spans="1:13" ht="19.2" customHeight="1" x14ac:dyDescent="0.25">
      <c r="A6" s="299"/>
      <c r="B6" s="264"/>
      <c r="C6" s="299"/>
      <c r="D6" s="299"/>
      <c r="E6" s="298"/>
      <c r="F6" s="299"/>
      <c r="G6" s="81">
        <v>0.2</v>
      </c>
      <c r="H6" s="80">
        <v>0.3</v>
      </c>
      <c r="I6" s="80">
        <v>0.1</v>
      </c>
      <c r="J6" s="80">
        <v>0.05</v>
      </c>
      <c r="K6" s="80">
        <f>100%-G6-H6-I6-J6</f>
        <v>0.35000000000000003</v>
      </c>
      <c r="L6" s="297"/>
    </row>
    <row r="7" spans="1:13" ht="11.4" customHeight="1" x14ac:dyDescent="0.25">
      <c r="A7" s="271"/>
      <c r="B7" s="264"/>
      <c r="C7" s="271"/>
      <c r="D7" s="271"/>
      <c r="E7" s="294"/>
      <c r="F7" s="271"/>
      <c r="G7" s="81" t="s">
        <v>310</v>
      </c>
      <c r="H7" s="80" t="s">
        <v>310</v>
      </c>
      <c r="I7" s="80" t="s">
        <v>315</v>
      </c>
      <c r="J7" s="80" t="s">
        <v>314</v>
      </c>
      <c r="K7" s="80" t="s">
        <v>310</v>
      </c>
      <c r="L7" s="141"/>
    </row>
    <row r="8" spans="1:13" s="10" customFormat="1" ht="36.75" customHeight="1" x14ac:dyDescent="0.2">
      <c r="A8" s="8">
        <v>1</v>
      </c>
      <c r="B8" s="8">
        <v>2</v>
      </c>
      <c r="C8" s="8">
        <v>3</v>
      </c>
      <c r="D8" s="8" t="s">
        <v>318</v>
      </c>
      <c r="E8" s="8">
        <v>5</v>
      </c>
      <c r="F8" s="8">
        <v>6</v>
      </c>
      <c r="G8" s="8">
        <v>7</v>
      </c>
      <c r="H8" s="9">
        <v>8</v>
      </c>
      <c r="I8" s="9">
        <v>9</v>
      </c>
      <c r="J8" s="9">
        <v>10</v>
      </c>
      <c r="K8" s="9">
        <v>11</v>
      </c>
      <c r="L8" s="9">
        <v>11</v>
      </c>
    </row>
    <row r="9" spans="1:13" ht="21" customHeight="1" x14ac:dyDescent="0.25">
      <c r="A9" s="7" t="s">
        <v>201</v>
      </c>
      <c r="B9" s="164">
        <v>0.96536767528395795</v>
      </c>
      <c r="C9" s="164">
        <v>0.8544719727243234</v>
      </c>
      <c r="D9" s="164">
        <v>0.96813103491441133</v>
      </c>
      <c r="E9" s="164">
        <v>3.5315427515445479</v>
      </c>
      <c r="F9" s="164">
        <v>1.5072927842975226</v>
      </c>
      <c r="G9" s="164">
        <v>0.94461960555227853</v>
      </c>
      <c r="H9" s="165">
        <v>1.0725723630491166</v>
      </c>
      <c r="I9" s="165">
        <v>3.4420340221227455</v>
      </c>
      <c r="J9" s="165">
        <v>1.4607273749558443</v>
      </c>
      <c r="K9" s="165">
        <v>0.96664404930105841</v>
      </c>
      <c r="L9" s="165">
        <v>1.2662608182406279</v>
      </c>
      <c r="M9" s="14"/>
    </row>
    <row r="10" spans="1:13" ht="12.75" customHeight="1" x14ac:dyDescent="0.25">
      <c r="A10" s="7" t="s">
        <v>202</v>
      </c>
      <c r="B10" s="164">
        <v>0.95411053889319097</v>
      </c>
      <c r="C10" s="164">
        <v>1.1161794588165077</v>
      </c>
      <c r="D10" s="164">
        <v>0.98867321532824626</v>
      </c>
      <c r="E10" s="164">
        <v>1.2723300165865472</v>
      </c>
      <c r="F10" s="164">
        <v>1.475012632371123</v>
      </c>
      <c r="G10" s="164">
        <v>1.0228182196359026</v>
      </c>
      <c r="H10" s="165">
        <v>1.0815791133231687</v>
      </c>
      <c r="I10" s="165">
        <v>1.2663947168912677</v>
      </c>
      <c r="J10" s="165">
        <v>1.4597749749306257</v>
      </c>
      <c r="K10" s="165">
        <v>0.98715467827646108</v>
      </c>
      <c r="L10" s="165">
        <v>1.0741697357565505</v>
      </c>
      <c r="M10" s="14"/>
    </row>
    <row r="11" spans="1:13" ht="12.75" customHeight="1" x14ac:dyDescent="0.25">
      <c r="A11" s="7" t="s">
        <v>203</v>
      </c>
      <c r="B11" s="164">
        <v>0.95742639504929183</v>
      </c>
      <c r="C11" s="164">
        <v>0.95523451171309026</v>
      </c>
      <c r="D11" s="164">
        <v>0.97423664869595494</v>
      </c>
      <c r="E11" s="164">
        <v>1.3939640028670874</v>
      </c>
      <c r="F11" s="164">
        <v>1.0587395233412933</v>
      </c>
      <c r="G11" s="164">
        <v>0.9125778432121584</v>
      </c>
      <c r="H11" s="165">
        <v>0.96662729226770983</v>
      </c>
      <c r="I11" s="165">
        <v>1.3672016379489376</v>
      </c>
      <c r="J11" s="165">
        <v>1.0325022208888963</v>
      </c>
      <c r="K11" s="165">
        <v>0.97274028526128797</v>
      </c>
      <c r="L11" s="165">
        <v>1.0013081310035341</v>
      </c>
      <c r="M11" s="14"/>
    </row>
    <row r="12" spans="1:13" ht="12.75" customHeight="1" x14ac:dyDescent="0.25">
      <c r="A12" s="7" t="s">
        <v>204</v>
      </c>
      <c r="B12" s="164">
        <v>1.0082701144707034</v>
      </c>
      <c r="C12" s="164">
        <v>1.0648949415883902</v>
      </c>
      <c r="D12" s="164">
        <v>1.0106245513941907</v>
      </c>
      <c r="E12" s="164">
        <v>0.21580865931952103</v>
      </c>
      <c r="F12" s="164">
        <v>0.64203696342717498</v>
      </c>
      <c r="G12" s="164">
        <v>1.1508364098889712</v>
      </c>
      <c r="H12" s="165">
        <v>0.96227618351721311</v>
      </c>
      <c r="I12" s="165">
        <v>0.2195711414575181</v>
      </c>
      <c r="J12" s="165">
        <v>0.64951215424892561</v>
      </c>
      <c r="K12" s="165">
        <v>1.0090722985335465</v>
      </c>
      <c r="L12" s="165">
        <v>0.92645816337789766</v>
      </c>
      <c r="M12" s="14"/>
    </row>
    <row r="13" spans="1:13" ht="12.75" customHeight="1" x14ac:dyDescent="0.25">
      <c r="A13" s="7" t="s">
        <v>1</v>
      </c>
      <c r="B13" s="164">
        <v>1.0022681130639497</v>
      </c>
      <c r="C13" s="164">
        <v>1.0763571675400756</v>
      </c>
      <c r="D13" s="164">
        <v>1.0087697732859824</v>
      </c>
      <c r="E13" s="164">
        <v>0.90575605534857706</v>
      </c>
      <c r="F13" s="164">
        <v>0.75036785999621236</v>
      </c>
      <c r="G13" s="164">
        <v>0.95188822426706698</v>
      </c>
      <c r="H13" s="165">
        <v>0.99426234990463513</v>
      </c>
      <c r="I13" s="165">
        <v>0.91985602035581338</v>
      </c>
      <c r="J13" s="165">
        <v>0.75771117143938249</v>
      </c>
      <c r="K13" s="165">
        <v>1.0072203692425574</v>
      </c>
      <c r="L13" s="165">
        <v>0.97105463966724959</v>
      </c>
      <c r="M13" s="14"/>
    </row>
    <row r="14" spans="1:13" ht="12.75" customHeight="1" x14ac:dyDescent="0.25">
      <c r="A14" s="7" t="s">
        <v>205</v>
      </c>
      <c r="B14" s="164">
        <v>0.98322412871131148</v>
      </c>
      <c r="C14" s="164">
        <v>1.0570737551244689</v>
      </c>
      <c r="D14" s="164">
        <v>0.99731943986810268</v>
      </c>
      <c r="E14" s="164">
        <v>0.28620102072585096</v>
      </c>
      <c r="F14" s="164">
        <v>0.70627785147215905</v>
      </c>
      <c r="G14" s="164">
        <v>0.93023304585960143</v>
      </c>
      <c r="H14" s="165">
        <v>0.9671174279466721</v>
      </c>
      <c r="I14" s="165">
        <v>0.28735715227937381</v>
      </c>
      <c r="J14" s="165">
        <v>0.70509441961767083</v>
      </c>
      <c r="K14" s="165">
        <v>0.99578762278392852</v>
      </c>
      <c r="L14" s="165">
        <v>0.88869794173911787</v>
      </c>
      <c r="M14" s="14"/>
    </row>
    <row r="15" spans="1:13" ht="12.75" customHeight="1" x14ac:dyDescent="0.25">
      <c r="A15" s="7" t="s">
        <v>206</v>
      </c>
      <c r="B15" s="164">
        <v>1.0318423370750616</v>
      </c>
      <c r="C15" s="164">
        <v>1.0369092014002608</v>
      </c>
      <c r="D15" s="164">
        <v>1.0196120886775568</v>
      </c>
      <c r="E15" s="164">
        <v>0.90444739230152271</v>
      </c>
      <c r="F15" s="164">
        <v>1.1390717510087365</v>
      </c>
      <c r="G15" s="164">
        <v>1.0679589875479625</v>
      </c>
      <c r="H15" s="165">
        <v>1.0970160460329526</v>
      </c>
      <c r="I15" s="165">
        <v>0.92839936599281636</v>
      </c>
      <c r="J15" s="165">
        <v>1.1625816484229032</v>
      </c>
      <c r="K15" s="165">
        <v>1.0180460315505913</v>
      </c>
      <c r="L15" s="165">
        <v>1.049981741382612</v>
      </c>
      <c r="M15" s="14"/>
    </row>
    <row r="16" spans="1:13" ht="12.75" customHeight="1" x14ac:dyDescent="0.25">
      <c r="A16" s="7" t="s">
        <v>207</v>
      </c>
      <c r="B16" s="164">
        <v>1.0198108204658263</v>
      </c>
      <c r="C16" s="164">
        <v>0.41446441417662272</v>
      </c>
      <c r="D16" s="164">
        <v>0.95135185165057545</v>
      </c>
      <c r="E16" s="164">
        <v>1.1959702124142459</v>
      </c>
      <c r="F16" s="164">
        <v>1.3067083671349073</v>
      </c>
      <c r="G16" s="164">
        <v>1.1175916718805654</v>
      </c>
      <c r="H16" s="165">
        <v>1.0841189937325144</v>
      </c>
      <c r="I16" s="165">
        <v>1.1454551235544259</v>
      </c>
      <c r="J16" s="165">
        <v>1.2443921009480026</v>
      </c>
      <c r="K16" s="165">
        <v>0.9498906377594557</v>
      </c>
      <c r="L16" s="165">
        <v>1.0579808731145197</v>
      </c>
      <c r="M16" s="14"/>
    </row>
    <row r="17" spans="1:13" ht="12.75" customHeight="1" x14ac:dyDescent="0.25">
      <c r="A17" s="7" t="s">
        <v>208</v>
      </c>
      <c r="B17" s="164">
        <v>1.0071526993474349</v>
      </c>
      <c r="C17" s="164">
        <v>1.2014162608299701</v>
      </c>
      <c r="D17" s="164">
        <v>1.0237179757567145</v>
      </c>
      <c r="E17" s="164">
        <v>0.60114781612483248</v>
      </c>
      <c r="F17" s="164">
        <v>0.97667673728715565</v>
      </c>
      <c r="G17" s="164">
        <v>0.9535216360508304</v>
      </c>
      <c r="H17" s="165">
        <v>0.98742066679111096</v>
      </c>
      <c r="I17" s="165">
        <v>0.61955255360655992</v>
      </c>
      <c r="J17" s="165">
        <v>1.0008490443921896</v>
      </c>
      <c r="K17" s="165">
        <v>1.0221456122571644</v>
      </c>
      <c r="L17" s="165">
        <v>0.95667919911777255</v>
      </c>
      <c r="M17" s="14"/>
    </row>
    <row r="18" spans="1:13" ht="12.75" customHeight="1" x14ac:dyDescent="0.25">
      <c r="A18" s="7" t="s">
        <v>209</v>
      </c>
      <c r="B18" s="164">
        <v>0.93543444061568781</v>
      </c>
      <c r="C18" s="164">
        <v>1.018875641584744</v>
      </c>
      <c r="D18" s="164">
        <v>0.96960478446631837</v>
      </c>
      <c r="E18" s="164">
        <v>4.1656935851929946</v>
      </c>
      <c r="F18" s="164">
        <v>2.2424186532638601</v>
      </c>
      <c r="G18" s="164">
        <v>0.99940748292353354</v>
      </c>
      <c r="H18" s="165">
        <v>1.0307209738014791</v>
      </c>
      <c r="I18" s="165">
        <v>4.0662925396965823</v>
      </c>
      <c r="J18" s="165">
        <v>2.1764507949122787</v>
      </c>
      <c r="K18" s="165">
        <v>0.96811553527055516</v>
      </c>
      <c r="L18" s="165">
        <v>1.363390019785117</v>
      </c>
      <c r="M18" s="14"/>
    </row>
    <row r="19" spans="1:13" ht="12.75" customHeight="1" x14ac:dyDescent="0.25">
      <c r="A19" s="7" t="s">
        <v>210</v>
      </c>
      <c r="B19" s="164">
        <v>1.0857547322619225</v>
      </c>
      <c r="C19" s="164">
        <v>1.2223788639031821</v>
      </c>
      <c r="D19" s="164">
        <v>1.0651152525212795</v>
      </c>
      <c r="E19" s="164">
        <v>0.65510761708628018</v>
      </c>
      <c r="F19" s="164">
        <v>1.2012355988556407</v>
      </c>
      <c r="G19" s="164">
        <v>0.88824524565354956</v>
      </c>
      <c r="H19" s="165">
        <v>1.0323061330540242</v>
      </c>
      <c r="I19" s="165">
        <v>0.70246679660189426</v>
      </c>
      <c r="J19" s="165">
        <v>1.2807436280472055</v>
      </c>
      <c r="K19" s="165">
        <v>1.063479305526561</v>
      </c>
      <c r="L19" s="165">
        <v>0.9938425070437632</v>
      </c>
      <c r="M19" s="14"/>
    </row>
    <row r="20" spans="1:13" ht="12.75" customHeight="1" x14ac:dyDescent="0.25">
      <c r="A20" s="7" t="s">
        <v>211</v>
      </c>
      <c r="B20" s="164">
        <v>0.95194005542698534</v>
      </c>
      <c r="C20" s="164">
        <v>1.1398376794190344</v>
      </c>
      <c r="D20" s="164">
        <v>0.9899537956553961</v>
      </c>
      <c r="E20" s="164">
        <v>2.0103717322426076</v>
      </c>
      <c r="F20" s="164">
        <v>1.1913346475360225</v>
      </c>
      <c r="G20" s="164">
        <v>0.94038165943073848</v>
      </c>
      <c r="H20" s="165">
        <v>1.0057918029126762</v>
      </c>
      <c r="I20" s="165">
        <v>2.0035853270564643</v>
      </c>
      <c r="J20" s="165">
        <v>1.1805546701196108</v>
      </c>
      <c r="K20" s="165">
        <v>0.98843329171642902</v>
      </c>
      <c r="L20" s="165">
        <v>1.0951517910723276</v>
      </c>
      <c r="M20" s="14"/>
    </row>
    <row r="21" spans="1:13" ht="12.75" customHeight="1" x14ac:dyDescent="0.25">
      <c r="A21" s="7" t="s">
        <v>212</v>
      </c>
      <c r="B21" s="164">
        <v>0.95048936835869124</v>
      </c>
      <c r="C21" s="164">
        <v>0.99681257362358799</v>
      </c>
      <c r="D21" s="164">
        <v>0.97492594154170442</v>
      </c>
      <c r="E21" s="164">
        <v>6.5344180956356759</v>
      </c>
      <c r="F21" s="164">
        <v>2.2419367230596663</v>
      </c>
      <c r="G21" s="164">
        <v>0.99187563155527225</v>
      </c>
      <c r="H21" s="165">
        <v>1.0899761482611938</v>
      </c>
      <c r="I21" s="165">
        <v>6.413499920530584</v>
      </c>
      <c r="J21" s="165">
        <v>2.1879247608878098</v>
      </c>
      <c r="K21" s="165">
        <v>0.97342851939854869</v>
      </c>
      <c r="L21" s="165">
        <v>1.6168141826763534</v>
      </c>
      <c r="M21" s="14"/>
    </row>
    <row r="22" spans="1:13" ht="12.75" customHeight="1" x14ac:dyDescent="0.25">
      <c r="A22" s="7" t="s">
        <v>213</v>
      </c>
      <c r="B22" s="164">
        <v>0.93563058735297322</v>
      </c>
      <c r="C22" s="164">
        <v>1.4694539997563352</v>
      </c>
      <c r="D22" s="164">
        <v>1.0147606936521201</v>
      </c>
      <c r="E22" s="164">
        <v>1.4298999245180539</v>
      </c>
      <c r="F22" s="164">
        <v>1.3165663637771512</v>
      </c>
      <c r="G22" s="164">
        <v>0.97611060428978436</v>
      </c>
      <c r="H22" s="165">
        <v>1.0611754545679903</v>
      </c>
      <c r="I22" s="165">
        <v>1.4607834109593199</v>
      </c>
      <c r="J22" s="165">
        <v>1.3373460456130288</v>
      </c>
      <c r="K22" s="165">
        <v>1.0132020879489259</v>
      </c>
      <c r="L22" s="165">
        <v>1.0811411313870614</v>
      </c>
      <c r="M22" s="14"/>
    </row>
    <row r="23" spans="1:13" ht="12.75" customHeight="1" x14ac:dyDescent="0.25">
      <c r="A23" s="7" t="s">
        <v>214</v>
      </c>
      <c r="B23" s="164">
        <v>0.94266169347412709</v>
      </c>
      <c r="C23" s="164">
        <v>1.293329703777774</v>
      </c>
      <c r="D23" s="164">
        <v>1.000663817114841</v>
      </c>
      <c r="E23" s="164">
        <v>1.2559553779202597</v>
      </c>
      <c r="F23" s="164">
        <v>1.6774386618162178</v>
      </c>
      <c r="G23" s="164">
        <v>0.9058762859368733</v>
      </c>
      <c r="H23" s="165">
        <v>1.0604635388762755</v>
      </c>
      <c r="I23" s="165">
        <v>1.2652576001920708</v>
      </c>
      <c r="J23" s="165">
        <v>1.6802436036829076</v>
      </c>
      <c r="K23" s="165">
        <v>0.99912686328711442</v>
      </c>
      <c r="L23" s="165">
        <v>1.0595466612041</v>
      </c>
      <c r="M23" s="14"/>
    </row>
    <row r="24" spans="1:13" ht="12.75" customHeight="1" x14ac:dyDescent="0.25">
      <c r="A24" s="7" t="s">
        <v>215</v>
      </c>
      <c r="B24" s="164">
        <v>0.98088723115804233</v>
      </c>
      <c r="C24" s="164">
        <v>1.2200696651286558</v>
      </c>
      <c r="D24" s="164">
        <v>1.0124505820918868</v>
      </c>
      <c r="E24" s="164">
        <v>2.4623569257007061</v>
      </c>
      <c r="F24" s="164">
        <v>1.2207464098101393</v>
      </c>
      <c r="G24" s="164">
        <v>1.0603900005397369</v>
      </c>
      <c r="H24" s="165">
        <v>1.1055367523520621</v>
      </c>
      <c r="I24" s="165">
        <v>2.5098131369237153</v>
      </c>
      <c r="J24" s="165">
        <v>1.2371908403046645</v>
      </c>
      <c r="K24" s="165">
        <v>1.0108955245681555</v>
      </c>
      <c r="L24" s="165">
        <v>1.2103933151200252</v>
      </c>
      <c r="M24" s="14"/>
    </row>
    <row r="25" spans="1:13" ht="12.75" customHeight="1" x14ac:dyDescent="0.25">
      <c r="A25" s="7" t="s">
        <v>2</v>
      </c>
      <c r="B25" s="164">
        <v>0.97744667537936869</v>
      </c>
      <c r="C25" s="164">
        <v>1.0397188743942263</v>
      </c>
      <c r="D25" s="164">
        <v>0.99269522512910702</v>
      </c>
      <c r="E25" s="164">
        <v>0.68085074083662078</v>
      </c>
      <c r="F25" s="164">
        <v>0.88828136171713989</v>
      </c>
      <c r="G25" s="164">
        <v>0.90114044592431808</v>
      </c>
      <c r="H25" s="165">
        <v>0.94056402830046704</v>
      </c>
      <c r="I25" s="165">
        <v>0.68043147641903368</v>
      </c>
      <c r="J25" s="165">
        <v>0.88268122378458225</v>
      </c>
      <c r="K25" s="165">
        <v>0.99117051053472194</v>
      </c>
      <c r="L25" s="165">
        <v>0.9214841851932889</v>
      </c>
      <c r="M25" s="14"/>
    </row>
    <row r="26" spans="1:13" ht="12.75" customHeight="1" x14ac:dyDescent="0.25">
      <c r="A26" s="7" t="s">
        <v>216</v>
      </c>
      <c r="B26" s="164">
        <v>1.0770470596849671</v>
      </c>
      <c r="C26" s="164">
        <v>0.34940792605560411</v>
      </c>
      <c r="D26" s="164">
        <v>0.97346432244804393</v>
      </c>
      <c r="E26" s="164">
        <v>2.885110837761121E-2</v>
      </c>
      <c r="F26" s="164">
        <v>1.2407962856774115</v>
      </c>
      <c r="G26" s="164">
        <v>1.0240701262299765</v>
      </c>
      <c r="H26" s="165">
        <v>0.91027663227601607</v>
      </c>
      <c r="I26" s="165">
        <v>2.8274770579286013E-2</v>
      </c>
      <c r="J26" s="165">
        <v>1.2090880527645238</v>
      </c>
      <c r="K26" s="165">
        <v>0.9719691452557121</v>
      </c>
      <c r="L26" s="165">
        <v>0.88136809546445427</v>
      </c>
      <c r="M26" s="14"/>
    </row>
    <row r="27" spans="1:13" ht="21.9" customHeight="1" x14ac:dyDescent="0.25">
      <c r="A27" s="117" t="s">
        <v>291</v>
      </c>
      <c r="B27" s="164">
        <v>1</v>
      </c>
      <c r="C27" s="164">
        <v>1</v>
      </c>
      <c r="D27" s="164">
        <v>1</v>
      </c>
      <c r="E27" s="164">
        <v>1</v>
      </c>
      <c r="F27" s="164">
        <v>1</v>
      </c>
      <c r="G27" s="164">
        <v>1</v>
      </c>
      <c r="H27" s="165">
        <v>1</v>
      </c>
      <c r="I27" s="165">
        <v>1</v>
      </c>
      <c r="J27" s="165">
        <v>1</v>
      </c>
      <c r="K27" s="165">
        <v>1</v>
      </c>
      <c r="L27" s="165">
        <v>1</v>
      </c>
      <c r="M27" s="14"/>
    </row>
    <row r="28" spans="1:13" x14ac:dyDescent="0.25">
      <c r="H28" s="14"/>
      <c r="I28" s="14"/>
      <c r="J28" s="14"/>
      <c r="K28" s="14"/>
      <c r="L28" s="14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6" tint="0.39997558519241921"/>
  </sheetPr>
  <dimension ref="A1:H31"/>
  <sheetViews>
    <sheetView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F17" sqref="F17"/>
    </sheetView>
  </sheetViews>
  <sheetFormatPr defaultRowHeight="13.2" x14ac:dyDescent="0.25"/>
  <cols>
    <col min="1" max="1" width="21.88671875" customWidth="1"/>
    <col min="2" max="3" width="12" customWidth="1"/>
    <col min="4" max="5" width="12.6640625" customWidth="1"/>
    <col min="6" max="6" width="15" customWidth="1"/>
    <col min="7" max="7" width="14.5546875" customWidth="1"/>
    <col min="8" max="8" width="15.5546875" customWidth="1"/>
  </cols>
  <sheetData>
    <row r="1" spans="1:8" ht="27" customHeight="1" x14ac:dyDescent="0.25">
      <c r="A1" s="303" t="s">
        <v>387</v>
      </c>
      <c r="B1" s="303"/>
      <c r="C1" s="303"/>
      <c r="D1" s="303"/>
      <c r="E1" s="303"/>
      <c r="F1" s="303"/>
      <c r="G1" s="303"/>
      <c r="H1" s="30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29.4" customHeight="1" x14ac:dyDescent="0.25">
      <c r="A3" s="304" t="s">
        <v>6</v>
      </c>
      <c r="B3" s="307" t="s">
        <v>388</v>
      </c>
      <c r="C3" s="260" t="s">
        <v>316</v>
      </c>
      <c r="D3" s="261"/>
      <c r="E3" s="262"/>
      <c r="F3" s="306" t="s">
        <v>8</v>
      </c>
      <c r="G3" s="306"/>
      <c r="H3" s="306"/>
    </row>
    <row r="4" spans="1:8" ht="19.2" customHeight="1" x14ac:dyDescent="0.25">
      <c r="A4" s="305"/>
      <c r="B4" s="308"/>
      <c r="C4" s="69">
        <v>2019</v>
      </c>
      <c r="D4" s="100">
        <v>2020</v>
      </c>
      <c r="E4" s="100">
        <v>2021</v>
      </c>
      <c r="F4" s="309">
        <v>2019</v>
      </c>
      <c r="G4" s="309">
        <v>2020</v>
      </c>
      <c r="H4" s="309">
        <v>2021</v>
      </c>
    </row>
    <row r="5" spans="1:8" s="31" customFormat="1" ht="14.25" customHeight="1" x14ac:dyDescent="0.25">
      <c r="A5" s="277"/>
      <c r="B5" s="28" t="s">
        <v>4</v>
      </c>
      <c r="C5" s="28" t="s">
        <v>5</v>
      </c>
      <c r="D5" s="28" t="s">
        <v>5</v>
      </c>
      <c r="E5" s="28" t="s">
        <v>5</v>
      </c>
      <c r="F5" s="310"/>
      <c r="G5" s="310"/>
      <c r="H5" s="310"/>
    </row>
    <row r="6" spans="1:8" s="19" customFormat="1" ht="27.75" customHeight="1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5" t="s">
        <v>248</v>
      </c>
      <c r="G6" s="5" t="s">
        <v>249</v>
      </c>
      <c r="H6" s="5" t="s">
        <v>250</v>
      </c>
    </row>
    <row r="7" spans="1:8" ht="12.75" customHeight="1" x14ac:dyDescent="0.25">
      <c r="A7" s="7" t="s">
        <v>201</v>
      </c>
      <c r="B7" s="24">
        <v>50019</v>
      </c>
      <c r="C7" s="27">
        <v>202616.7</v>
      </c>
      <c r="D7" s="27">
        <v>211082.09999999998</v>
      </c>
      <c r="E7" s="27">
        <v>220539.3</v>
      </c>
      <c r="F7" s="166">
        <v>0.69435899567085546</v>
      </c>
      <c r="G7" s="166">
        <v>0.69507490915678061</v>
      </c>
      <c r="H7" s="166">
        <v>0.69489632968045512</v>
      </c>
    </row>
    <row r="8" spans="1:8" x14ac:dyDescent="0.25">
      <c r="A8" s="7" t="s">
        <v>202</v>
      </c>
      <c r="B8" s="24">
        <v>51675</v>
      </c>
      <c r="C8" s="27">
        <v>163677.70000000001</v>
      </c>
      <c r="D8" s="27">
        <v>169532.2</v>
      </c>
      <c r="E8" s="27">
        <v>176771.4</v>
      </c>
      <c r="F8" s="166">
        <v>0.54294127923611468</v>
      </c>
      <c r="G8" s="166">
        <v>0.54036464076695101</v>
      </c>
      <c r="H8" s="166">
        <v>0.53913874966128128</v>
      </c>
    </row>
    <row r="9" spans="1:8" x14ac:dyDescent="0.25">
      <c r="A9" s="7" t="s">
        <v>203</v>
      </c>
      <c r="B9" s="24">
        <v>90174</v>
      </c>
      <c r="C9" s="27">
        <v>399824.8</v>
      </c>
      <c r="D9" s="27">
        <v>415685.3</v>
      </c>
      <c r="E9" s="27">
        <v>433525.4</v>
      </c>
      <c r="F9" s="166">
        <v>0.76003261130063315</v>
      </c>
      <c r="G9" s="166">
        <v>0.759274023906085</v>
      </c>
      <c r="H9" s="166">
        <v>0.75770864744837463</v>
      </c>
    </row>
    <row r="10" spans="1:8" ht="12.75" customHeight="1" x14ac:dyDescent="0.25">
      <c r="A10" s="7" t="s">
        <v>204</v>
      </c>
      <c r="B10" s="24">
        <v>354723</v>
      </c>
      <c r="C10" s="27">
        <v>2378259.2999999998</v>
      </c>
      <c r="D10" s="27">
        <v>2472285.2000000002</v>
      </c>
      <c r="E10" s="27">
        <v>2585097.7000000002</v>
      </c>
      <c r="F10" s="166">
        <v>1.1492478194286717</v>
      </c>
      <c r="G10" s="166">
        <v>1.1479538543631755</v>
      </c>
      <c r="H10" s="166">
        <v>1.148567817852048</v>
      </c>
    </row>
    <row r="11" spans="1:8" ht="12.75" customHeight="1" x14ac:dyDescent="0.25">
      <c r="A11" s="7" t="s">
        <v>1</v>
      </c>
      <c r="B11" s="24">
        <v>201239</v>
      </c>
      <c r="C11" s="27">
        <v>1273144.2</v>
      </c>
      <c r="D11" s="27">
        <v>1323177.8</v>
      </c>
      <c r="E11" s="27">
        <v>1381247.4</v>
      </c>
      <c r="F11" s="166">
        <v>1.0844493649770481</v>
      </c>
      <c r="G11" s="166">
        <v>1.0829820676598618</v>
      </c>
      <c r="H11" s="166">
        <v>1.0817536118026578</v>
      </c>
    </row>
    <row r="12" spans="1:8" x14ac:dyDescent="0.25">
      <c r="A12" s="7" t="s">
        <v>205</v>
      </c>
      <c r="B12" s="24">
        <v>244252</v>
      </c>
      <c r="C12" s="27">
        <v>1175054.2999999998</v>
      </c>
      <c r="D12" s="27">
        <v>1219939.7000000002</v>
      </c>
      <c r="E12" s="27">
        <v>1273417.6000000001</v>
      </c>
      <c r="F12" s="166">
        <v>0.82463856478078479</v>
      </c>
      <c r="G12" s="166">
        <v>0.82265065224862299</v>
      </c>
      <c r="H12" s="166">
        <v>0.82167817269593191</v>
      </c>
    </row>
    <row r="13" spans="1:8" x14ac:dyDescent="0.25">
      <c r="A13" s="7" t="s">
        <v>206</v>
      </c>
      <c r="B13" s="24">
        <v>78839</v>
      </c>
      <c r="C13" s="27">
        <v>662790.69999999995</v>
      </c>
      <c r="D13" s="27">
        <v>692871.89999999991</v>
      </c>
      <c r="E13" s="27">
        <v>725526.8</v>
      </c>
      <c r="F13" s="166">
        <v>1.441050274157974</v>
      </c>
      <c r="G13" s="166">
        <v>1.4475282620243102</v>
      </c>
      <c r="H13" s="166">
        <v>1.4503786001074574</v>
      </c>
    </row>
    <row r="14" spans="1:8" x14ac:dyDescent="0.25">
      <c r="A14" s="7" t="s">
        <v>207</v>
      </c>
      <c r="B14" s="24">
        <v>62456</v>
      </c>
      <c r="C14" s="27">
        <v>533401.59999999998</v>
      </c>
      <c r="D14" s="27">
        <v>557803.9</v>
      </c>
      <c r="E14" s="27">
        <v>583549.69999999995</v>
      </c>
      <c r="F14" s="166">
        <v>1.463942372263338</v>
      </c>
      <c r="G14" s="166">
        <v>1.4710335923495397</v>
      </c>
      <c r="H14" s="166">
        <v>1.4725590350028552</v>
      </c>
    </row>
    <row r="15" spans="1:8" x14ac:dyDescent="0.25">
      <c r="A15" s="7" t="s">
        <v>208</v>
      </c>
      <c r="B15" s="24">
        <v>105698</v>
      </c>
      <c r="C15" s="27">
        <v>556793.30000000005</v>
      </c>
      <c r="D15" s="27">
        <v>580081.9</v>
      </c>
      <c r="E15" s="27">
        <v>606479.70000000007</v>
      </c>
      <c r="F15" s="166">
        <v>0.90296530673055919</v>
      </c>
      <c r="G15" s="166">
        <v>0.9039361504701553</v>
      </c>
      <c r="H15" s="166">
        <v>0.90431249170835459</v>
      </c>
    </row>
    <row r="16" spans="1:8" x14ac:dyDescent="0.25">
      <c r="A16" s="7" t="s">
        <v>209</v>
      </c>
      <c r="B16" s="24">
        <v>28916</v>
      </c>
      <c r="C16" s="27">
        <v>107177.2</v>
      </c>
      <c r="D16" s="27">
        <v>111203.7</v>
      </c>
      <c r="E16" s="27">
        <v>115941.4</v>
      </c>
      <c r="F16" s="166">
        <v>0.6353426707386296</v>
      </c>
      <c r="G16" s="166">
        <v>0.63342650457044414</v>
      </c>
      <c r="H16" s="166">
        <v>0.63193055537345155</v>
      </c>
    </row>
    <row r="17" spans="1:8" x14ac:dyDescent="0.25">
      <c r="A17" s="7" t="s">
        <v>210</v>
      </c>
      <c r="B17" s="24">
        <v>71850</v>
      </c>
      <c r="C17" s="27">
        <v>545629.9</v>
      </c>
      <c r="D17" s="27">
        <v>570263.4</v>
      </c>
      <c r="E17" s="27">
        <v>597666.9</v>
      </c>
      <c r="F17" s="166">
        <v>1.301712940356367</v>
      </c>
      <c r="G17" s="166">
        <v>1.3072659124675774</v>
      </c>
      <c r="H17" s="166">
        <v>1.3109962905500483</v>
      </c>
    </row>
    <row r="18" spans="1:8" x14ac:dyDescent="0.25">
      <c r="A18" s="7" t="s">
        <v>211</v>
      </c>
      <c r="B18" s="24">
        <v>72879</v>
      </c>
      <c r="C18" s="27">
        <v>314432.09999999998</v>
      </c>
      <c r="D18" s="27">
        <v>326582.8</v>
      </c>
      <c r="E18" s="27">
        <v>340868.30000000005</v>
      </c>
      <c r="F18" s="166">
        <v>0.73955129996617019</v>
      </c>
      <c r="G18" s="166">
        <v>0.73808454843126359</v>
      </c>
      <c r="H18" s="166">
        <v>0.73714553742918976</v>
      </c>
    </row>
    <row r="19" spans="1:8" x14ac:dyDescent="0.25">
      <c r="A19" s="7" t="s">
        <v>212</v>
      </c>
      <c r="B19" s="24">
        <v>28924</v>
      </c>
      <c r="C19" s="27">
        <v>106531.59999999999</v>
      </c>
      <c r="D19" s="27">
        <v>110682.70000000001</v>
      </c>
      <c r="E19" s="27">
        <v>115488.5</v>
      </c>
      <c r="F19" s="166">
        <v>0.63134090770638995</v>
      </c>
      <c r="G19" s="166">
        <v>0.63028446397755655</v>
      </c>
      <c r="H19" s="166">
        <v>0.6292879543812453</v>
      </c>
    </row>
    <row r="20" spans="1:8" x14ac:dyDescent="0.25">
      <c r="A20" s="7" t="s">
        <v>213</v>
      </c>
      <c r="B20" s="24">
        <v>61702</v>
      </c>
      <c r="C20" s="27">
        <v>280225.2</v>
      </c>
      <c r="D20" s="27">
        <v>289386.7</v>
      </c>
      <c r="E20" s="27">
        <v>301207.90000000002</v>
      </c>
      <c r="F20" s="166">
        <v>0.77848774419909772</v>
      </c>
      <c r="G20" s="166">
        <v>0.77249297071439071</v>
      </c>
      <c r="H20" s="166">
        <v>0.76937159415770506</v>
      </c>
    </row>
    <row r="21" spans="1:8" x14ac:dyDescent="0.25">
      <c r="A21" s="7" t="s">
        <v>214</v>
      </c>
      <c r="B21" s="24">
        <v>42791</v>
      </c>
      <c r="C21" s="27">
        <v>171793.9</v>
      </c>
      <c r="D21" s="27">
        <v>177562.2</v>
      </c>
      <c r="E21" s="27">
        <v>184949.40000000002</v>
      </c>
      <c r="F21" s="166">
        <v>0.68817538837077741</v>
      </c>
      <c r="G21" s="166">
        <v>0.68346029830655652</v>
      </c>
      <c r="H21" s="166">
        <v>0.68119197327838754</v>
      </c>
    </row>
    <row r="22" spans="1:8" x14ac:dyDescent="0.25">
      <c r="A22" s="7" t="s">
        <v>215</v>
      </c>
      <c r="B22" s="24">
        <v>69905</v>
      </c>
      <c r="C22" s="27">
        <v>475190.5</v>
      </c>
      <c r="D22" s="27">
        <v>494677.69999999995</v>
      </c>
      <c r="E22" s="27">
        <v>517058.80000000005</v>
      </c>
      <c r="F22" s="166">
        <v>1.1652076923599906</v>
      </c>
      <c r="G22" s="166">
        <v>1.1655456909629427</v>
      </c>
      <c r="H22" s="166">
        <v>1.1657373860096349</v>
      </c>
    </row>
    <row r="23" spans="1:8" ht="12.75" customHeight="1" x14ac:dyDescent="0.25">
      <c r="A23" s="7" t="s">
        <v>2</v>
      </c>
      <c r="B23" s="24">
        <v>129761</v>
      </c>
      <c r="C23" s="27">
        <v>566421.9</v>
      </c>
      <c r="D23" s="27">
        <v>589956.69999999995</v>
      </c>
      <c r="E23" s="27">
        <v>616588.1</v>
      </c>
      <c r="F23" s="166">
        <v>0.74823787191519942</v>
      </c>
      <c r="G23" s="166">
        <v>0.74884367202336255</v>
      </c>
      <c r="H23" s="166">
        <v>0.74889337017760849</v>
      </c>
    </row>
    <row r="24" spans="1:8" x14ac:dyDescent="0.25">
      <c r="A24" s="7" t="s">
        <v>216</v>
      </c>
      <c r="B24" s="24">
        <v>68013</v>
      </c>
      <c r="C24" s="27">
        <v>668587.69999999995</v>
      </c>
      <c r="D24" s="27">
        <v>699523.7</v>
      </c>
      <c r="E24" s="27">
        <v>732720.8</v>
      </c>
      <c r="F24" s="166">
        <v>1.6850402702856404</v>
      </c>
      <c r="G24" s="166">
        <v>1.6940480000489195</v>
      </c>
      <c r="H24" s="166">
        <v>1.6979137270319447</v>
      </c>
    </row>
    <row r="25" spans="1:8" ht="21" customHeight="1" x14ac:dyDescent="0.25">
      <c r="A25" s="6"/>
      <c r="B25" s="45">
        <v>1813816</v>
      </c>
      <c r="C25" s="27">
        <v>10581552.6</v>
      </c>
      <c r="D25" s="27">
        <v>11012299.599999998</v>
      </c>
      <c r="E25" s="27">
        <v>11508645.100000003</v>
      </c>
      <c r="F25" s="166">
        <v>1</v>
      </c>
      <c r="G25" s="166">
        <v>1</v>
      </c>
      <c r="H25" s="166">
        <v>1</v>
      </c>
    </row>
    <row r="26" spans="1:8" x14ac:dyDescent="0.25">
      <c r="C26" s="26"/>
      <c r="D26" s="26"/>
      <c r="E26" s="26"/>
    </row>
    <row r="27" spans="1:8" x14ac:dyDescent="0.25">
      <c r="C27" s="195"/>
      <c r="D27" s="195"/>
      <c r="E27" s="195"/>
      <c r="F27" s="14"/>
    </row>
    <row r="28" spans="1:8" x14ac:dyDescent="0.25">
      <c r="C28" s="12"/>
      <c r="D28" s="12"/>
      <c r="E28" s="12"/>
    </row>
    <row r="29" spans="1:8" x14ac:dyDescent="0.25">
      <c r="C29" s="26"/>
      <c r="D29" s="26"/>
      <c r="E29" s="26"/>
    </row>
    <row r="30" spans="1:8" x14ac:dyDescent="0.25">
      <c r="C30" s="26"/>
      <c r="D30" s="26"/>
      <c r="E30" s="26"/>
    </row>
    <row r="31" spans="1:8" x14ac:dyDescent="0.25">
      <c r="C31" s="26"/>
      <c r="D31" s="26"/>
      <c r="E31" s="26"/>
    </row>
  </sheetData>
  <mergeCells count="8">
    <mergeCell ref="A1:H1"/>
    <mergeCell ref="A3:A5"/>
    <mergeCell ref="C3:E3"/>
    <mergeCell ref="F3:H3"/>
    <mergeCell ref="B3:B4"/>
    <mergeCell ref="F4:F5"/>
    <mergeCell ref="G4:G5"/>
    <mergeCell ref="H4:H5"/>
  </mergeCells>
  <phoneticPr fontId="0" type="noConversion"/>
  <printOptions horizontalCentered="1"/>
  <pageMargins left="0.31496062992125984" right="0.15748031496062992" top="1.4960629921259843" bottom="0.98425196850393704" header="1.1023622047244095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6" tint="0.39997558519241921"/>
    <pageSetUpPr fitToPage="1"/>
  </sheetPr>
  <dimension ref="A1:M35"/>
  <sheetViews>
    <sheetView workbookViewId="0">
      <pane xSplit="2" ySplit="6" topLeftCell="C10" activePane="bottomRight" state="frozen"/>
      <selection activeCell="K23" sqref="K23"/>
      <selection pane="topRight" activeCell="K23" sqref="K23"/>
      <selection pane="bottomLeft" activeCell="K23" sqref="K23"/>
      <selection pane="bottomRight" activeCell="E29" sqref="E29:F29"/>
    </sheetView>
  </sheetViews>
  <sheetFormatPr defaultRowHeight="13.2" x14ac:dyDescent="0.25"/>
  <cols>
    <col min="1" max="1" width="3.33203125" customWidth="1"/>
    <col min="2" max="2" width="21.109375" customWidth="1"/>
    <col min="3" max="3" width="9.6640625" customWidth="1"/>
    <col min="4" max="4" width="9.44140625" customWidth="1"/>
    <col min="5" max="6" width="8.6640625" customWidth="1"/>
    <col min="7" max="7" width="12.6640625" customWidth="1"/>
    <col min="8" max="8" width="12.33203125" customWidth="1"/>
    <col min="9" max="9" width="8.5546875" customWidth="1"/>
    <col min="10" max="10" width="9.6640625" customWidth="1"/>
    <col min="11" max="11" width="15.109375" customWidth="1"/>
    <col min="12" max="12" width="8.5546875" customWidth="1"/>
    <col min="13" max="13" width="9.6640625" customWidth="1"/>
  </cols>
  <sheetData>
    <row r="1" spans="1:13" ht="17.25" customHeight="1" x14ac:dyDescent="0.25">
      <c r="A1" s="316" t="s">
        <v>220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3.5" customHeight="1" x14ac:dyDescent="0.25">
      <c r="A2" s="265" t="s">
        <v>334</v>
      </c>
      <c r="B2" s="265"/>
      <c r="C2" s="265"/>
      <c r="D2" s="265"/>
      <c r="E2" s="265"/>
      <c r="F2" s="265"/>
      <c r="G2" s="265"/>
      <c r="H2" s="265"/>
      <c r="I2" s="265"/>
      <c r="J2" s="265"/>
      <c r="K2" s="229"/>
      <c r="L2" s="229"/>
      <c r="M2" s="229"/>
    </row>
    <row r="3" spans="1:13" ht="12" customHeight="1" x14ac:dyDescent="0.25">
      <c r="A3" s="43"/>
      <c r="B3" s="43"/>
      <c r="C3" s="43"/>
      <c r="D3" s="43"/>
      <c r="E3" s="43"/>
      <c r="F3" s="172"/>
      <c r="G3" s="43"/>
      <c r="H3" s="43"/>
      <c r="I3" s="43"/>
      <c r="K3" s="229"/>
      <c r="L3" s="229"/>
    </row>
    <row r="4" spans="1:13" ht="79.2" customHeight="1" x14ac:dyDescent="0.25">
      <c r="A4" s="270" t="s">
        <v>0</v>
      </c>
      <c r="B4" s="270" t="s">
        <v>6</v>
      </c>
      <c r="C4" s="270" t="s">
        <v>8</v>
      </c>
      <c r="D4" s="270" t="s">
        <v>7</v>
      </c>
      <c r="E4" s="264" t="s">
        <v>296</v>
      </c>
      <c r="F4" s="264"/>
      <c r="G4" s="5" t="s">
        <v>301</v>
      </c>
      <c r="H4" s="5" t="s">
        <v>247</v>
      </c>
      <c r="I4" s="315" t="s">
        <v>300</v>
      </c>
      <c r="J4" s="272"/>
      <c r="K4" s="228" t="s">
        <v>400</v>
      </c>
      <c r="L4" s="315" t="s">
        <v>300</v>
      </c>
      <c r="M4" s="272"/>
    </row>
    <row r="5" spans="1:13" x14ac:dyDescent="0.25">
      <c r="A5" s="271"/>
      <c r="B5" s="271"/>
      <c r="C5" s="271"/>
      <c r="D5" s="271"/>
      <c r="E5" s="173"/>
      <c r="F5" s="173" t="s">
        <v>257</v>
      </c>
      <c r="G5" s="5" t="s">
        <v>5</v>
      </c>
      <c r="H5" s="5" t="s">
        <v>5</v>
      </c>
      <c r="I5" s="131"/>
      <c r="J5" s="122" t="s">
        <v>257</v>
      </c>
      <c r="K5" s="228" t="s">
        <v>5</v>
      </c>
      <c r="L5" s="228"/>
      <c r="M5" s="228" t="s">
        <v>257</v>
      </c>
    </row>
    <row r="6" spans="1:13" x14ac:dyDescent="0.25">
      <c r="A6" s="1">
        <v>1</v>
      </c>
      <c r="B6" s="1">
        <v>2</v>
      </c>
      <c r="C6" s="1">
        <v>3</v>
      </c>
      <c r="D6" s="1">
        <v>4</v>
      </c>
      <c r="E6" s="1" t="s">
        <v>9</v>
      </c>
      <c r="F6" s="171">
        <v>6</v>
      </c>
      <c r="G6" s="5">
        <v>7</v>
      </c>
      <c r="H6" s="5" t="s">
        <v>401</v>
      </c>
      <c r="I6" s="5">
        <v>9</v>
      </c>
      <c r="J6" s="122">
        <v>10</v>
      </c>
      <c r="K6" s="228">
        <v>11</v>
      </c>
      <c r="L6" s="228">
        <v>12</v>
      </c>
      <c r="M6" s="228">
        <v>13</v>
      </c>
    </row>
    <row r="7" spans="1:13" ht="18" customHeight="1" x14ac:dyDescent="0.25">
      <c r="A7" s="2">
        <v>1</v>
      </c>
      <c r="B7" s="7" t="s">
        <v>201</v>
      </c>
      <c r="C7" s="166">
        <v>0.69435899567085546</v>
      </c>
      <c r="D7" s="166">
        <v>1.2662692512176685</v>
      </c>
      <c r="E7" s="166">
        <v>0.5483501988247339</v>
      </c>
      <c r="F7" s="24">
        <v>3296.4876418027261</v>
      </c>
      <c r="G7" s="27">
        <v>359306.74117653031</v>
      </c>
      <c r="H7" s="27">
        <v>359306.7</v>
      </c>
      <c r="I7" s="166">
        <v>1.491999891857791</v>
      </c>
      <c r="J7" s="24">
        <v>8969.3761680430052</v>
      </c>
      <c r="K7" s="27">
        <v>359306.7</v>
      </c>
      <c r="L7" s="166">
        <v>1.491999891857791</v>
      </c>
      <c r="M7" s="24">
        <v>8969.3761680430052</v>
      </c>
    </row>
    <row r="8" spans="1:13" x14ac:dyDescent="0.25">
      <c r="A8" s="2">
        <v>2</v>
      </c>
      <c r="B8" s="7" t="s">
        <v>202</v>
      </c>
      <c r="C8" s="166">
        <v>0.54294127923611468</v>
      </c>
      <c r="D8" s="166">
        <v>1.0741771030498044</v>
      </c>
      <c r="E8" s="166">
        <v>0.50544856867140009</v>
      </c>
      <c r="F8" s="24">
        <v>3038.5782001415973</v>
      </c>
      <c r="G8" s="27">
        <v>329207.37344461423</v>
      </c>
      <c r="H8" s="27">
        <v>329207.40000000002</v>
      </c>
      <c r="I8" s="166">
        <v>1.4920000795797908</v>
      </c>
      <c r="J8" s="24">
        <v>8969.3772965613389</v>
      </c>
      <c r="K8" s="27">
        <v>329207.40000000002</v>
      </c>
      <c r="L8" s="166">
        <v>1.4920000795797908</v>
      </c>
      <c r="M8" s="24">
        <v>8969.3772965613389</v>
      </c>
    </row>
    <row r="9" spans="1:13" x14ac:dyDescent="0.25">
      <c r="A9" s="2">
        <v>3</v>
      </c>
      <c r="B9" s="7" t="s">
        <v>203</v>
      </c>
      <c r="C9" s="166">
        <v>0.76003261130063315</v>
      </c>
      <c r="D9" s="166">
        <v>1.0013159664331084</v>
      </c>
      <c r="E9" s="166">
        <v>0.75903374836618687</v>
      </c>
      <c r="F9" s="24">
        <v>4563.0426989232865</v>
      </c>
      <c r="G9" s="27">
        <v>397859.654723402</v>
      </c>
      <c r="H9" s="27">
        <v>397859.7</v>
      </c>
      <c r="I9" s="166">
        <v>1.4920000834118712</v>
      </c>
      <c r="J9" s="24">
        <v>8969.3773195984522</v>
      </c>
      <c r="K9" s="27">
        <v>397859.7</v>
      </c>
      <c r="L9" s="166">
        <v>1.4920000834118712</v>
      </c>
      <c r="M9" s="24">
        <v>8969.3773195984522</v>
      </c>
    </row>
    <row r="10" spans="1:13" x14ac:dyDescent="0.25">
      <c r="A10" s="2">
        <v>4</v>
      </c>
      <c r="B10" s="37" t="s">
        <v>204</v>
      </c>
      <c r="C10" s="166">
        <v>1.1492478194286717</v>
      </c>
      <c r="D10" s="166">
        <v>0.92646157978054688</v>
      </c>
      <c r="E10" s="166">
        <v>1.2404700254282501</v>
      </c>
      <c r="F10" s="24">
        <v>7457.2674863895627</v>
      </c>
      <c r="G10" s="27">
        <v>496935.42370721442</v>
      </c>
      <c r="H10" s="23">
        <v>496935.4</v>
      </c>
      <c r="I10" s="166">
        <v>1.4919999880003016</v>
      </c>
      <c r="J10" s="24">
        <v>8969.3767460178096</v>
      </c>
      <c r="K10" s="27">
        <v>496935.4</v>
      </c>
      <c r="L10" s="166">
        <v>1.4919999880003016</v>
      </c>
      <c r="M10" s="24">
        <v>8969.3767460178096</v>
      </c>
    </row>
    <row r="11" spans="1:13" x14ac:dyDescent="0.25">
      <c r="A11" s="2">
        <v>5</v>
      </c>
      <c r="B11" s="7" t="s">
        <v>1</v>
      </c>
      <c r="C11" s="166">
        <v>1.0844493649770481</v>
      </c>
      <c r="D11" s="166">
        <v>0.97106132061314798</v>
      </c>
      <c r="E11" s="166">
        <v>1.1167671309287703</v>
      </c>
      <c r="F11" s="24">
        <v>6713.6093937203932</v>
      </c>
      <c r="G11" s="27">
        <v>440811.71407793905</v>
      </c>
      <c r="H11" s="27">
        <v>440811.7</v>
      </c>
      <c r="I11" s="166">
        <v>1.491999988016413</v>
      </c>
      <c r="J11" s="24">
        <v>8969.3767461146654</v>
      </c>
      <c r="K11" s="27">
        <v>440811.7</v>
      </c>
      <c r="L11" s="166">
        <v>1.491999988016413</v>
      </c>
      <c r="M11" s="24">
        <v>8969.3767461146654</v>
      </c>
    </row>
    <row r="12" spans="1:13" x14ac:dyDescent="0.25">
      <c r="A12" s="2">
        <v>6</v>
      </c>
      <c r="B12" s="7" t="s">
        <v>205</v>
      </c>
      <c r="C12" s="166">
        <v>0.82463856478078479</v>
      </c>
      <c r="D12" s="166">
        <v>0.88870365384616745</v>
      </c>
      <c r="E12" s="166">
        <v>0.92791175237311196</v>
      </c>
      <c r="F12" s="24">
        <v>5578.2775878214979</v>
      </c>
      <c r="G12" s="27">
        <v>736097.92341261881</v>
      </c>
      <c r="H12" s="27">
        <v>736098</v>
      </c>
      <c r="I12" s="166">
        <v>1.4920000586906175</v>
      </c>
      <c r="J12" s="24">
        <v>8969.3771709830107</v>
      </c>
      <c r="K12" s="27">
        <v>736098</v>
      </c>
      <c r="L12" s="166">
        <v>1.4920000586906175</v>
      </c>
      <c r="M12" s="24">
        <v>8969.3771709830107</v>
      </c>
    </row>
    <row r="13" spans="1:13" x14ac:dyDescent="0.25">
      <c r="A13" s="2">
        <v>7</v>
      </c>
      <c r="B13" s="7" t="s">
        <v>206</v>
      </c>
      <c r="C13" s="166">
        <v>1.441050274157974</v>
      </c>
      <c r="D13" s="166">
        <v>1.0499894969494226</v>
      </c>
      <c r="E13" s="166">
        <v>1.3724425609443869</v>
      </c>
      <c r="F13" s="24">
        <v>8250.6397388638761</v>
      </c>
      <c r="G13" s="27">
        <v>59497.143073765474</v>
      </c>
      <c r="H13" s="27">
        <v>59497.1</v>
      </c>
      <c r="I13" s="166">
        <v>1.4919999134447666</v>
      </c>
      <c r="J13" s="24">
        <v>8969.3762978162795</v>
      </c>
      <c r="K13" s="27">
        <v>80968.800000000003</v>
      </c>
      <c r="L13" s="166">
        <v>1.5351465475778994</v>
      </c>
      <c r="M13" s="24">
        <v>9228.7586168344878</v>
      </c>
    </row>
    <row r="14" spans="1:13" x14ac:dyDescent="0.25">
      <c r="A14" s="2">
        <v>8</v>
      </c>
      <c r="B14" s="7" t="s">
        <v>207</v>
      </c>
      <c r="C14" s="166">
        <v>1.463942372263338</v>
      </c>
      <c r="D14" s="166">
        <v>1.0579877133320179</v>
      </c>
      <c r="E14" s="166">
        <v>1.3837045117025129</v>
      </c>
      <c r="F14" s="24">
        <v>8318.3426075348852</v>
      </c>
      <c r="G14" s="27">
        <v>43018.830644615628</v>
      </c>
      <c r="H14" s="27">
        <v>43018.8</v>
      </c>
      <c r="I14" s="166">
        <v>1.4919999228553273</v>
      </c>
      <c r="J14" s="24">
        <v>8969.3763543892419</v>
      </c>
      <c r="K14" s="27">
        <v>43018.8</v>
      </c>
      <c r="L14" s="166">
        <v>1.4919999228553273</v>
      </c>
      <c r="M14" s="24">
        <v>8969.3763543892419</v>
      </c>
    </row>
    <row r="15" spans="1:13" x14ac:dyDescent="0.25">
      <c r="A15" s="2">
        <v>9</v>
      </c>
      <c r="B15" s="7" t="s">
        <v>208</v>
      </c>
      <c r="C15" s="166">
        <v>0.90296530673055919</v>
      </c>
      <c r="D15" s="166">
        <v>0.95668490117391081</v>
      </c>
      <c r="E15" s="166">
        <v>0.94384818410175142</v>
      </c>
      <c r="F15" s="24">
        <v>5674.0817844106259</v>
      </c>
      <c r="G15" s="27">
        <v>333219.1815728012</v>
      </c>
      <c r="H15" s="27">
        <v>333219.20000000001</v>
      </c>
      <c r="I15" s="166">
        <v>1.492000030313088</v>
      </c>
      <c r="J15" s="24">
        <v>8969.3770003873306</v>
      </c>
      <c r="K15" s="27">
        <v>333219.20000000001</v>
      </c>
      <c r="L15" s="166">
        <v>1.492000030313088</v>
      </c>
      <c r="M15" s="24">
        <v>8969.3770003873306</v>
      </c>
    </row>
    <row r="16" spans="1:13" x14ac:dyDescent="0.25">
      <c r="A16" s="2">
        <v>10</v>
      </c>
      <c r="B16" s="7" t="s">
        <v>209</v>
      </c>
      <c r="C16" s="166">
        <v>0.6353426707386296</v>
      </c>
      <c r="D16" s="166">
        <v>1.3634005754699969</v>
      </c>
      <c r="E16" s="166">
        <v>0.46599853496439353</v>
      </c>
      <c r="F16" s="24">
        <v>2801.418536732021</v>
      </c>
      <c r="G16" s="27">
        <v>243166.14881956257</v>
      </c>
      <c r="H16" s="27">
        <v>243166.1</v>
      </c>
      <c r="I16" s="166">
        <v>1.4919997940135046</v>
      </c>
      <c r="J16" s="24">
        <v>8969.3755798377297</v>
      </c>
      <c r="K16" s="27">
        <v>243166.1</v>
      </c>
      <c r="L16" s="166">
        <v>1.4919997940135046</v>
      </c>
      <c r="M16" s="24">
        <v>8969.3755798377297</v>
      </c>
    </row>
    <row r="17" spans="1:13" x14ac:dyDescent="0.25">
      <c r="A17" s="2">
        <v>11</v>
      </c>
      <c r="B17" s="7" t="s">
        <v>210</v>
      </c>
      <c r="C17" s="166">
        <v>1.301712940356367</v>
      </c>
      <c r="D17" s="166">
        <v>0.99384826001635895</v>
      </c>
      <c r="E17" s="166">
        <v>1.3097703067216122</v>
      </c>
      <c r="F17" s="24">
        <v>7873.8762910305513</v>
      </c>
      <c r="G17" s="27">
        <v>78227.49888267841</v>
      </c>
      <c r="H17" s="27">
        <v>78227.5</v>
      </c>
      <c r="I17" s="166">
        <v>1.4920000026027822</v>
      </c>
      <c r="J17" s="24">
        <v>8969.3768338027639</v>
      </c>
      <c r="K17" s="27">
        <v>78227.5</v>
      </c>
      <c r="L17" s="166">
        <v>1.4920000026027822</v>
      </c>
      <c r="M17" s="24">
        <v>8969.3768338027639</v>
      </c>
    </row>
    <row r="18" spans="1:13" x14ac:dyDescent="0.25">
      <c r="A18" s="2">
        <v>12</v>
      </c>
      <c r="B18" s="7" t="s">
        <v>211</v>
      </c>
      <c r="C18" s="166">
        <v>0.73955129996617019</v>
      </c>
      <c r="D18" s="166">
        <v>1.0951599064443318</v>
      </c>
      <c r="E18" s="166">
        <v>0.67529070012002157</v>
      </c>
      <c r="F18" s="24">
        <v>4059.6090825554238</v>
      </c>
      <c r="G18" s="27">
        <v>391868.98182714044</v>
      </c>
      <c r="H18" s="27">
        <v>391869</v>
      </c>
      <c r="I18" s="166">
        <v>1.4920000378747595</v>
      </c>
      <c r="J18" s="24">
        <v>8969.3770458454273</v>
      </c>
      <c r="K18" s="27">
        <v>391869</v>
      </c>
      <c r="L18" s="166">
        <v>1.4920000378747595</v>
      </c>
      <c r="M18" s="24">
        <v>8969.3770458454273</v>
      </c>
    </row>
    <row r="19" spans="1:13" x14ac:dyDescent="0.25">
      <c r="A19" s="2">
        <v>13</v>
      </c>
      <c r="B19" s="7" t="s">
        <v>212</v>
      </c>
      <c r="C19" s="166">
        <v>0.63134090770638995</v>
      </c>
      <c r="D19" s="166">
        <v>1.6168244894147341</v>
      </c>
      <c r="E19" s="166">
        <v>0.39048202933574178</v>
      </c>
      <c r="F19" s="24">
        <v>2347.4399878219961</v>
      </c>
      <c r="G19" s="27">
        <v>309675.08467235637</v>
      </c>
      <c r="H19" s="27">
        <v>309675.09999999998</v>
      </c>
      <c r="I19" s="166">
        <v>1.4920000545206111</v>
      </c>
      <c r="J19" s="24">
        <v>8969.3771459144064</v>
      </c>
      <c r="K19" s="27">
        <v>309675.09999999998</v>
      </c>
      <c r="L19" s="166">
        <v>1.4920000545206111</v>
      </c>
      <c r="M19" s="24">
        <v>8969.3771459144064</v>
      </c>
    </row>
    <row r="20" spans="1:13" x14ac:dyDescent="0.25">
      <c r="A20" s="2">
        <v>14</v>
      </c>
      <c r="B20" s="7" t="s">
        <v>213</v>
      </c>
      <c r="C20" s="166">
        <v>0.77848774419909772</v>
      </c>
      <c r="D20" s="166">
        <v>1.0811495075230342</v>
      </c>
      <c r="E20" s="166">
        <v>0.72005558785542145</v>
      </c>
      <c r="F20" s="24">
        <v>4328.7197704382916</v>
      </c>
      <c r="G20" s="27">
        <v>309573.99433047458</v>
      </c>
      <c r="H20" s="27">
        <v>309574</v>
      </c>
      <c r="I20" s="166">
        <v>1.4920000141373579</v>
      </c>
      <c r="J20" s="24">
        <v>8969.376903144559</v>
      </c>
      <c r="K20" s="27">
        <v>309574</v>
      </c>
      <c r="L20" s="166">
        <v>1.4920000141373579</v>
      </c>
      <c r="M20" s="24">
        <v>8969.376903144559</v>
      </c>
    </row>
    <row r="21" spans="1:13" x14ac:dyDescent="0.25">
      <c r="A21" s="2">
        <v>15</v>
      </c>
      <c r="B21" s="7" t="s">
        <v>214</v>
      </c>
      <c r="C21" s="166">
        <v>0.68817538837077741</v>
      </c>
      <c r="D21" s="166">
        <v>1.0595553469929277</v>
      </c>
      <c r="E21" s="166">
        <v>0.649494517038543</v>
      </c>
      <c r="F21" s="24">
        <v>3904.5315446680797</v>
      </c>
      <c r="G21" s="27">
        <v>229637.21218901203</v>
      </c>
      <c r="H21" s="27">
        <v>229637.2</v>
      </c>
      <c r="I21" s="166">
        <v>1.4919999552802903</v>
      </c>
      <c r="J21" s="24">
        <v>8969.3765493166611</v>
      </c>
      <c r="K21" s="27">
        <v>229637.2</v>
      </c>
      <c r="L21" s="166">
        <v>1.4919999552802903</v>
      </c>
      <c r="M21" s="24">
        <v>8969.3765493166611</v>
      </c>
    </row>
    <row r="22" spans="1:13" x14ac:dyDescent="0.25">
      <c r="A22" s="2">
        <v>16</v>
      </c>
      <c r="B22" s="7" t="s">
        <v>215</v>
      </c>
      <c r="C22" s="166">
        <v>1.1652076923599906</v>
      </c>
      <c r="D22" s="166">
        <v>1.2102394872796784</v>
      </c>
      <c r="E22" s="166">
        <v>0.9627910050919688</v>
      </c>
      <c r="F22" s="24">
        <v>5787.959330965673</v>
      </c>
      <c r="G22" s="27">
        <v>269153.61847485759</v>
      </c>
      <c r="H22" s="27">
        <v>269153.59999999998</v>
      </c>
      <c r="I22" s="166">
        <v>1.4919999636747929</v>
      </c>
      <c r="J22" s="24">
        <v>8969.3765997814462</v>
      </c>
      <c r="K22" s="27">
        <v>269153.59999999998</v>
      </c>
      <c r="L22" s="166">
        <v>1.4919999636747929</v>
      </c>
      <c r="M22" s="24">
        <v>8969.3765997814462</v>
      </c>
    </row>
    <row r="23" spans="1:13" x14ac:dyDescent="0.25">
      <c r="A23" s="2">
        <v>17</v>
      </c>
      <c r="B23" s="7" t="s">
        <v>2</v>
      </c>
      <c r="C23" s="166">
        <v>0.74823787191519942</v>
      </c>
      <c r="D23" s="166">
        <v>0.92149002147770342</v>
      </c>
      <c r="E23" s="166">
        <v>0.8119869499132758</v>
      </c>
      <c r="F23" s="24">
        <v>4881.3786361911089</v>
      </c>
      <c r="G23" s="27">
        <v>488816.11438665655</v>
      </c>
      <c r="H23" s="27">
        <v>488816.1</v>
      </c>
      <c r="I23" s="166">
        <v>1.4919999799861055</v>
      </c>
      <c r="J23" s="24">
        <v>8969.3766978392923</v>
      </c>
      <c r="K23" s="27">
        <v>488816.1</v>
      </c>
      <c r="L23" s="166">
        <v>1.4919999799861055</v>
      </c>
      <c r="M23" s="24">
        <v>8969.3766978392923</v>
      </c>
    </row>
    <row r="24" spans="1:13" x14ac:dyDescent="0.25">
      <c r="A24" s="2">
        <v>18</v>
      </c>
      <c r="B24" s="7" t="s">
        <v>216</v>
      </c>
      <c r="C24" s="166">
        <v>1.6850402702856404</v>
      </c>
      <c r="D24" s="166">
        <v>0.8813739389190054</v>
      </c>
      <c r="E24" s="166">
        <v>1.9118335542713256</v>
      </c>
      <c r="F24" s="24">
        <v>11493.267802850905</v>
      </c>
      <c r="G24" s="27">
        <v>0</v>
      </c>
      <c r="H24" s="27">
        <v>0</v>
      </c>
      <c r="I24" s="166">
        <v>1.9118335542713256</v>
      </c>
      <c r="J24" s="24">
        <v>11493.267802850905</v>
      </c>
      <c r="K24" s="27">
        <v>0</v>
      </c>
      <c r="L24" s="166">
        <v>1.9118335542713256</v>
      </c>
      <c r="M24" s="24">
        <v>11493.267802850905</v>
      </c>
    </row>
    <row r="25" spans="1:13" ht="23.25" customHeight="1" x14ac:dyDescent="0.25">
      <c r="A25" s="313" t="s">
        <v>3</v>
      </c>
      <c r="B25" s="313"/>
      <c r="C25" s="166">
        <v>1</v>
      </c>
      <c r="D25" s="166">
        <v>1</v>
      </c>
      <c r="E25" s="166">
        <v>1</v>
      </c>
      <c r="F25" s="24">
        <v>6011.6466609623021</v>
      </c>
      <c r="G25" s="27">
        <v>5516072.6394162383</v>
      </c>
      <c r="H25" s="27">
        <v>5516072.5999999996</v>
      </c>
      <c r="I25" s="166">
        <v>1.5058750942049275</v>
      </c>
      <c r="J25" s="24">
        <v>9052.7889819033462</v>
      </c>
      <c r="K25" s="27">
        <v>5537544.2999999998</v>
      </c>
      <c r="L25" s="166">
        <v>1.5078442485377113</v>
      </c>
      <c r="M25" s="24">
        <v>9064.6268419729458</v>
      </c>
    </row>
    <row r="26" spans="1:13" s="93" customFormat="1" ht="19.2" customHeight="1" x14ac:dyDescent="0.25">
      <c r="A26" s="11"/>
      <c r="B26" s="11"/>
      <c r="C26" s="89"/>
      <c r="D26" s="89"/>
      <c r="E26" s="91"/>
      <c r="F26" s="91"/>
      <c r="G26" s="92"/>
      <c r="H26" s="92"/>
      <c r="I26" s="90"/>
      <c r="K26" s="92"/>
      <c r="L26" s="90"/>
    </row>
    <row r="27" spans="1:13" ht="22.5" hidden="1" customHeight="1" x14ac:dyDescent="0.25">
      <c r="A27" s="11"/>
      <c r="B27" s="84"/>
      <c r="C27" s="82" t="s">
        <v>244</v>
      </c>
      <c r="D27" s="94" t="s">
        <v>246</v>
      </c>
      <c r="E27" s="66">
        <f>(E24+E14)/(E8+E19)</f>
        <v>3.6783407925839899</v>
      </c>
      <c r="F27" s="66"/>
      <c r="G27" s="82" t="s">
        <v>245</v>
      </c>
      <c r="H27" s="94" t="s">
        <v>246</v>
      </c>
      <c r="I27" s="66">
        <f>(I24+I14)/(I8+I19)</f>
        <v>1.1406948137262132</v>
      </c>
      <c r="K27" s="94" t="s">
        <v>246</v>
      </c>
      <c r="L27" s="66">
        <f>(L24+L14)/(L8+L19)</f>
        <v>1.1406948137262132</v>
      </c>
    </row>
    <row r="28" spans="1:13" ht="14.25" hidden="1" customHeight="1" x14ac:dyDescent="0.25">
      <c r="B28" s="83"/>
      <c r="C28" s="83"/>
    </row>
    <row r="29" spans="1:13" x14ac:dyDescent="0.25">
      <c r="B29" s="312" t="s">
        <v>11</v>
      </c>
      <c r="C29" s="312"/>
      <c r="D29" s="312"/>
      <c r="E29" s="317">
        <v>10904020.9</v>
      </c>
      <c r="F29" s="317"/>
      <c r="G29" s="67"/>
    </row>
    <row r="30" spans="1:13" x14ac:dyDescent="0.25">
      <c r="B30" s="314" t="s">
        <v>226</v>
      </c>
      <c r="C30" s="314"/>
      <c r="D30" s="314"/>
      <c r="E30" s="318">
        <v>0</v>
      </c>
      <c r="F30" s="318"/>
      <c r="G30" s="26"/>
    </row>
    <row r="31" spans="1:13" hidden="1" x14ac:dyDescent="0.25">
      <c r="B31" s="312" t="s">
        <v>12</v>
      </c>
      <c r="C31" s="312"/>
      <c r="D31" s="312"/>
      <c r="E31" s="177" t="e">
        <v>#REF!</v>
      </c>
      <c r="F31" s="177"/>
    </row>
    <row r="32" spans="1:13" ht="15" customHeight="1" x14ac:dyDescent="0.25">
      <c r="B32" s="312" t="s">
        <v>319</v>
      </c>
      <c r="C32" s="312"/>
      <c r="D32" s="312"/>
      <c r="E32" s="311">
        <v>1.492</v>
      </c>
      <c r="F32" s="311"/>
    </row>
    <row r="33" spans="2:11" ht="17.399999999999999" customHeight="1" x14ac:dyDescent="0.25">
      <c r="B33" s="174"/>
      <c r="C33" s="174"/>
      <c r="D33" s="175"/>
      <c r="E33" s="176"/>
      <c r="F33" s="176"/>
    </row>
    <row r="34" spans="2:11" x14ac:dyDescent="0.25">
      <c r="H34" s="26"/>
      <c r="K34" s="26"/>
    </row>
    <row r="35" spans="2:11" x14ac:dyDescent="0.25">
      <c r="H35" s="26"/>
      <c r="K35" s="26"/>
    </row>
  </sheetData>
  <dataConsolidate/>
  <mergeCells count="17">
    <mergeCell ref="A1:M1"/>
    <mergeCell ref="A2:J2"/>
    <mergeCell ref="B31:D31"/>
    <mergeCell ref="I4:J4"/>
    <mergeCell ref="E4:F4"/>
    <mergeCell ref="E29:F29"/>
    <mergeCell ref="D4:D5"/>
    <mergeCell ref="B4:B5"/>
    <mergeCell ref="C4:C5"/>
    <mergeCell ref="A4:A5"/>
    <mergeCell ref="E30:F30"/>
    <mergeCell ref="E32:F32"/>
    <mergeCell ref="B32:D32"/>
    <mergeCell ref="A25:B25"/>
    <mergeCell ref="B29:D29"/>
    <mergeCell ref="B30:D30"/>
    <mergeCell ref="L4:M4"/>
  </mergeCells>
  <phoneticPr fontId="0" type="noConversion"/>
  <printOptions horizontalCentered="1"/>
  <pageMargins left="0.27559055118110237" right="0.15748031496062992" top="1.1417322834645669" bottom="0.43307086614173229" header="0.94488188976377963" footer="0.2362204724409449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6" tint="0.39997558519241921"/>
    <pageSetUpPr fitToPage="1"/>
  </sheetPr>
  <dimension ref="A1:M35"/>
  <sheetViews>
    <sheetView workbookViewId="0">
      <pane xSplit="2" ySplit="6" topLeftCell="C16" activePane="bottomRight" state="frozen"/>
      <selection activeCell="K23" sqref="K23"/>
      <selection pane="topRight" activeCell="K23" sqref="K23"/>
      <selection pane="bottomLeft" activeCell="K23" sqref="K23"/>
      <selection pane="bottomRight" activeCell="E29" sqref="E29"/>
    </sheetView>
  </sheetViews>
  <sheetFormatPr defaultRowHeight="13.2" x14ac:dyDescent="0.25"/>
  <cols>
    <col min="1" max="1" width="3.33203125" customWidth="1"/>
    <col min="2" max="2" width="21.109375" customWidth="1"/>
    <col min="3" max="3" width="12.109375" customWidth="1"/>
    <col min="4" max="4" width="11" customWidth="1"/>
    <col min="5" max="5" width="12.6640625" customWidth="1"/>
    <col min="6" max="6" width="14" customWidth="1"/>
    <col min="7" max="7" width="13.109375" customWidth="1"/>
    <col min="8" max="8" width="11.6640625" customWidth="1"/>
    <col min="9" max="9" width="11.109375" customWidth="1"/>
    <col min="10" max="10" width="16" customWidth="1"/>
    <col min="11" max="11" width="11.6640625" customWidth="1"/>
    <col min="12" max="12" width="11.109375" customWidth="1"/>
  </cols>
  <sheetData>
    <row r="1" spans="1:12" ht="17.25" customHeight="1" x14ac:dyDescent="0.25">
      <c r="A1" s="316" t="s">
        <v>220</v>
      </c>
      <c r="B1" s="316"/>
      <c r="C1" s="316"/>
      <c r="D1" s="316"/>
      <c r="E1" s="316"/>
      <c r="F1" s="316"/>
      <c r="G1" s="316"/>
      <c r="H1" s="316"/>
      <c r="I1" s="316"/>
      <c r="J1" s="232"/>
      <c r="K1" s="232"/>
      <c r="L1" s="232"/>
    </row>
    <row r="2" spans="1:12" ht="13.5" customHeight="1" x14ac:dyDescent="0.25">
      <c r="A2" s="265" t="s">
        <v>357</v>
      </c>
      <c r="B2" s="265"/>
      <c r="C2" s="265"/>
      <c r="D2" s="265"/>
      <c r="E2" s="265"/>
      <c r="F2" s="265"/>
      <c r="G2" s="265"/>
      <c r="H2" s="265"/>
      <c r="I2" s="265"/>
      <c r="J2" s="231"/>
      <c r="K2" s="231"/>
      <c r="L2" s="231"/>
    </row>
    <row r="3" spans="1:12" ht="12" customHeight="1" x14ac:dyDescent="0.25">
      <c r="A3" s="140"/>
      <c r="B3" s="140"/>
      <c r="C3" s="140"/>
      <c r="D3" s="140"/>
      <c r="E3" s="140"/>
      <c r="F3" s="140"/>
      <c r="G3" s="140"/>
      <c r="H3" s="140"/>
      <c r="J3" s="231"/>
      <c r="K3" s="231"/>
    </row>
    <row r="4" spans="1:12" ht="73.8" customHeight="1" x14ac:dyDescent="0.25">
      <c r="A4" s="270" t="s">
        <v>0</v>
      </c>
      <c r="B4" s="270" t="s">
        <v>6</v>
      </c>
      <c r="C4" s="270" t="s">
        <v>8</v>
      </c>
      <c r="D4" s="270" t="s">
        <v>7</v>
      </c>
      <c r="E4" s="270" t="s">
        <v>296</v>
      </c>
      <c r="F4" s="141" t="s">
        <v>301</v>
      </c>
      <c r="G4" s="141" t="s">
        <v>247</v>
      </c>
      <c r="H4" s="315" t="s">
        <v>300</v>
      </c>
      <c r="I4" s="272"/>
      <c r="J4" s="237" t="s">
        <v>400</v>
      </c>
      <c r="K4" s="315" t="s">
        <v>300</v>
      </c>
      <c r="L4" s="272"/>
    </row>
    <row r="5" spans="1:12" x14ac:dyDescent="0.25">
      <c r="A5" s="271"/>
      <c r="B5" s="271"/>
      <c r="C5" s="271"/>
      <c r="D5" s="271"/>
      <c r="E5" s="271"/>
      <c r="F5" s="141" t="s">
        <v>5</v>
      </c>
      <c r="G5" s="141" t="s">
        <v>5</v>
      </c>
      <c r="H5" s="141"/>
      <c r="I5" s="141" t="s">
        <v>257</v>
      </c>
      <c r="J5" s="230" t="s">
        <v>5</v>
      </c>
      <c r="K5" s="230"/>
      <c r="L5" s="230" t="s">
        <v>257</v>
      </c>
    </row>
    <row r="6" spans="1:12" x14ac:dyDescent="0.25">
      <c r="A6" s="139">
        <v>1</v>
      </c>
      <c r="B6" s="139">
        <v>2</v>
      </c>
      <c r="C6" s="139">
        <v>3</v>
      </c>
      <c r="D6" s="139">
        <v>4</v>
      </c>
      <c r="E6" s="139" t="s">
        <v>9</v>
      </c>
      <c r="F6" s="141">
        <v>6</v>
      </c>
      <c r="G6" s="141" t="s">
        <v>221</v>
      </c>
      <c r="H6" s="230">
        <v>8</v>
      </c>
      <c r="I6" s="141">
        <v>9</v>
      </c>
      <c r="J6" s="230">
        <v>10</v>
      </c>
      <c r="K6" s="230">
        <v>11</v>
      </c>
      <c r="L6" s="230">
        <v>12</v>
      </c>
    </row>
    <row r="7" spans="1:12" ht="18" customHeight="1" x14ac:dyDescent="0.25">
      <c r="A7" s="2">
        <v>1</v>
      </c>
      <c r="B7" s="7" t="s">
        <v>201</v>
      </c>
      <c r="C7" s="166">
        <v>0.69507490915678061</v>
      </c>
      <c r="D7" s="166">
        <v>1.2662603364954477</v>
      </c>
      <c r="E7" s="166">
        <v>0.54891943554079681</v>
      </c>
      <c r="F7" s="27">
        <v>373574.31205555698</v>
      </c>
      <c r="G7" s="27">
        <v>373574.3</v>
      </c>
      <c r="H7" s="166">
        <v>1.4919999695659978</v>
      </c>
      <c r="I7" s="24">
        <v>9331.2326262194711</v>
      </c>
      <c r="J7" s="27">
        <v>373574.3</v>
      </c>
      <c r="K7" s="166">
        <v>1.4919999695659978</v>
      </c>
      <c r="L7" s="24">
        <v>9331.2326262194711</v>
      </c>
    </row>
    <row r="8" spans="1:12" x14ac:dyDescent="0.25">
      <c r="A8" s="2">
        <v>2</v>
      </c>
      <c r="B8" s="7" t="s">
        <v>202</v>
      </c>
      <c r="C8" s="166">
        <v>0.54036464076695101</v>
      </c>
      <c r="D8" s="166">
        <v>1.0741716501075493</v>
      </c>
      <c r="E8" s="166">
        <v>0.50305241319005956</v>
      </c>
      <c r="F8" s="27">
        <v>343318.84965407493</v>
      </c>
      <c r="G8" s="27">
        <v>343318.8</v>
      </c>
      <c r="H8" s="166">
        <v>1.4919998569688857</v>
      </c>
      <c r="I8" s="24">
        <v>9331.2319220171485</v>
      </c>
      <c r="J8" s="27">
        <v>343318.8</v>
      </c>
      <c r="K8" s="166">
        <v>1.4919998569688857</v>
      </c>
      <c r="L8" s="24">
        <v>9331.2319220171485</v>
      </c>
    </row>
    <row r="9" spans="1:12" x14ac:dyDescent="0.25">
      <c r="A9" s="2">
        <v>3</v>
      </c>
      <c r="B9" s="7" t="s">
        <v>203</v>
      </c>
      <c r="C9" s="166">
        <v>0.759274023906085</v>
      </c>
      <c r="D9" s="166">
        <v>1.0013090566460261</v>
      </c>
      <c r="E9" s="166">
        <v>0.75828139061214628</v>
      </c>
      <c r="F9" s="27">
        <v>414332.70525260473</v>
      </c>
      <c r="G9" s="27">
        <v>414332.7</v>
      </c>
      <c r="H9" s="166">
        <v>1.491999990698456</v>
      </c>
      <c r="I9" s="24">
        <v>9331.2327583856149</v>
      </c>
      <c r="J9" s="27">
        <v>414332.7</v>
      </c>
      <c r="K9" s="166">
        <v>1.491999990698456</v>
      </c>
      <c r="L9" s="24">
        <v>9331.2327583856149</v>
      </c>
    </row>
    <row r="10" spans="1:12" x14ac:dyDescent="0.25">
      <c r="A10" s="2">
        <v>4</v>
      </c>
      <c r="B10" s="37" t="s">
        <v>204</v>
      </c>
      <c r="C10" s="166">
        <v>1.1479538543631755</v>
      </c>
      <c r="D10" s="166">
        <v>0.9264573158193552</v>
      </c>
      <c r="E10" s="166">
        <v>1.2390790538989156</v>
      </c>
      <c r="F10" s="27">
        <v>519840.08346499573</v>
      </c>
      <c r="G10" s="23">
        <v>519840.1</v>
      </c>
      <c r="H10" s="166">
        <v>1.4920000080448759</v>
      </c>
      <c r="I10" s="24">
        <v>9331.2328668732043</v>
      </c>
      <c r="J10" s="27">
        <v>519840.1</v>
      </c>
      <c r="K10" s="166">
        <v>1.4920000080448759</v>
      </c>
      <c r="L10" s="24">
        <v>9331.2328668732043</v>
      </c>
    </row>
    <row r="11" spans="1:12" x14ac:dyDescent="0.25">
      <c r="A11" s="2">
        <v>5</v>
      </c>
      <c r="B11" s="7" t="s">
        <v>1</v>
      </c>
      <c r="C11" s="166">
        <v>1.0829820676598618</v>
      </c>
      <c r="D11" s="166">
        <v>0.97105598544494098</v>
      </c>
      <c r="E11" s="166">
        <v>1.1152622339932707</v>
      </c>
      <c r="F11" s="27">
        <v>460432.29787663982</v>
      </c>
      <c r="G11" s="27">
        <v>460432.3</v>
      </c>
      <c r="H11" s="166">
        <v>1.4920000017373887</v>
      </c>
      <c r="I11" s="24">
        <v>9331.2328274250613</v>
      </c>
      <c r="J11" s="27">
        <v>460432.3</v>
      </c>
      <c r="K11" s="166">
        <v>1.4920000017373887</v>
      </c>
      <c r="L11" s="24">
        <v>9331.2328274250613</v>
      </c>
    </row>
    <row r="12" spans="1:12" x14ac:dyDescent="0.25">
      <c r="A12" s="2">
        <v>6</v>
      </c>
      <c r="B12" s="7" t="s">
        <v>205</v>
      </c>
      <c r="C12" s="166">
        <v>0.82265065224862299</v>
      </c>
      <c r="D12" s="166">
        <v>0.88869810297235463</v>
      </c>
      <c r="E12" s="166">
        <v>0.92568066646836733</v>
      </c>
      <c r="F12" s="27">
        <v>768818.7600143085</v>
      </c>
      <c r="G12" s="27">
        <v>768818.8</v>
      </c>
      <c r="H12" s="166">
        <v>1.4920000294538471</v>
      </c>
      <c r="I12" s="24">
        <v>9331.2330007687106</v>
      </c>
      <c r="J12" s="27">
        <v>768818.8</v>
      </c>
      <c r="K12" s="166">
        <v>1.4920000294538471</v>
      </c>
      <c r="L12" s="24">
        <v>9331.2330007687106</v>
      </c>
    </row>
    <row r="13" spans="1:12" x14ac:dyDescent="0.25">
      <c r="A13" s="2">
        <v>7</v>
      </c>
      <c r="B13" s="7" t="s">
        <v>206</v>
      </c>
      <c r="C13" s="166">
        <v>1.4475282620243102</v>
      </c>
      <c r="D13" s="166">
        <v>1.0499825757171504</v>
      </c>
      <c r="E13" s="166">
        <v>1.3786212223908874</v>
      </c>
      <c r="F13" s="27">
        <v>58698.252436106341</v>
      </c>
      <c r="G13" s="27">
        <v>58698.3</v>
      </c>
      <c r="H13" s="166">
        <v>1.492000091872175</v>
      </c>
      <c r="I13" s="24">
        <v>9331.233391144011</v>
      </c>
      <c r="J13" s="27">
        <v>82668.800000000003</v>
      </c>
      <c r="K13" s="166">
        <v>1.5383003798004657</v>
      </c>
      <c r="L13" s="24">
        <v>9620.8036097315471</v>
      </c>
    </row>
    <row r="14" spans="1:12" x14ac:dyDescent="0.25">
      <c r="A14" s="2">
        <v>8</v>
      </c>
      <c r="B14" s="7" t="s">
        <v>207</v>
      </c>
      <c r="C14" s="166">
        <v>1.4710335923495397</v>
      </c>
      <c r="D14" s="166">
        <v>1.057979877178246</v>
      </c>
      <c r="E14" s="166">
        <v>1.3904173643386823</v>
      </c>
      <c r="F14" s="27">
        <v>41979.885803594421</v>
      </c>
      <c r="G14" s="27">
        <v>41979.9</v>
      </c>
      <c r="H14" s="166">
        <v>1.4920000343523634</v>
      </c>
      <c r="I14" s="24">
        <v>9331.2330314048995</v>
      </c>
      <c r="J14" s="27">
        <v>41979.9</v>
      </c>
      <c r="K14" s="166">
        <v>1.4920000343523634</v>
      </c>
      <c r="L14" s="24">
        <v>9331.2330314048995</v>
      </c>
    </row>
    <row r="15" spans="1:12" x14ac:dyDescent="0.25">
      <c r="A15" s="2">
        <v>9</v>
      </c>
      <c r="B15" s="7" t="s">
        <v>208</v>
      </c>
      <c r="C15" s="166">
        <v>0.9039361504701553</v>
      </c>
      <c r="D15" s="166">
        <v>0.9566788293980607</v>
      </c>
      <c r="E15" s="166">
        <v>0.9448689807831423</v>
      </c>
      <c r="F15" s="27">
        <v>346014.63883541682</v>
      </c>
      <c r="G15" s="27">
        <v>346014.6</v>
      </c>
      <c r="H15" s="166">
        <v>1.4919999385920164</v>
      </c>
      <c r="I15" s="24">
        <v>9331.2324325026948</v>
      </c>
      <c r="J15" s="27">
        <v>346014.6</v>
      </c>
      <c r="K15" s="166">
        <v>1.4919999385920164</v>
      </c>
      <c r="L15" s="24">
        <v>9331.2324325026948</v>
      </c>
    </row>
    <row r="16" spans="1:12" x14ac:dyDescent="0.25">
      <c r="A16" s="2">
        <v>10</v>
      </c>
      <c r="B16" s="7" t="s">
        <v>209</v>
      </c>
      <c r="C16" s="166">
        <v>0.63342650457044414</v>
      </c>
      <c r="D16" s="166">
        <v>1.3633899322194323</v>
      </c>
      <c r="E16" s="166">
        <v>0.46459673025405368</v>
      </c>
      <c r="F16" s="27">
        <v>253319.97966052598</v>
      </c>
      <c r="G16" s="27">
        <v>253320</v>
      </c>
      <c r="H16" s="166">
        <v>1.4920000824918827</v>
      </c>
      <c r="I16" s="24">
        <v>9331.2333324779993</v>
      </c>
      <c r="J16" s="27">
        <v>253320</v>
      </c>
      <c r="K16" s="166">
        <v>1.4920000824918827</v>
      </c>
      <c r="L16" s="24">
        <v>9331.2333324779993</v>
      </c>
    </row>
    <row r="17" spans="1:13" x14ac:dyDescent="0.25">
      <c r="A17" s="2">
        <v>11</v>
      </c>
      <c r="B17" s="7" t="s">
        <v>210</v>
      </c>
      <c r="C17" s="166">
        <v>1.3072659124675774</v>
      </c>
      <c r="D17" s="166">
        <v>0.99384219734512347</v>
      </c>
      <c r="E17" s="166">
        <v>1.3153656747114491</v>
      </c>
      <c r="F17" s="27">
        <v>78884.106511140038</v>
      </c>
      <c r="G17" s="27">
        <v>78884.100000000006</v>
      </c>
      <c r="H17" s="166">
        <v>1.4919999854204997</v>
      </c>
      <c r="I17" s="24">
        <v>9331.2327253763397</v>
      </c>
      <c r="J17" s="27">
        <v>78884.100000000006</v>
      </c>
      <c r="K17" s="166">
        <v>1.4919999854204997</v>
      </c>
      <c r="L17" s="24">
        <v>9331.2327253763397</v>
      </c>
    </row>
    <row r="18" spans="1:13" x14ac:dyDescent="0.25">
      <c r="A18" s="2">
        <v>12</v>
      </c>
      <c r="B18" s="7" t="s">
        <v>211</v>
      </c>
      <c r="C18" s="166">
        <v>0.73808454843126359</v>
      </c>
      <c r="D18" s="166">
        <v>1.0951502207840575</v>
      </c>
      <c r="E18" s="166">
        <v>0.67395735710379734</v>
      </c>
      <c r="F18" s="27">
        <v>408340.30165051314</v>
      </c>
      <c r="G18" s="27">
        <v>408340.3</v>
      </c>
      <c r="H18" s="166">
        <v>1.4919999966934683</v>
      </c>
      <c r="I18" s="24">
        <v>9331.2327958794885</v>
      </c>
      <c r="J18" s="27">
        <v>408340.3</v>
      </c>
      <c r="K18" s="166">
        <v>1.4919999966934683</v>
      </c>
      <c r="L18" s="24">
        <v>9331.2327958794885</v>
      </c>
    </row>
    <row r="19" spans="1:13" x14ac:dyDescent="0.25">
      <c r="A19" s="2">
        <v>13</v>
      </c>
      <c r="B19" s="7" t="s">
        <v>212</v>
      </c>
      <c r="C19" s="166">
        <v>0.63028446397755655</v>
      </c>
      <c r="D19" s="166">
        <v>1.6168122892873091</v>
      </c>
      <c r="E19" s="166">
        <v>0.38983156434033905</v>
      </c>
      <c r="F19" s="27">
        <v>322356.27303521021</v>
      </c>
      <c r="G19" s="27">
        <v>322356.3</v>
      </c>
      <c r="H19" s="166">
        <v>1.4920000921953214</v>
      </c>
      <c r="I19" s="24">
        <v>9331.2333931650264</v>
      </c>
      <c r="J19" s="27">
        <v>322356.3</v>
      </c>
      <c r="K19" s="166">
        <v>1.4920000921953214</v>
      </c>
      <c r="L19" s="24">
        <v>9331.2333931650264</v>
      </c>
    </row>
    <row r="20" spans="1:13" x14ac:dyDescent="0.25">
      <c r="A20" s="2">
        <v>14</v>
      </c>
      <c r="B20" s="7" t="s">
        <v>213</v>
      </c>
      <c r="C20" s="166">
        <v>0.77249297071439071</v>
      </c>
      <c r="D20" s="166">
        <v>1.0811409298238077</v>
      </c>
      <c r="E20" s="166">
        <v>0.7145164422183915</v>
      </c>
      <c r="F20" s="27">
        <v>324371.70687383873</v>
      </c>
      <c r="G20" s="27">
        <v>324371.7</v>
      </c>
      <c r="H20" s="166">
        <v>1.4919999835241593</v>
      </c>
      <c r="I20" s="24">
        <v>9331.2327135162905</v>
      </c>
      <c r="J20" s="27">
        <v>324371.7</v>
      </c>
      <c r="K20" s="166">
        <v>1.4919999835241593</v>
      </c>
      <c r="L20" s="24">
        <v>9331.2327135162905</v>
      </c>
    </row>
    <row r="21" spans="1:13" x14ac:dyDescent="0.25">
      <c r="A21" s="2">
        <v>15</v>
      </c>
      <c r="B21" s="7" t="s">
        <v>214</v>
      </c>
      <c r="C21" s="166">
        <v>0.68346029830655652</v>
      </c>
      <c r="D21" s="166">
        <v>1.0595474209605888</v>
      </c>
      <c r="E21" s="166">
        <v>0.64504927744237195</v>
      </c>
      <c r="F21" s="27">
        <v>240160.27906988922</v>
      </c>
      <c r="G21" s="27">
        <v>240160.3</v>
      </c>
      <c r="H21" s="166">
        <v>1.4920000738122574</v>
      </c>
      <c r="I21" s="24">
        <v>9331.2332781940841</v>
      </c>
      <c r="J21" s="27">
        <v>240160.3</v>
      </c>
      <c r="K21" s="166">
        <v>1.4920000738122574</v>
      </c>
      <c r="L21" s="24">
        <v>9331.2332781940841</v>
      </c>
    </row>
    <row r="22" spans="1:13" x14ac:dyDescent="0.25">
      <c r="A22" s="2">
        <v>16</v>
      </c>
      <c r="B22" s="7" t="s">
        <v>215</v>
      </c>
      <c r="C22" s="166">
        <v>1.1655456909629427</v>
      </c>
      <c r="D22" s="166">
        <v>1.2103937044587227</v>
      </c>
      <c r="E22" s="166">
        <v>0.96294758198875818</v>
      </c>
      <c r="F22" s="27">
        <v>279965.03925622493</v>
      </c>
      <c r="G22" s="27">
        <v>279965</v>
      </c>
      <c r="H22" s="166">
        <v>1.4919999258171637</v>
      </c>
      <c r="I22" s="24">
        <v>9331.2323526064974</v>
      </c>
      <c r="J22" s="27">
        <v>279965</v>
      </c>
      <c r="K22" s="166">
        <v>1.4919999258171637</v>
      </c>
      <c r="L22" s="24">
        <v>9331.2323526064974</v>
      </c>
    </row>
    <row r="23" spans="1:13" x14ac:dyDescent="0.25">
      <c r="A23" s="2">
        <v>17</v>
      </c>
      <c r="B23" s="7" t="s">
        <v>2</v>
      </c>
      <c r="C23" s="166">
        <v>0.74884367202336255</v>
      </c>
      <c r="D23" s="166">
        <v>0.92148379043097695</v>
      </c>
      <c r="E23" s="166">
        <v>0.8126498586297749</v>
      </c>
      <c r="F23" s="27">
        <v>508037.4834835896</v>
      </c>
      <c r="G23" s="27">
        <v>508037.5</v>
      </c>
      <c r="H23" s="166">
        <v>1.4920000220858225</v>
      </c>
      <c r="I23" s="24">
        <v>9331.2329546877754</v>
      </c>
      <c r="J23" s="27">
        <v>508037.5</v>
      </c>
      <c r="K23" s="166">
        <v>1.4920000220858225</v>
      </c>
      <c r="L23" s="24">
        <v>9331.2329546877754</v>
      </c>
    </row>
    <row r="24" spans="1:13" x14ac:dyDescent="0.25">
      <c r="A24" s="2">
        <v>18</v>
      </c>
      <c r="B24" s="7" t="s">
        <v>216</v>
      </c>
      <c r="C24" s="166">
        <v>1.6940480000489195</v>
      </c>
      <c r="D24" s="166">
        <v>0.88136905959845269</v>
      </c>
      <c r="E24" s="166">
        <v>1.9220642948604518</v>
      </c>
      <c r="F24" s="27">
        <v>0</v>
      </c>
      <c r="G24" s="27">
        <v>0</v>
      </c>
      <c r="H24" s="166">
        <v>1.9220642948604518</v>
      </c>
      <c r="I24" s="24">
        <v>12020.931249154435</v>
      </c>
      <c r="J24" s="27">
        <v>0</v>
      </c>
      <c r="K24" s="166">
        <v>1.9220642948604518</v>
      </c>
      <c r="L24" s="24">
        <v>12020.931249154435</v>
      </c>
    </row>
    <row r="25" spans="1:13" ht="23.25" customHeight="1" x14ac:dyDescent="0.25">
      <c r="A25" s="313" t="s">
        <v>3</v>
      </c>
      <c r="B25" s="313"/>
      <c r="C25" s="166">
        <v>1</v>
      </c>
      <c r="D25" s="166">
        <v>1</v>
      </c>
      <c r="E25" s="166">
        <v>1</v>
      </c>
      <c r="F25" s="27">
        <v>5742444.9549342301</v>
      </c>
      <c r="G25" s="27">
        <v>5742445</v>
      </c>
      <c r="H25" s="166">
        <v>1.5062131393085809</v>
      </c>
      <c r="I25" s="24">
        <v>9420.1243124991743</v>
      </c>
      <c r="J25" s="27">
        <v>5766415.5</v>
      </c>
      <c r="K25" s="166">
        <v>1.50832620822884</v>
      </c>
      <c r="L25" s="24">
        <v>9433.33982057717</v>
      </c>
    </row>
    <row r="26" spans="1:13" s="93" customFormat="1" ht="19.2" customHeight="1" x14ac:dyDescent="0.25">
      <c r="A26" s="11"/>
      <c r="B26" s="11"/>
      <c r="C26" s="89"/>
      <c r="D26" s="89"/>
      <c r="E26" s="91"/>
      <c r="F26" s="92"/>
      <c r="G26" s="92"/>
      <c r="H26" s="90"/>
      <c r="J26" s="92"/>
      <c r="K26" s="90"/>
    </row>
    <row r="27" spans="1:13" ht="22.5" hidden="1" customHeight="1" x14ac:dyDescent="0.25">
      <c r="A27" s="11"/>
      <c r="B27" s="84"/>
      <c r="C27" s="82" t="s">
        <v>244</v>
      </c>
      <c r="D27" s="94" t="s">
        <v>246</v>
      </c>
      <c r="E27" s="66">
        <f>(E24+E14)/(E8+E19)</f>
        <v>3.7098679588371937</v>
      </c>
      <c r="F27" s="82" t="s">
        <v>245</v>
      </c>
      <c r="G27" s="94" t="s">
        <v>246</v>
      </c>
      <c r="H27" s="66">
        <f>(H24+H14)/(H8+H19)</f>
        <v>1.1441234542142218</v>
      </c>
      <c r="J27" s="94" t="s">
        <v>246</v>
      </c>
      <c r="K27" s="66">
        <f>(K24+K14)/(K8+K19)</f>
        <v>1.1441234542142218</v>
      </c>
      <c r="M27" s="106"/>
    </row>
    <row r="28" spans="1:13" ht="14.25" hidden="1" customHeight="1" x14ac:dyDescent="0.25">
      <c r="B28" s="83"/>
      <c r="C28" s="83"/>
      <c r="M28" s="106"/>
    </row>
    <row r="29" spans="1:13" x14ac:dyDescent="0.25">
      <c r="B29" s="312" t="s">
        <v>11</v>
      </c>
      <c r="C29" s="312"/>
      <c r="D29" s="312"/>
      <c r="E29" s="101">
        <v>11343927.200000001</v>
      </c>
      <c r="F29" s="67"/>
      <c r="G29" s="54"/>
      <c r="J29" s="54"/>
    </row>
    <row r="30" spans="1:13" x14ac:dyDescent="0.25">
      <c r="B30" s="314" t="s">
        <v>226</v>
      </c>
      <c r="C30" s="314"/>
      <c r="D30" s="314"/>
      <c r="E30" s="85">
        <v>0</v>
      </c>
      <c r="F30" s="26"/>
    </row>
    <row r="31" spans="1:13" hidden="1" x14ac:dyDescent="0.25">
      <c r="B31" s="312" t="s">
        <v>12</v>
      </c>
      <c r="C31" s="312"/>
      <c r="D31" s="312"/>
      <c r="E31" s="13" t="e">
        <v>#REF!</v>
      </c>
    </row>
    <row r="32" spans="1:13" ht="13.95" customHeight="1" x14ac:dyDescent="0.25">
      <c r="B32" s="312" t="s">
        <v>319</v>
      </c>
      <c r="C32" s="312"/>
      <c r="D32" s="312"/>
      <c r="E32" s="166">
        <v>1.492</v>
      </c>
    </row>
    <row r="33" spans="7:12" x14ac:dyDescent="0.25">
      <c r="I33" s="64"/>
      <c r="L33" s="64"/>
    </row>
    <row r="34" spans="7:12" x14ac:dyDescent="0.25">
      <c r="I34" s="64"/>
      <c r="L34" s="64"/>
    </row>
    <row r="35" spans="7:12" x14ac:dyDescent="0.25">
      <c r="G35" s="26"/>
      <c r="J35" s="26"/>
    </row>
  </sheetData>
  <dataConsolidate/>
  <mergeCells count="14">
    <mergeCell ref="K4:L4"/>
    <mergeCell ref="A1:I1"/>
    <mergeCell ref="A2:I2"/>
    <mergeCell ref="A4:A5"/>
    <mergeCell ref="B4:B5"/>
    <mergeCell ref="C4:C5"/>
    <mergeCell ref="D4:D5"/>
    <mergeCell ref="E4:E5"/>
    <mergeCell ref="H4:I4"/>
    <mergeCell ref="A25:B25"/>
    <mergeCell ref="B29:D29"/>
    <mergeCell ref="B30:D30"/>
    <mergeCell ref="B31:D31"/>
    <mergeCell ref="B32:D32"/>
  </mergeCells>
  <printOptions horizontalCentered="1"/>
  <pageMargins left="0.15748031496062992" right="0.15748031496062992" top="1.1417322834645669" bottom="0.43307086614173229" header="0.94488188976377963" footer="0.23622047244094491"/>
  <pageSetup paperSize="9" scale="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6" tint="0.39997558519241921"/>
  </sheetPr>
  <dimension ref="A1:K34"/>
  <sheetViews>
    <sheetView workbookViewId="0">
      <pane xSplit="2" ySplit="6" topLeftCell="C7" activePane="bottomRight" state="frozen"/>
      <selection activeCell="K23" sqref="K23"/>
      <selection pane="topRight" activeCell="K23" sqref="K23"/>
      <selection pane="bottomLeft" activeCell="K23" sqref="K23"/>
      <selection pane="bottomRight" activeCell="N14" sqref="N14"/>
    </sheetView>
  </sheetViews>
  <sheetFormatPr defaultRowHeight="13.2" x14ac:dyDescent="0.25"/>
  <cols>
    <col min="1" max="1" width="3.33203125" customWidth="1"/>
    <col min="2" max="2" width="21.109375" customWidth="1"/>
    <col min="3" max="3" width="12.109375" customWidth="1"/>
    <col min="4" max="4" width="11" customWidth="1"/>
    <col min="5" max="5" width="12.6640625" customWidth="1"/>
    <col min="6" max="6" width="14" customWidth="1"/>
    <col min="7" max="7" width="13.109375" customWidth="1"/>
    <col min="8" max="8" width="11.6640625" customWidth="1"/>
    <col min="9" max="9" width="11.109375" customWidth="1"/>
  </cols>
  <sheetData>
    <row r="1" spans="1:11" ht="17.25" customHeight="1" x14ac:dyDescent="0.25">
      <c r="A1" s="316" t="s">
        <v>220</v>
      </c>
      <c r="B1" s="316"/>
      <c r="C1" s="316"/>
      <c r="D1" s="316"/>
      <c r="E1" s="316"/>
      <c r="F1" s="316"/>
      <c r="G1" s="316"/>
      <c r="H1" s="316"/>
      <c r="I1" s="316"/>
    </row>
    <row r="2" spans="1:11" ht="13.5" customHeight="1" x14ac:dyDescent="0.25">
      <c r="A2" s="265" t="s">
        <v>386</v>
      </c>
      <c r="B2" s="265"/>
      <c r="C2" s="265"/>
      <c r="D2" s="265"/>
      <c r="E2" s="265"/>
      <c r="F2" s="265"/>
      <c r="G2" s="265"/>
      <c r="H2" s="265"/>
      <c r="I2" s="265"/>
    </row>
    <row r="3" spans="1:11" ht="12" customHeight="1" x14ac:dyDescent="0.25">
      <c r="A3" s="140"/>
      <c r="B3" s="140"/>
      <c r="C3" s="140"/>
      <c r="D3" s="140"/>
      <c r="E3" s="140"/>
      <c r="F3" s="140"/>
      <c r="G3" s="140"/>
      <c r="H3" s="140"/>
    </row>
    <row r="4" spans="1:11" ht="61.2" customHeight="1" x14ac:dyDescent="0.25">
      <c r="A4" s="270" t="s">
        <v>0</v>
      </c>
      <c r="B4" s="270" t="s">
        <v>6</v>
      </c>
      <c r="C4" s="270" t="s">
        <v>8</v>
      </c>
      <c r="D4" s="270" t="s">
        <v>7</v>
      </c>
      <c r="E4" s="270" t="s">
        <v>296</v>
      </c>
      <c r="F4" s="141" t="s">
        <v>301</v>
      </c>
      <c r="G4" s="141" t="s">
        <v>247</v>
      </c>
      <c r="H4" s="315" t="s">
        <v>300</v>
      </c>
      <c r="I4" s="272"/>
    </row>
    <row r="5" spans="1:11" x14ac:dyDescent="0.25">
      <c r="A5" s="271"/>
      <c r="B5" s="271"/>
      <c r="C5" s="271"/>
      <c r="D5" s="271"/>
      <c r="E5" s="271"/>
      <c r="F5" s="141" t="s">
        <v>5</v>
      </c>
      <c r="G5" s="141" t="s">
        <v>5</v>
      </c>
      <c r="H5" s="141"/>
      <c r="I5" s="141" t="s">
        <v>257</v>
      </c>
    </row>
    <row r="6" spans="1:11" x14ac:dyDescent="0.25">
      <c r="A6" s="139">
        <v>1</v>
      </c>
      <c r="B6" s="139">
        <v>2</v>
      </c>
      <c r="C6" s="139">
        <v>3</v>
      </c>
      <c r="D6" s="139">
        <v>4</v>
      </c>
      <c r="E6" s="139" t="s">
        <v>9</v>
      </c>
      <c r="F6" s="141">
        <v>6</v>
      </c>
      <c r="G6" s="141" t="s">
        <v>221</v>
      </c>
      <c r="H6" s="141">
        <v>8</v>
      </c>
      <c r="I6" s="141">
        <v>9</v>
      </c>
    </row>
    <row r="7" spans="1:11" ht="18" customHeight="1" x14ac:dyDescent="0.25">
      <c r="A7" s="2">
        <v>1</v>
      </c>
      <c r="B7" s="7" t="s">
        <v>201</v>
      </c>
      <c r="C7" s="166">
        <v>0.69489632968045512</v>
      </c>
      <c r="D7" s="166">
        <v>1.2662608182406279</v>
      </c>
      <c r="E7" s="166">
        <v>0.54877819772229874</v>
      </c>
      <c r="F7" s="27">
        <v>390302.23362902179</v>
      </c>
      <c r="G7" s="27">
        <v>390302.2</v>
      </c>
      <c r="H7" s="166">
        <v>1.4919999187306043</v>
      </c>
      <c r="I7" s="24">
        <v>9747.6029725997505</v>
      </c>
      <c r="K7" s="14"/>
    </row>
    <row r="8" spans="1:11" x14ac:dyDescent="0.25">
      <c r="A8" s="2">
        <v>2</v>
      </c>
      <c r="B8" s="7" t="s">
        <v>202</v>
      </c>
      <c r="C8" s="166">
        <v>0.53913874966128128</v>
      </c>
      <c r="D8" s="166">
        <v>1.0741697357565505</v>
      </c>
      <c r="E8" s="166">
        <v>0.50191206446675718</v>
      </c>
      <c r="F8" s="27">
        <v>359051.04764980101</v>
      </c>
      <c r="G8" s="27">
        <v>359051</v>
      </c>
      <c r="H8" s="166">
        <v>1.4919998686050535</v>
      </c>
      <c r="I8" s="24">
        <v>9747.6026451171801</v>
      </c>
      <c r="K8" s="14"/>
    </row>
    <row r="9" spans="1:11" x14ac:dyDescent="0.25">
      <c r="A9" s="2">
        <v>3</v>
      </c>
      <c r="B9" s="7" t="s">
        <v>203</v>
      </c>
      <c r="C9" s="166">
        <v>0.75770864744837463</v>
      </c>
      <c r="D9" s="166">
        <v>1.0013081310035341</v>
      </c>
      <c r="E9" s="166">
        <v>0.75671876017723094</v>
      </c>
      <c r="F9" s="27">
        <v>433742.11745937041</v>
      </c>
      <c r="G9" s="27">
        <v>433742.1</v>
      </c>
      <c r="H9" s="166">
        <v>1.4919999704028106</v>
      </c>
      <c r="I9" s="24">
        <v>9747.6033101870016</v>
      </c>
      <c r="K9" s="14"/>
    </row>
    <row r="10" spans="1:11" x14ac:dyDescent="0.25">
      <c r="A10" s="2">
        <v>4</v>
      </c>
      <c r="B10" s="37" t="s">
        <v>204</v>
      </c>
      <c r="C10" s="166">
        <v>1.148567817852048</v>
      </c>
      <c r="D10" s="166">
        <v>0.92645816337789766</v>
      </c>
      <c r="E10" s="166">
        <v>1.2397406199804328</v>
      </c>
      <c r="F10" s="27">
        <v>541616.03985987324</v>
      </c>
      <c r="G10" s="23">
        <v>541616</v>
      </c>
      <c r="H10" s="166">
        <v>1.4919999814351381</v>
      </c>
      <c r="I10" s="24">
        <v>9747.6033822639165</v>
      </c>
      <c r="K10" s="14"/>
    </row>
    <row r="11" spans="1:11" x14ac:dyDescent="0.25">
      <c r="A11" s="2">
        <v>5</v>
      </c>
      <c r="B11" s="7" t="s">
        <v>1</v>
      </c>
      <c r="C11" s="166">
        <v>1.0817536118026578</v>
      </c>
      <c r="D11" s="166">
        <v>0.97105463966724959</v>
      </c>
      <c r="E11" s="166">
        <v>1.1139987057508334</v>
      </c>
      <c r="F11" s="27">
        <v>482589.79870455776</v>
      </c>
      <c r="G11" s="27">
        <v>482589.8</v>
      </c>
      <c r="H11" s="166">
        <v>1.4920000010146894</v>
      </c>
      <c r="I11" s="24">
        <v>9747.6035101819471</v>
      </c>
      <c r="K11" s="14"/>
    </row>
    <row r="12" spans="1:11" x14ac:dyDescent="0.25">
      <c r="A12" s="2">
        <v>6</v>
      </c>
      <c r="B12" s="7" t="s">
        <v>205</v>
      </c>
      <c r="C12" s="166">
        <v>0.82167817269593191</v>
      </c>
      <c r="D12" s="166">
        <v>0.88869794173911787</v>
      </c>
      <c r="E12" s="166">
        <v>0.92458655984728277</v>
      </c>
      <c r="F12" s="27">
        <v>804675.82450013643</v>
      </c>
      <c r="G12" s="27">
        <v>804676</v>
      </c>
      <c r="H12" s="166">
        <v>1.4920001237529179</v>
      </c>
      <c r="I12" s="24">
        <v>9747.6043120610248</v>
      </c>
      <c r="K12" s="14"/>
    </row>
    <row r="13" spans="1:11" x14ac:dyDescent="0.25">
      <c r="A13" s="2">
        <v>7</v>
      </c>
      <c r="B13" s="7" t="s">
        <v>206</v>
      </c>
      <c r="C13" s="166">
        <v>1.4503786001074574</v>
      </c>
      <c r="D13" s="166">
        <v>1.049981741382612</v>
      </c>
      <c r="E13" s="166">
        <v>1.3813369727721212</v>
      </c>
      <c r="F13" s="27">
        <v>59848.660205766857</v>
      </c>
      <c r="G13" s="27">
        <v>59848.7</v>
      </c>
      <c r="H13" s="166">
        <v>1.4920000735814347</v>
      </c>
      <c r="I13" s="24">
        <v>9747.6039842783666</v>
      </c>
      <c r="K13" s="14"/>
    </row>
    <row r="14" spans="1:11" x14ac:dyDescent="0.25">
      <c r="A14" s="2">
        <v>8</v>
      </c>
      <c r="B14" s="7" t="s">
        <v>207</v>
      </c>
      <c r="C14" s="166">
        <v>1.4725590350028552</v>
      </c>
      <c r="D14" s="166">
        <v>1.0579808731145197</v>
      </c>
      <c r="E14" s="166">
        <v>1.3918578987802364</v>
      </c>
      <c r="F14" s="27">
        <v>43231.242192948193</v>
      </c>
      <c r="G14" s="27">
        <v>43231.199999999997</v>
      </c>
      <c r="H14" s="166">
        <v>1.491999902263033</v>
      </c>
      <c r="I14" s="24">
        <v>9747.6028650130502</v>
      </c>
      <c r="K14" s="14"/>
    </row>
    <row r="15" spans="1:11" x14ac:dyDescent="0.25">
      <c r="A15" s="2">
        <v>9</v>
      </c>
      <c r="B15" s="7" t="s">
        <v>208</v>
      </c>
      <c r="C15" s="166">
        <v>0.90431249170835459</v>
      </c>
      <c r="D15" s="166">
        <v>0.95667919911777255</v>
      </c>
      <c r="E15" s="166">
        <v>0.94526199852812798</v>
      </c>
      <c r="F15" s="27">
        <v>361194.72091265611</v>
      </c>
      <c r="G15" s="27">
        <v>361194.7</v>
      </c>
      <c r="H15" s="166">
        <v>1.4919999683446539</v>
      </c>
      <c r="I15" s="24">
        <v>9747.6032967405572</v>
      </c>
      <c r="K15" s="14"/>
    </row>
    <row r="16" spans="1:11" x14ac:dyDescent="0.25">
      <c r="A16" s="2">
        <v>10</v>
      </c>
      <c r="B16" s="7" t="s">
        <v>209</v>
      </c>
      <c r="C16" s="166">
        <v>0.63193055537345155</v>
      </c>
      <c r="D16" s="166">
        <v>1.363390019785117</v>
      </c>
      <c r="E16" s="166">
        <v>0.46349947278699438</v>
      </c>
      <c r="F16" s="27">
        <v>264906.05036115117</v>
      </c>
      <c r="G16" s="27">
        <v>264906.09999999998</v>
      </c>
      <c r="H16" s="166">
        <v>1.4920001927233528</v>
      </c>
      <c r="I16" s="24">
        <v>9747.6047626618638</v>
      </c>
      <c r="K16" s="14"/>
    </row>
    <row r="17" spans="1:11" x14ac:dyDescent="0.25">
      <c r="A17" s="2">
        <v>11</v>
      </c>
      <c r="B17" s="7" t="s">
        <v>210</v>
      </c>
      <c r="C17" s="166">
        <v>1.3109962905500483</v>
      </c>
      <c r="D17" s="166">
        <v>0.9938425070437632</v>
      </c>
      <c r="E17" s="166">
        <v>1.3191187549923535</v>
      </c>
      <c r="F17" s="27">
        <v>80653.135146368717</v>
      </c>
      <c r="G17" s="27">
        <v>80653.100000000006</v>
      </c>
      <c r="H17" s="166">
        <v>1.4919999246632139</v>
      </c>
      <c r="I17" s="24">
        <v>9747.6030113589513</v>
      </c>
      <c r="K17" s="14"/>
    </row>
    <row r="18" spans="1:11" x14ac:dyDescent="0.25">
      <c r="A18" s="2">
        <v>12</v>
      </c>
      <c r="B18" s="7" t="s">
        <v>211</v>
      </c>
      <c r="C18" s="166">
        <v>0.73714553742918976</v>
      </c>
      <c r="D18" s="166">
        <v>1.0951517910723276</v>
      </c>
      <c r="E18" s="166">
        <v>0.67309896531092472</v>
      </c>
      <c r="F18" s="27">
        <v>427009.14362015761</v>
      </c>
      <c r="G18" s="27">
        <v>427009.1</v>
      </c>
      <c r="H18" s="166">
        <v>1.4919999163470086</v>
      </c>
      <c r="I18" s="24">
        <v>9747.6029570271312</v>
      </c>
      <c r="K18" s="14"/>
    </row>
    <row r="19" spans="1:11" x14ac:dyDescent="0.25">
      <c r="A19" s="2">
        <v>13</v>
      </c>
      <c r="B19" s="7" t="s">
        <v>212</v>
      </c>
      <c r="C19" s="166">
        <v>0.6292879543812453</v>
      </c>
      <c r="D19" s="166">
        <v>1.6168141826763534</v>
      </c>
      <c r="E19" s="166">
        <v>0.38921476637443214</v>
      </c>
      <c r="F19" s="27">
        <v>336929.03452755848</v>
      </c>
      <c r="G19" s="27">
        <v>336929</v>
      </c>
      <c r="H19" s="166">
        <v>1.4919998869896101</v>
      </c>
      <c r="I19" s="24">
        <v>9747.6027652280154</v>
      </c>
      <c r="K19" s="14"/>
    </row>
    <row r="20" spans="1:11" x14ac:dyDescent="0.25">
      <c r="A20" s="2">
        <v>14</v>
      </c>
      <c r="B20" s="7" t="s">
        <v>213</v>
      </c>
      <c r="C20" s="166">
        <v>0.76937159415770506</v>
      </c>
      <c r="D20" s="166">
        <v>1.0811411313870614</v>
      </c>
      <c r="E20" s="166">
        <v>0.71162919606123176</v>
      </c>
      <c r="F20" s="27">
        <v>340103.95050784375</v>
      </c>
      <c r="G20" s="27">
        <v>340104</v>
      </c>
      <c r="H20" s="166">
        <v>1.4920001135600858</v>
      </c>
      <c r="I20" s="24">
        <v>9747.6042454687431</v>
      </c>
      <c r="K20" s="14"/>
    </row>
    <row r="21" spans="1:11" x14ac:dyDescent="0.25">
      <c r="A21" s="2">
        <v>15</v>
      </c>
      <c r="B21" s="7" t="s">
        <v>214</v>
      </c>
      <c r="C21" s="166">
        <v>0.68119197327838754</v>
      </c>
      <c r="D21" s="166">
        <v>1.0595466612041</v>
      </c>
      <c r="E21" s="166">
        <v>0.64290889511582339</v>
      </c>
      <c r="F21" s="27">
        <v>251510.34129874353</v>
      </c>
      <c r="G21" s="27">
        <v>251510.3</v>
      </c>
      <c r="H21" s="166">
        <v>1.4919998605767237</v>
      </c>
      <c r="I21" s="24">
        <v>9747.6025926661241</v>
      </c>
      <c r="K21" s="14"/>
    </row>
    <row r="22" spans="1:11" x14ac:dyDescent="0.25">
      <c r="A22" s="2">
        <v>16</v>
      </c>
      <c r="B22" s="7" t="s">
        <v>215</v>
      </c>
      <c r="C22" s="166">
        <v>1.1657373860096349</v>
      </c>
      <c r="D22" s="166">
        <v>1.2103933151200252</v>
      </c>
      <c r="E22" s="166">
        <v>0.96310626591162052</v>
      </c>
      <c r="F22" s="27">
        <v>292369.59801500564</v>
      </c>
      <c r="G22" s="27">
        <v>292369.59999999998</v>
      </c>
      <c r="H22" s="166">
        <v>1.4920000035908354</v>
      </c>
      <c r="I22" s="24">
        <v>9747.6035270125412</v>
      </c>
      <c r="K22" s="14"/>
    </row>
    <row r="23" spans="1:11" x14ac:dyDescent="0.25">
      <c r="A23" s="2">
        <v>17</v>
      </c>
      <c r="B23" s="7" t="s">
        <v>2</v>
      </c>
      <c r="C23" s="166">
        <v>0.74889337017760849</v>
      </c>
      <c r="D23" s="166">
        <v>0.9214841851932889</v>
      </c>
      <c r="E23" s="166">
        <v>0.81270344321809707</v>
      </c>
      <c r="F23" s="27">
        <v>530665.08635844826</v>
      </c>
      <c r="G23" s="27">
        <v>530665.1</v>
      </c>
      <c r="H23" s="166">
        <v>1.4920000174623496</v>
      </c>
      <c r="I23" s="24">
        <v>9747.6036176385624</v>
      </c>
      <c r="K23" s="14"/>
    </row>
    <row r="24" spans="1:11" x14ac:dyDescent="0.25">
      <c r="A24" s="2">
        <v>18</v>
      </c>
      <c r="B24" s="7" t="s">
        <v>216</v>
      </c>
      <c r="C24" s="166">
        <v>1.6979137270319447</v>
      </c>
      <c r="D24" s="166">
        <v>0.88136809546445427</v>
      </c>
      <c r="E24" s="166">
        <v>1.9264524501958464</v>
      </c>
      <c r="F24" s="27">
        <v>0</v>
      </c>
      <c r="G24" s="27">
        <v>0</v>
      </c>
      <c r="H24" s="166">
        <v>1.9264524501958467</v>
      </c>
      <c r="I24" s="24">
        <v>12585.988373295426</v>
      </c>
      <c r="K24" s="14"/>
    </row>
    <row r="25" spans="1:11" ht="23.25" customHeight="1" x14ac:dyDescent="0.25">
      <c r="A25" s="313" t="s">
        <v>3</v>
      </c>
      <c r="B25" s="313"/>
      <c r="C25" s="166">
        <v>1</v>
      </c>
      <c r="D25" s="166">
        <v>1</v>
      </c>
      <c r="E25" s="166">
        <v>1</v>
      </c>
      <c r="F25" s="27">
        <v>6000398.02494941</v>
      </c>
      <c r="G25" s="27">
        <v>6000397.9999999991</v>
      </c>
      <c r="H25" s="166">
        <v>1.5063581410621392</v>
      </c>
      <c r="I25" s="24">
        <v>9841.4087757523357</v>
      </c>
      <c r="K25" s="14"/>
    </row>
    <row r="26" spans="1:11" s="93" customFormat="1" ht="19.2" customHeight="1" x14ac:dyDescent="0.25">
      <c r="A26" s="11"/>
      <c r="B26" s="11"/>
      <c r="C26" s="89"/>
      <c r="D26" s="89"/>
      <c r="E26" s="91"/>
      <c r="F26" s="92"/>
      <c r="G26" s="92"/>
      <c r="H26" s="90"/>
    </row>
    <row r="27" spans="1:11" ht="22.5" hidden="1" customHeight="1" x14ac:dyDescent="0.25">
      <c r="A27" s="11"/>
      <c r="B27" s="84"/>
      <c r="C27" s="82" t="s">
        <v>244</v>
      </c>
      <c r="D27" s="94" t="s">
        <v>246</v>
      </c>
      <c r="E27" s="66">
        <f>(E24+E14)/(E8+E19)</f>
        <v>3.7237239797209636</v>
      </c>
      <c r="F27" s="82" t="s">
        <v>245</v>
      </c>
      <c r="G27" s="94" t="s">
        <v>246</v>
      </c>
      <c r="H27" s="66">
        <f>(H24+H14)/(H8+H19)</f>
        <v>1.1455940457266012</v>
      </c>
      <c r="J27" s="106"/>
    </row>
    <row r="28" spans="1:11" ht="14.25" hidden="1" customHeight="1" x14ac:dyDescent="0.25">
      <c r="B28" s="83"/>
      <c r="C28" s="83"/>
      <c r="J28" s="106"/>
    </row>
    <row r="29" spans="1:11" x14ac:dyDescent="0.25">
      <c r="B29" s="312" t="s">
        <v>11</v>
      </c>
      <c r="C29" s="312"/>
      <c r="D29" s="312"/>
      <c r="E29" s="101">
        <v>11850106.699999999</v>
      </c>
      <c r="F29" s="67"/>
      <c r="G29" s="54"/>
    </row>
    <row r="30" spans="1:11" x14ac:dyDescent="0.25">
      <c r="B30" s="314" t="s">
        <v>226</v>
      </c>
      <c r="C30" s="314"/>
      <c r="D30" s="314"/>
      <c r="E30" s="85">
        <v>0</v>
      </c>
      <c r="F30" s="26"/>
    </row>
    <row r="31" spans="1:11" hidden="1" x14ac:dyDescent="0.25">
      <c r="B31" s="312" t="s">
        <v>12</v>
      </c>
      <c r="C31" s="312"/>
      <c r="D31" s="312"/>
      <c r="E31" s="13" t="e">
        <v>#REF!</v>
      </c>
    </row>
    <row r="32" spans="1:11" ht="15.6" customHeight="1" x14ac:dyDescent="0.25">
      <c r="B32" s="312" t="s">
        <v>319</v>
      </c>
      <c r="C32" s="312"/>
      <c r="D32" s="312"/>
      <c r="E32" s="166">
        <v>1.492</v>
      </c>
    </row>
    <row r="33" spans="7:9" x14ac:dyDescent="0.25">
      <c r="I33" s="64"/>
    </row>
    <row r="34" spans="7:9" x14ac:dyDescent="0.25">
      <c r="G34" s="12"/>
      <c r="I34" s="64"/>
    </row>
  </sheetData>
  <dataConsolidate/>
  <mergeCells count="13">
    <mergeCell ref="A1:I1"/>
    <mergeCell ref="A2:I2"/>
    <mergeCell ref="A4:A5"/>
    <mergeCell ref="B4:B5"/>
    <mergeCell ref="C4:C5"/>
    <mergeCell ref="D4:D5"/>
    <mergeCell ref="E4:E5"/>
    <mergeCell ref="H4:I4"/>
    <mergeCell ref="A25:B25"/>
    <mergeCell ref="B29:D29"/>
    <mergeCell ref="B30:D30"/>
    <mergeCell ref="B31:D31"/>
    <mergeCell ref="B32:D32"/>
  </mergeCells>
  <printOptions horizontalCentered="1"/>
  <pageMargins left="0.27559055118110237" right="0.15748031496062992" top="1.1417322834645669" bottom="0.43307086614173229" header="0.94488188976377963" footer="0.23622047244094491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6" tint="0.39997558519241921"/>
    <pageSetUpPr fitToPage="1"/>
  </sheetPr>
  <dimension ref="A1:AE26"/>
  <sheetViews>
    <sheetView workbookViewId="0">
      <pane xSplit="1" ySplit="6" topLeftCell="C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Q28" sqref="Q28"/>
    </sheetView>
  </sheetViews>
  <sheetFormatPr defaultRowHeight="13.2" x14ac:dyDescent="0.25"/>
  <cols>
    <col min="1" max="1" width="19.6640625" customWidth="1"/>
    <col min="2" max="2" width="10.44140625" hidden="1" customWidth="1"/>
    <col min="3" max="3" width="10.44140625" style="16" customWidth="1"/>
    <col min="4" max="4" width="8" style="219" hidden="1" customWidth="1"/>
    <col min="5" max="5" width="9.88671875" style="16" customWidth="1"/>
    <col min="6" max="6" width="6.5546875" style="219" hidden="1" customWidth="1"/>
    <col min="7" max="7" width="10.44140625" style="16" customWidth="1"/>
    <col min="8" max="8" width="7.6640625" style="219" hidden="1" customWidth="1"/>
    <col min="9" max="9" width="10.6640625" customWidth="1"/>
    <col min="10" max="10" width="10.88671875" customWidth="1"/>
    <col min="11" max="11" width="10.44140625" customWidth="1"/>
    <col min="12" max="12" width="6.109375" customWidth="1"/>
    <col min="13" max="13" width="6" customWidth="1"/>
    <col min="14" max="14" width="5.88671875" customWidth="1"/>
    <col min="15" max="15" width="6.5546875" customWidth="1"/>
    <col min="16" max="16" width="6.44140625" customWidth="1"/>
    <col min="17" max="17" width="6.5546875" customWidth="1"/>
    <col min="18" max="19" width="10.5546875" customWidth="1"/>
    <col min="20" max="20" width="10.6640625" customWidth="1"/>
    <col min="21" max="21" width="7" hidden="1" customWidth="1"/>
    <col min="22" max="23" width="5.5546875" hidden="1" customWidth="1"/>
    <col min="24" max="24" width="9.5546875" customWidth="1"/>
    <col min="25" max="25" width="11.33203125" bestFit="1" customWidth="1"/>
    <col min="26" max="26" width="10.6640625" bestFit="1" customWidth="1"/>
    <col min="27" max="27" width="9.109375" bestFit="1" customWidth="1"/>
    <col min="28" max="28" width="11.33203125" bestFit="1" customWidth="1"/>
    <col min="29" max="29" width="10.6640625" bestFit="1" customWidth="1"/>
    <col min="30" max="30" width="11.33203125" bestFit="1" customWidth="1"/>
    <col min="31" max="31" width="5.44140625" customWidth="1"/>
  </cols>
  <sheetData>
    <row r="1" spans="1:31" ht="13.5" customHeight="1" x14ac:dyDescent="0.25">
      <c r="A1" s="265" t="s">
        <v>380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02"/>
    </row>
    <row r="2" spans="1:31" ht="13.5" customHeight="1" x14ac:dyDescent="0.25">
      <c r="A2" s="201"/>
      <c r="B2" s="212"/>
      <c r="C2" s="201"/>
      <c r="D2" s="215"/>
      <c r="E2" s="201"/>
      <c r="F2" s="215"/>
      <c r="G2" s="201"/>
      <c r="H2" s="215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24"/>
      <c r="W2" s="224"/>
      <c r="X2" s="201"/>
      <c r="Y2" s="201"/>
      <c r="Z2" s="201"/>
      <c r="AA2" s="201"/>
      <c r="AB2" s="201"/>
      <c r="AC2" s="208"/>
      <c r="AD2" s="201"/>
      <c r="AE2" s="202"/>
    </row>
    <row r="4" spans="1:31" s="19" customFormat="1" ht="34.5" customHeight="1" x14ac:dyDescent="0.2">
      <c r="A4" s="322" t="s">
        <v>6</v>
      </c>
      <c r="B4" s="214"/>
      <c r="C4" s="319" t="s">
        <v>228</v>
      </c>
      <c r="D4" s="320"/>
      <c r="E4" s="320"/>
      <c r="F4" s="320"/>
      <c r="G4" s="320"/>
      <c r="H4" s="321"/>
      <c r="I4" s="319" t="s">
        <v>227</v>
      </c>
      <c r="J4" s="320"/>
      <c r="K4" s="321"/>
      <c r="L4" s="325" t="s">
        <v>229</v>
      </c>
      <c r="M4" s="326"/>
      <c r="N4" s="326"/>
      <c r="O4" s="326"/>
      <c r="P4" s="326"/>
      <c r="Q4" s="327"/>
      <c r="R4" s="319" t="s">
        <v>320</v>
      </c>
      <c r="S4" s="320"/>
      <c r="T4" s="321"/>
      <c r="U4" s="328" t="s">
        <v>358</v>
      </c>
      <c r="V4" s="328" t="s">
        <v>359</v>
      </c>
      <c r="W4" s="328" t="s">
        <v>383</v>
      </c>
      <c r="X4" s="330" t="s">
        <v>218</v>
      </c>
      <c r="Y4" s="331"/>
      <c r="Z4" s="331"/>
      <c r="AA4" s="331"/>
      <c r="AB4" s="331"/>
      <c r="AC4" s="331"/>
      <c r="AD4" s="332"/>
      <c r="AE4" s="44"/>
    </row>
    <row r="5" spans="1:31" s="19" customFormat="1" ht="25.2" customHeight="1" x14ac:dyDescent="0.2">
      <c r="A5" s="323"/>
      <c r="B5" s="211">
        <v>2018</v>
      </c>
      <c r="C5" s="136">
        <v>2019</v>
      </c>
      <c r="D5" s="216"/>
      <c r="E5" s="136">
        <v>2020</v>
      </c>
      <c r="F5" s="216"/>
      <c r="G5" s="136">
        <v>2021</v>
      </c>
      <c r="H5" s="216"/>
      <c r="I5" s="136">
        <v>2019</v>
      </c>
      <c r="J5" s="136">
        <v>2020</v>
      </c>
      <c r="K5" s="136">
        <v>2021</v>
      </c>
      <c r="L5" s="136" t="s">
        <v>335</v>
      </c>
      <c r="M5" s="136" t="s">
        <v>381</v>
      </c>
      <c r="N5" s="136" t="s">
        <v>382</v>
      </c>
      <c r="O5" s="136">
        <v>2019</v>
      </c>
      <c r="P5" s="136">
        <v>2020</v>
      </c>
      <c r="Q5" s="136">
        <v>2021</v>
      </c>
      <c r="R5" s="136">
        <v>2019</v>
      </c>
      <c r="S5" s="136">
        <v>2020</v>
      </c>
      <c r="T5" s="1">
        <v>2021</v>
      </c>
      <c r="U5" s="329"/>
      <c r="V5" s="329"/>
      <c r="W5" s="329"/>
      <c r="X5" s="210" t="s">
        <v>384</v>
      </c>
      <c r="Y5" s="210">
        <v>2019</v>
      </c>
      <c r="Z5" s="210" t="s">
        <v>305</v>
      </c>
      <c r="AA5" s="210" t="s">
        <v>385</v>
      </c>
      <c r="AB5" s="210">
        <v>2020</v>
      </c>
      <c r="AC5" s="210" t="s">
        <v>305</v>
      </c>
      <c r="AD5" s="210">
        <v>2021</v>
      </c>
      <c r="AE5" s="68"/>
    </row>
    <row r="6" spans="1:31" ht="15.75" customHeight="1" x14ac:dyDescent="0.25">
      <c r="A6" s="324"/>
      <c r="B6" s="213"/>
      <c r="C6" s="28" t="s">
        <v>5</v>
      </c>
      <c r="D6" s="216"/>
      <c r="E6" s="28" t="s">
        <v>5</v>
      </c>
      <c r="F6" s="216"/>
      <c r="G6" s="28" t="s">
        <v>5</v>
      </c>
      <c r="H6" s="216"/>
      <c r="I6" s="197" t="s">
        <v>5</v>
      </c>
      <c r="J6" s="197" t="s">
        <v>5</v>
      </c>
      <c r="K6" s="197" t="s">
        <v>5</v>
      </c>
      <c r="L6" s="197" t="s">
        <v>199</v>
      </c>
      <c r="M6" s="197" t="s">
        <v>199</v>
      </c>
      <c r="N6" s="197" t="s">
        <v>199</v>
      </c>
      <c r="O6" s="197" t="s">
        <v>199</v>
      </c>
      <c r="P6" s="197" t="s">
        <v>199</v>
      </c>
      <c r="Q6" s="197" t="s">
        <v>199</v>
      </c>
      <c r="R6" s="197" t="s">
        <v>5</v>
      </c>
      <c r="S6" s="197" t="s">
        <v>5</v>
      </c>
      <c r="T6" s="36" t="s">
        <v>5</v>
      </c>
      <c r="U6" s="220"/>
      <c r="V6" s="220"/>
      <c r="W6" s="220"/>
      <c r="X6" s="209" t="s">
        <v>5</v>
      </c>
      <c r="Y6" s="209" t="s">
        <v>5</v>
      </c>
      <c r="Z6" s="209" t="s">
        <v>5</v>
      </c>
      <c r="AA6" s="209" t="s">
        <v>5</v>
      </c>
      <c r="AB6" s="209" t="s">
        <v>5</v>
      </c>
      <c r="AC6" s="209" t="s">
        <v>5</v>
      </c>
      <c r="AD6" s="209" t="s">
        <v>5</v>
      </c>
      <c r="AE6" s="203"/>
    </row>
    <row r="7" spans="1:31" ht="24" customHeight="1" x14ac:dyDescent="0.25">
      <c r="A7" s="7" t="s">
        <v>201</v>
      </c>
      <c r="B7" s="17">
        <v>727820</v>
      </c>
      <c r="C7" s="17">
        <v>840019</v>
      </c>
      <c r="D7" s="217">
        <f>C7/B7</f>
        <v>1.1541576213899041</v>
      </c>
      <c r="E7" s="17">
        <v>873500</v>
      </c>
      <c r="F7" s="217">
        <f>E7/C7</f>
        <v>1.0398574317961855</v>
      </c>
      <c r="G7" s="17">
        <v>905025</v>
      </c>
      <c r="H7" s="217">
        <f>G7/E7</f>
        <v>1.0360904407555811</v>
      </c>
      <c r="I7" s="101">
        <v>359306.7</v>
      </c>
      <c r="J7" s="101">
        <v>373574.3</v>
      </c>
      <c r="K7" s="101">
        <v>390302.2</v>
      </c>
      <c r="L7" s="104">
        <v>38.1</v>
      </c>
      <c r="M7" s="104">
        <v>38.299999999999997</v>
      </c>
      <c r="N7" s="105">
        <v>38.299999999999997</v>
      </c>
      <c r="O7" s="104">
        <v>38.32</v>
      </c>
      <c r="P7" s="104">
        <v>38.549999999999997</v>
      </c>
      <c r="Q7" s="104">
        <v>39.1</v>
      </c>
      <c r="R7" s="101">
        <v>321895.3</v>
      </c>
      <c r="S7" s="101">
        <v>336734.3</v>
      </c>
      <c r="T7" s="101">
        <v>353864.8</v>
      </c>
      <c r="U7" s="221">
        <v>0.89587892460674956</v>
      </c>
      <c r="V7" s="221">
        <v>0.90138507921985001</v>
      </c>
      <c r="W7" s="221">
        <v>0.90664310885257626</v>
      </c>
      <c r="X7" s="32">
        <v>23337.8</v>
      </c>
      <c r="Y7" s="32">
        <v>37411.400000000023</v>
      </c>
      <c r="Z7" s="32">
        <v>14073.600000000024</v>
      </c>
      <c r="AA7" s="32">
        <v>28964.400000000001</v>
      </c>
      <c r="AB7" s="32">
        <v>29472</v>
      </c>
      <c r="AC7" s="32">
        <v>507.59999999999854</v>
      </c>
      <c r="AD7" s="32">
        <v>29149.9</v>
      </c>
      <c r="AE7" s="67"/>
    </row>
    <row r="8" spans="1:31" x14ac:dyDescent="0.25">
      <c r="A8" s="7" t="s">
        <v>202</v>
      </c>
      <c r="B8" s="17">
        <v>479861</v>
      </c>
      <c r="C8" s="17">
        <v>515728</v>
      </c>
      <c r="D8" s="217">
        <f t="shared" ref="D8:D26" si="0">C8/B8</f>
        <v>1.0747445614459188</v>
      </c>
      <c r="E8" s="17">
        <v>532860</v>
      </c>
      <c r="F8" s="217">
        <f t="shared" ref="F8:F26" si="1">E8/C8</f>
        <v>1.0332190612105605</v>
      </c>
      <c r="G8" s="17">
        <v>548562</v>
      </c>
      <c r="H8" s="217">
        <f t="shared" ref="H8:H26" si="2">G8/E8</f>
        <v>1.0294674023195587</v>
      </c>
      <c r="I8" s="101">
        <v>329207.40000000002</v>
      </c>
      <c r="J8" s="101">
        <v>343318.8</v>
      </c>
      <c r="K8" s="101">
        <v>359051</v>
      </c>
      <c r="L8" s="104">
        <v>55.2</v>
      </c>
      <c r="M8" s="104">
        <v>57.2</v>
      </c>
      <c r="N8" s="105">
        <v>58.2</v>
      </c>
      <c r="O8" s="104">
        <v>57.37</v>
      </c>
      <c r="P8" s="105">
        <v>58.67</v>
      </c>
      <c r="Q8" s="105">
        <v>59.3</v>
      </c>
      <c r="R8" s="101">
        <v>295873.2</v>
      </c>
      <c r="S8" s="101">
        <v>312629</v>
      </c>
      <c r="T8" s="101">
        <v>325297.3</v>
      </c>
      <c r="U8" s="221">
        <v>0.89874407440415982</v>
      </c>
      <c r="V8" s="221">
        <v>0.91060844905667859</v>
      </c>
      <c r="W8" s="221">
        <v>0.90599190644226024</v>
      </c>
      <c r="X8" s="32">
        <v>20058.2</v>
      </c>
      <c r="Y8" s="32">
        <v>33334.200000000012</v>
      </c>
      <c r="Z8" s="32">
        <v>13276.000000000011</v>
      </c>
      <c r="AA8" s="32">
        <v>23047.4</v>
      </c>
      <c r="AB8" s="32">
        <v>24551.8</v>
      </c>
      <c r="AC8" s="32">
        <v>1504.3999999999978</v>
      </c>
      <c r="AD8" s="32">
        <v>27003</v>
      </c>
      <c r="AE8" s="67"/>
    </row>
    <row r="9" spans="1:31" x14ac:dyDescent="0.25">
      <c r="A9" s="7" t="s">
        <v>203</v>
      </c>
      <c r="B9" s="17">
        <v>1472503</v>
      </c>
      <c r="C9" s="17">
        <v>1614135</v>
      </c>
      <c r="D9" s="217">
        <f t="shared" si="0"/>
        <v>1.0961845239024981</v>
      </c>
      <c r="E9" s="17">
        <v>1700353</v>
      </c>
      <c r="F9" s="217">
        <f t="shared" si="1"/>
        <v>1.0534143674475802</v>
      </c>
      <c r="G9" s="17">
        <v>1784277</v>
      </c>
      <c r="H9" s="217">
        <f t="shared" si="2"/>
        <v>1.0493568100270945</v>
      </c>
      <c r="I9" s="101">
        <v>397859.7</v>
      </c>
      <c r="J9" s="101">
        <v>414332.7</v>
      </c>
      <c r="K9" s="101">
        <v>433742.1</v>
      </c>
      <c r="L9" s="104">
        <v>19</v>
      </c>
      <c r="M9" s="104">
        <v>19.399999999999999</v>
      </c>
      <c r="N9" s="105">
        <v>19.600000000000001</v>
      </c>
      <c r="O9" s="104">
        <v>19.43</v>
      </c>
      <c r="P9" s="105">
        <v>19.149999999999999</v>
      </c>
      <c r="Q9" s="105">
        <v>19.600000000000001</v>
      </c>
      <c r="R9" s="101">
        <v>313626.40000000002</v>
      </c>
      <c r="S9" s="101">
        <v>325617.59999999998</v>
      </c>
      <c r="T9" s="101">
        <v>349718.3</v>
      </c>
      <c r="U9" s="221">
        <v>0.78828391013213961</v>
      </c>
      <c r="V9" s="221">
        <v>0.78588438711209607</v>
      </c>
      <c r="W9" s="221">
        <v>0.80628165907805582</v>
      </c>
      <c r="X9" s="32">
        <v>68469.399999999994</v>
      </c>
      <c r="Y9" s="32">
        <v>84233.299999999988</v>
      </c>
      <c r="Z9" s="32">
        <v>15763.899999999994</v>
      </c>
      <c r="AA9" s="32">
        <v>70383.100000000006</v>
      </c>
      <c r="AB9" s="32">
        <v>70972.100000000006</v>
      </c>
      <c r="AC9" s="32">
        <v>589</v>
      </c>
      <c r="AD9" s="32">
        <v>67219</v>
      </c>
      <c r="AE9" s="67"/>
    </row>
    <row r="10" spans="1:31" x14ac:dyDescent="0.25">
      <c r="A10" s="7" t="s">
        <v>204</v>
      </c>
      <c r="B10" s="17">
        <v>9485729</v>
      </c>
      <c r="C10" s="17">
        <v>10660357</v>
      </c>
      <c r="D10" s="217">
        <f t="shared" si="0"/>
        <v>1.1238310729728838</v>
      </c>
      <c r="E10" s="17">
        <v>11377904</v>
      </c>
      <c r="F10" s="217">
        <f t="shared" si="1"/>
        <v>1.0673098471280089</v>
      </c>
      <c r="G10" s="17">
        <v>12090224</v>
      </c>
      <c r="H10" s="217">
        <f t="shared" si="2"/>
        <v>1.062605555469619</v>
      </c>
      <c r="I10" s="101">
        <v>496935.4</v>
      </c>
      <c r="J10" s="101">
        <v>519840.1</v>
      </c>
      <c r="K10" s="101">
        <v>541616</v>
      </c>
      <c r="L10" s="104">
        <v>3.56</v>
      </c>
      <c r="M10" s="104">
        <v>3.56</v>
      </c>
      <c r="N10" s="105">
        <v>3.58</v>
      </c>
      <c r="O10" s="104">
        <v>3.56</v>
      </c>
      <c r="P10" s="105">
        <v>3.58</v>
      </c>
      <c r="Q10" s="105">
        <v>3.58</v>
      </c>
      <c r="R10" s="101">
        <v>379508.7</v>
      </c>
      <c r="S10" s="101">
        <v>407329</v>
      </c>
      <c r="T10" s="101">
        <v>432830</v>
      </c>
      <c r="U10" s="221">
        <v>0.76369825937133884</v>
      </c>
      <c r="V10" s="221">
        <v>0.7835659465285576</v>
      </c>
      <c r="W10" s="221">
        <v>0.79914552007326223</v>
      </c>
      <c r="X10" s="32">
        <v>45003.8</v>
      </c>
      <c r="Y10" s="32">
        <v>117426.70000000001</v>
      </c>
      <c r="Z10" s="32">
        <v>72422.900000000009</v>
      </c>
      <c r="AA10" s="32">
        <v>45182.7</v>
      </c>
      <c r="AB10" s="32">
        <v>90008.9</v>
      </c>
      <c r="AC10" s="32">
        <v>44826.2</v>
      </c>
      <c r="AD10" s="32">
        <v>87028.800000000003</v>
      </c>
      <c r="AE10" s="67"/>
    </row>
    <row r="11" spans="1:31" x14ac:dyDescent="0.25">
      <c r="A11" s="7" t="s">
        <v>1</v>
      </c>
      <c r="B11" s="17">
        <v>4539215</v>
      </c>
      <c r="C11" s="17">
        <v>5568453</v>
      </c>
      <c r="D11" s="217">
        <f t="shared" si="0"/>
        <v>1.2267436109547576</v>
      </c>
      <c r="E11" s="17">
        <v>5919382</v>
      </c>
      <c r="F11" s="217">
        <f t="shared" si="1"/>
        <v>1.0630209144263227</v>
      </c>
      <c r="G11" s="17">
        <v>6265979</v>
      </c>
      <c r="H11" s="217">
        <f t="shared" si="2"/>
        <v>1.0585529029888594</v>
      </c>
      <c r="I11" s="101">
        <v>440811.7</v>
      </c>
      <c r="J11" s="101">
        <v>460432.3</v>
      </c>
      <c r="K11" s="101">
        <v>482589.8</v>
      </c>
      <c r="L11" s="104">
        <v>6.88</v>
      </c>
      <c r="M11" s="104">
        <v>6.88</v>
      </c>
      <c r="N11" s="105">
        <v>6.89</v>
      </c>
      <c r="O11" s="104">
        <v>6.8</v>
      </c>
      <c r="P11" s="105">
        <v>6.62</v>
      </c>
      <c r="Q11" s="105">
        <v>6.91</v>
      </c>
      <c r="R11" s="101">
        <v>378654.8</v>
      </c>
      <c r="S11" s="101">
        <v>391863.1</v>
      </c>
      <c r="T11" s="101">
        <v>432979.1</v>
      </c>
      <c r="U11" s="221">
        <v>0.85899444139073433</v>
      </c>
      <c r="V11" s="221">
        <v>0.85107647747562454</v>
      </c>
      <c r="W11" s="221">
        <v>0.89719902907189497</v>
      </c>
      <c r="X11" s="32">
        <v>52693.8</v>
      </c>
      <c r="Y11" s="32">
        <v>62156.900000000023</v>
      </c>
      <c r="Z11" s="32">
        <v>9463.1000000000204</v>
      </c>
      <c r="AA11" s="32">
        <v>54732.800000000003</v>
      </c>
      <c r="AB11" s="32">
        <v>54855.4</v>
      </c>
      <c r="AC11" s="32">
        <v>122.59999999999854</v>
      </c>
      <c r="AD11" s="32">
        <v>39688.6</v>
      </c>
      <c r="AE11" s="67"/>
    </row>
    <row r="12" spans="1:31" x14ac:dyDescent="0.25">
      <c r="A12" s="7" t="s">
        <v>205</v>
      </c>
      <c r="B12" s="17">
        <v>3996993</v>
      </c>
      <c r="C12" s="17">
        <v>4462347</v>
      </c>
      <c r="D12" s="217">
        <f t="shared" si="0"/>
        <v>1.1164260232629879</v>
      </c>
      <c r="E12" s="17">
        <v>4743636</v>
      </c>
      <c r="F12" s="217">
        <f t="shared" si="1"/>
        <v>1.0630361108179172</v>
      </c>
      <c r="G12" s="17">
        <v>5021460</v>
      </c>
      <c r="H12" s="217">
        <f t="shared" si="2"/>
        <v>1.0585677315881741</v>
      </c>
      <c r="I12" s="101">
        <v>736098</v>
      </c>
      <c r="J12" s="101">
        <v>768818.8</v>
      </c>
      <c r="K12" s="101">
        <v>804676</v>
      </c>
      <c r="L12" s="104">
        <v>14.6</v>
      </c>
      <c r="M12" s="104">
        <v>14.6</v>
      </c>
      <c r="N12" s="105">
        <v>14.6</v>
      </c>
      <c r="O12" s="104">
        <v>14.75</v>
      </c>
      <c r="P12" s="105">
        <v>14.99</v>
      </c>
      <c r="Q12" s="105">
        <v>15.1</v>
      </c>
      <c r="R12" s="101">
        <v>658196.19999999995</v>
      </c>
      <c r="S12" s="101">
        <v>711071</v>
      </c>
      <c r="T12" s="101">
        <v>758240.5</v>
      </c>
      <c r="U12" s="221">
        <v>0.89416925463729013</v>
      </c>
      <c r="V12" s="221">
        <v>0.92488763282063335</v>
      </c>
      <c r="W12" s="221">
        <v>0.94229292286584909</v>
      </c>
      <c r="X12" s="32">
        <v>40158.199999999997</v>
      </c>
      <c r="Y12" s="32">
        <v>77901.800000000047</v>
      </c>
      <c r="Z12" s="32">
        <v>37743.600000000049</v>
      </c>
      <c r="AA12" s="32">
        <v>40845.9</v>
      </c>
      <c r="AB12" s="32">
        <v>46198.2</v>
      </c>
      <c r="AC12" s="32">
        <v>5352.2999999999956</v>
      </c>
      <c r="AD12" s="32">
        <v>37148.400000000001</v>
      </c>
      <c r="AE12" s="67"/>
    </row>
    <row r="13" spans="1:31" x14ac:dyDescent="0.25">
      <c r="A13" s="7" t="s">
        <v>206</v>
      </c>
      <c r="B13" s="17">
        <v>2231498</v>
      </c>
      <c r="C13" s="17">
        <v>2826919</v>
      </c>
      <c r="D13" s="217">
        <f t="shared" si="0"/>
        <v>1.2668256928753689</v>
      </c>
      <c r="E13" s="17">
        <v>2990457</v>
      </c>
      <c r="F13" s="217">
        <f t="shared" si="1"/>
        <v>1.0578502603010558</v>
      </c>
      <c r="G13" s="17">
        <v>3150818</v>
      </c>
      <c r="H13" s="217">
        <f t="shared" si="2"/>
        <v>1.0536242453912563</v>
      </c>
      <c r="I13" s="101">
        <v>80968.800000000003</v>
      </c>
      <c r="J13" s="101">
        <v>82668.800000000003</v>
      </c>
      <c r="K13" s="101">
        <v>59848.7</v>
      </c>
      <c r="L13" s="104">
        <v>3.55</v>
      </c>
      <c r="M13" s="104">
        <v>3.48</v>
      </c>
      <c r="N13" s="105">
        <v>3.41</v>
      </c>
      <c r="O13" s="104">
        <v>2.8642065796720741</v>
      </c>
      <c r="P13" s="105">
        <v>2.7644202876015274</v>
      </c>
      <c r="Q13" s="105">
        <v>1.8994654721408852</v>
      </c>
      <c r="R13" s="101">
        <v>80968.800000000003</v>
      </c>
      <c r="S13" s="101">
        <v>82668.800000000003</v>
      </c>
      <c r="T13" s="101">
        <v>59848.7</v>
      </c>
      <c r="U13" s="221">
        <v>1</v>
      </c>
      <c r="V13" s="221">
        <v>1</v>
      </c>
      <c r="W13" s="221">
        <v>1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70"/>
    </row>
    <row r="14" spans="1:31" x14ac:dyDescent="0.25">
      <c r="A14" s="7" t="s">
        <v>207</v>
      </c>
      <c r="B14" s="17">
        <v>2177819</v>
      </c>
      <c r="C14" s="17">
        <v>2222853</v>
      </c>
      <c r="D14" s="217">
        <f t="shared" si="0"/>
        <v>1.0206784861368186</v>
      </c>
      <c r="E14" s="17">
        <v>2332898</v>
      </c>
      <c r="F14" s="217">
        <f t="shared" si="1"/>
        <v>1.0495061976657927</v>
      </c>
      <c r="G14" s="17">
        <v>2439202</v>
      </c>
      <c r="H14" s="217">
        <f t="shared" si="2"/>
        <v>1.045567358710068</v>
      </c>
      <c r="I14" s="101">
        <v>43018.8</v>
      </c>
      <c r="J14" s="101">
        <v>41979.9</v>
      </c>
      <c r="K14" s="101">
        <v>43231.199999999997</v>
      </c>
      <c r="L14" s="104">
        <v>1</v>
      </c>
      <c r="M14" s="104">
        <v>0.91</v>
      </c>
      <c r="N14" s="105">
        <v>0.82</v>
      </c>
      <c r="O14" s="104">
        <v>1.9352966660413442</v>
      </c>
      <c r="P14" s="105">
        <v>1.7994743019197581</v>
      </c>
      <c r="Q14" s="105">
        <v>1.77235013746299</v>
      </c>
      <c r="R14" s="101">
        <v>43018.8</v>
      </c>
      <c r="S14" s="101">
        <v>41979.9</v>
      </c>
      <c r="T14" s="101">
        <v>43231.199999999997</v>
      </c>
      <c r="U14" s="221">
        <v>1</v>
      </c>
      <c r="V14" s="221">
        <v>1</v>
      </c>
      <c r="W14" s="221">
        <v>1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70"/>
    </row>
    <row r="15" spans="1:31" x14ac:dyDescent="0.25">
      <c r="A15" s="7" t="s">
        <v>208</v>
      </c>
      <c r="B15" s="17">
        <v>2001760</v>
      </c>
      <c r="C15" s="17">
        <v>2292269</v>
      </c>
      <c r="D15" s="217">
        <f t="shared" si="0"/>
        <v>1.1451267884261849</v>
      </c>
      <c r="E15" s="17">
        <v>2387312</v>
      </c>
      <c r="F15" s="217">
        <f t="shared" si="1"/>
        <v>1.0414624112615056</v>
      </c>
      <c r="G15" s="17">
        <v>2477262</v>
      </c>
      <c r="H15" s="217">
        <f t="shared" si="2"/>
        <v>1.037678359594389</v>
      </c>
      <c r="I15" s="101">
        <v>333219.20000000001</v>
      </c>
      <c r="J15" s="101">
        <v>346014.6</v>
      </c>
      <c r="K15" s="101">
        <v>361194.7</v>
      </c>
      <c r="L15" s="104">
        <v>11.87</v>
      </c>
      <c r="M15" s="104">
        <v>11.97</v>
      </c>
      <c r="N15" s="105">
        <v>12.17</v>
      </c>
      <c r="O15" s="104">
        <v>12.3</v>
      </c>
      <c r="P15" s="104">
        <v>12.74</v>
      </c>
      <c r="Q15" s="105">
        <v>12.97</v>
      </c>
      <c r="R15" s="101">
        <v>281949.09999999998</v>
      </c>
      <c r="S15" s="101">
        <v>304143.5</v>
      </c>
      <c r="T15" s="101">
        <v>321300.90000000002</v>
      </c>
      <c r="U15" s="221">
        <v>0.84613701731472846</v>
      </c>
      <c r="V15" s="221">
        <v>0.87899036630246241</v>
      </c>
      <c r="W15" s="221">
        <v>0.88955042806552809</v>
      </c>
      <c r="X15" s="32">
        <v>31840.6</v>
      </c>
      <c r="Y15" s="32">
        <v>51270.100000000035</v>
      </c>
      <c r="Z15" s="32">
        <v>19429.500000000036</v>
      </c>
      <c r="AA15" s="32">
        <v>33262.199999999997</v>
      </c>
      <c r="AB15" s="32">
        <v>33496.9</v>
      </c>
      <c r="AC15" s="32">
        <v>234.70000000000437</v>
      </c>
      <c r="AD15" s="32">
        <v>31915</v>
      </c>
      <c r="AE15" s="70"/>
    </row>
    <row r="16" spans="1:31" x14ac:dyDescent="0.25">
      <c r="A16" s="7" t="s">
        <v>209</v>
      </c>
      <c r="B16" s="17">
        <v>348290</v>
      </c>
      <c r="C16" s="17">
        <v>354738</v>
      </c>
      <c r="D16" s="217">
        <f t="shared" si="0"/>
        <v>1.018513307875621</v>
      </c>
      <c r="E16" s="17">
        <v>360279</v>
      </c>
      <c r="F16" s="217">
        <f t="shared" si="1"/>
        <v>1.015619978688497</v>
      </c>
      <c r="G16" s="17">
        <v>364418</v>
      </c>
      <c r="H16" s="217">
        <f t="shared" si="2"/>
        <v>1.0114883187751715</v>
      </c>
      <c r="I16" s="101">
        <v>243166.1</v>
      </c>
      <c r="J16" s="101">
        <v>253320</v>
      </c>
      <c r="K16" s="101">
        <v>264906.09999999998</v>
      </c>
      <c r="L16" s="104">
        <v>47</v>
      </c>
      <c r="M16" s="104">
        <v>47.6</v>
      </c>
      <c r="N16" s="105">
        <v>48</v>
      </c>
      <c r="O16" s="104">
        <v>47.6</v>
      </c>
      <c r="P16" s="105">
        <v>48</v>
      </c>
      <c r="Q16" s="105">
        <v>48.1</v>
      </c>
      <c r="R16" s="101">
        <v>168855.3</v>
      </c>
      <c r="S16" s="101">
        <v>172933.9</v>
      </c>
      <c r="T16" s="101">
        <v>175285.1</v>
      </c>
      <c r="U16" s="221">
        <v>0.69440312609364541</v>
      </c>
      <c r="V16" s="221">
        <v>0.68266974577609341</v>
      </c>
      <c r="W16" s="221">
        <v>0.66168766970636017</v>
      </c>
      <c r="X16" s="32">
        <v>33937.4</v>
      </c>
      <c r="Y16" s="32">
        <v>74310.800000000017</v>
      </c>
      <c r="Z16" s="32">
        <v>40373.400000000016</v>
      </c>
      <c r="AA16" s="32">
        <v>36279.599999999999</v>
      </c>
      <c r="AB16" s="32">
        <v>64308.9</v>
      </c>
      <c r="AC16" s="32">
        <v>28029.300000000003</v>
      </c>
      <c r="AD16" s="32">
        <v>71696.800000000003</v>
      </c>
      <c r="AE16" s="70"/>
    </row>
    <row r="17" spans="1:31" x14ac:dyDescent="0.25">
      <c r="A17" s="7" t="s">
        <v>210</v>
      </c>
      <c r="B17" s="17">
        <v>2580258</v>
      </c>
      <c r="C17" s="17">
        <v>3219817</v>
      </c>
      <c r="D17" s="217">
        <f t="shared" si="0"/>
        <v>1.2478662986414537</v>
      </c>
      <c r="E17" s="17">
        <v>3438644</v>
      </c>
      <c r="F17" s="217">
        <f t="shared" si="1"/>
        <v>1.0679625581205392</v>
      </c>
      <c r="G17" s="17">
        <v>3656033</v>
      </c>
      <c r="H17" s="217">
        <f t="shared" si="2"/>
        <v>1.0632193969483319</v>
      </c>
      <c r="I17" s="101">
        <v>78227.5</v>
      </c>
      <c r="J17" s="101">
        <v>78884.100000000006</v>
      </c>
      <c r="K17" s="101">
        <v>80653.100000000006</v>
      </c>
      <c r="L17" s="104">
        <v>2.39</v>
      </c>
      <c r="M17" s="104">
        <v>2.2999999999999998</v>
      </c>
      <c r="N17" s="105">
        <v>2.2200000000000002</v>
      </c>
      <c r="O17" s="104">
        <v>2.4295635435181562</v>
      </c>
      <c r="P17" s="105">
        <v>2.2940467230687447</v>
      </c>
      <c r="Q17" s="105">
        <v>2.206027680822356</v>
      </c>
      <c r="R17" s="101">
        <v>78227.5</v>
      </c>
      <c r="S17" s="101">
        <v>78884.100000000006</v>
      </c>
      <c r="T17" s="101">
        <v>80653.100000000006</v>
      </c>
      <c r="U17" s="221">
        <v>1</v>
      </c>
      <c r="V17" s="221">
        <v>1</v>
      </c>
      <c r="W17" s="221">
        <v>1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70"/>
    </row>
    <row r="18" spans="1:31" x14ac:dyDescent="0.25">
      <c r="A18" s="7" t="s">
        <v>211</v>
      </c>
      <c r="B18" s="17">
        <v>1076387</v>
      </c>
      <c r="C18" s="17">
        <v>1295199</v>
      </c>
      <c r="D18" s="217">
        <f t="shared" si="0"/>
        <v>1.2032837631818296</v>
      </c>
      <c r="E18" s="17">
        <v>1358453</v>
      </c>
      <c r="F18" s="217">
        <f t="shared" si="1"/>
        <v>1.0488372829194588</v>
      </c>
      <c r="G18" s="17">
        <v>1419469</v>
      </c>
      <c r="H18" s="217">
        <f t="shared" si="2"/>
        <v>1.0449157976021253</v>
      </c>
      <c r="I18" s="101">
        <v>391869</v>
      </c>
      <c r="J18" s="101">
        <v>408340.3</v>
      </c>
      <c r="K18" s="101">
        <v>427009.1</v>
      </c>
      <c r="L18" s="104">
        <v>25.5</v>
      </c>
      <c r="M18" s="104">
        <v>25.5</v>
      </c>
      <c r="N18" s="105">
        <v>25.8</v>
      </c>
      <c r="O18" s="104">
        <v>25.84</v>
      </c>
      <c r="P18" s="105">
        <v>25.9</v>
      </c>
      <c r="Q18" s="105">
        <v>26.3</v>
      </c>
      <c r="R18" s="101">
        <v>334679.40000000002</v>
      </c>
      <c r="S18" s="101">
        <v>351839.3</v>
      </c>
      <c r="T18" s="101">
        <v>373320.3</v>
      </c>
      <c r="U18" s="221">
        <v>0.85405939229691563</v>
      </c>
      <c r="V18" s="221">
        <v>0.86163256479950667</v>
      </c>
      <c r="W18" s="221">
        <v>0.87426778492542667</v>
      </c>
      <c r="X18" s="32">
        <v>42742.400000000001</v>
      </c>
      <c r="Y18" s="32">
        <v>57189.599999999977</v>
      </c>
      <c r="Z18" s="32">
        <v>14447.199999999975</v>
      </c>
      <c r="AA18" s="32">
        <v>45084.4</v>
      </c>
      <c r="AB18" s="32">
        <v>45200.800000000003</v>
      </c>
      <c r="AC18" s="32">
        <v>116.40000000000146</v>
      </c>
      <c r="AD18" s="32">
        <v>42951</v>
      </c>
      <c r="AE18" s="70"/>
    </row>
    <row r="19" spans="1:31" x14ac:dyDescent="0.25">
      <c r="A19" s="7" t="s">
        <v>212</v>
      </c>
      <c r="B19" s="17">
        <v>353425</v>
      </c>
      <c r="C19" s="17">
        <v>388968</v>
      </c>
      <c r="D19" s="217">
        <f t="shared" si="0"/>
        <v>1.1005673056518357</v>
      </c>
      <c r="E19" s="17">
        <v>396974</v>
      </c>
      <c r="F19" s="217">
        <f t="shared" si="1"/>
        <v>1.0205826700396947</v>
      </c>
      <c r="G19" s="17">
        <v>403571</v>
      </c>
      <c r="H19" s="217">
        <f t="shared" si="2"/>
        <v>1.016618216810169</v>
      </c>
      <c r="I19" s="101">
        <v>309675.09999999998</v>
      </c>
      <c r="J19" s="101">
        <v>322356.3</v>
      </c>
      <c r="K19" s="101">
        <v>336929</v>
      </c>
      <c r="L19" s="104">
        <v>57.5</v>
      </c>
      <c r="M19" s="104">
        <v>61.5</v>
      </c>
      <c r="N19" s="105">
        <v>62.5</v>
      </c>
      <c r="O19" s="104">
        <v>61.5</v>
      </c>
      <c r="P19" s="105">
        <v>62.8</v>
      </c>
      <c r="Q19" s="105">
        <v>62.8</v>
      </c>
      <c r="R19" s="101">
        <v>239215.3</v>
      </c>
      <c r="S19" s="101">
        <v>249299.7</v>
      </c>
      <c r="T19" s="101">
        <v>258631</v>
      </c>
      <c r="U19" s="221">
        <v>0.77247185840902288</v>
      </c>
      <c r="V19" s="221">
        <v>0.7733669234942826</v>
      </c>
      <c r="W19" s="221">
        <v>0.76761276114552324</v>
      </c>
      <c r="X19" s="32">
        <v>51655</v>
      </c>
      <c r="Y19" s="32">
        <v>70459.799999999988</v>
      </c>
      <c r="Z19" s="32">
        <v>18804.799999999988</v>
      </c>
      <c r="AA19" s="32">
        <v>58096.6</v>
      </c>
      <c r="AB19" s="32">
        <v>58445.3</v>
      </c>
      <c r="AC19" s="32">
        <v>348.70000000000437</v>
      </c>
      <c r="AD19" s="32">
        <v>62638.400000000001</v>
      </c>
      <c r="AE19" s="70"/>
    </row>
    <row r="20" spans="1:31" x14ac:dyDescent="0.25">
      <c r="A20" s="7" t="s">
        <v>213</v>
      </c>
      <c r="B20" s="17">
        <v>1012541</v>
      </c>
      <c r="C20" s="17">
        <v>968065</v>
      </c>
      <c r="D20" s="217">
        <f t="shared" si="0"/>
        <v>0.95607486511657302</v>
      </c>
      <c r="E20" s="17">
        <v>1007766</v>
      </c>
      <c r="F20" s="217">
        <f t="shared" si="1"/>
        <v>1.0410106759360167</v>
      </c>
      <c r="G20" s="17">
        <v>1045286</v>
      </c>
      <c r="H20" s="217">
        <f t="shared" si="2"/>
        <v>1.0372308651016209</v>
      </c>
      <c r="I20" s="101">
        <v>309574</v>
      </c>
      <c r="J20" s="101">
        <v>324371.7</v>
      </c>
      <c r="K20" s="101">
        <v>340104</v>
      </c>
      <c r="L20" s="104">
        <v>17.399999999999999</v>
      </c>
      <c r="M20" s="104">
        <v>17.399999999999999</v>
      </c>
      <c r="N20" s="105">
        <v>17.600000000000001</v>
      </c>
      <c r="O20" s="104">
        <v>18.25</v>
      </c>
      <c r="P20" s="105">
        <v>19.003994975023964</v>
      </c>
      <c r="Q20" s="105">
        <v>19.27</v>
      </c>
      <c r="R20" s="101">
        <v>176671.9</v>
      </c>
      <c r="S20" s="101">
        <v>191515.8</v>
      </c>
      <c r="T20" s="101">
        <v>201426.6</v>
      </c>
      <c r="U20" s="221">
        <v>0.57069359829959876</v>
      </c>
      <c r="V20" s="221">
        <v>0.59042080428101462</v>
      </c>
      <c r="W20" s="221">
        <v>0.59225001764166252</v>
      </c>
      <c r="X20" s="32">
        <v>23147.1</v>
      </c>
      <c r="Y20" s="32">
        <v>132902.1</v>
      </c>
      <c r="Z20" s="32">
        <v>109755</v>
      </c>
      <c r="AA20" s="32">
        <v>25509.3</v>
      </c>
      <c r="AB20" s="32">
        <v>106284.7</v>
      </c>
      <c r="AC20" s="32">
        <v>80775.399999999994</v>
      </c>
      <c r="AD20" s="32">
        <v>110941.9</v>
      </c>
      <c r="AE20" s="70"/>
    </row>
    <row r="21" spans="1:31" x14ac:dyDescent="0.25">
      <c r="A21" s="7" t="s">
        <v>214</v>
      </c>
      <c r="B21" s="17">
        <v>411184</v>
      </c>
      <c r="C21" s="17">
        <v>432109</v>
      </c>
      <c r="D21" s="217">
        <f t="shared" si="0"/>
        <v>1.0508896260554885</v>
      </c>
      <c r="E21" s="17">
        <v>433221</v>
      </c>
      <c r="F21" s="217">
        <f t="shared" si="1"/>
        <v>1.0025734247608822</v>
      </c>
      <c r="G21" s="17">
        <v>432247</v>
      </c>
      <c r="H21" s="217">
        <f t="shared" si="2"/>
        <v>0.99775172487021635</v>
      </c>
      <c r="I21" s="101">
        <v>229637.2</v>
      </c>
      <c r="J21" s="101">
        <v>240160.3</v>
      </c>
      <c r="K21" s="101">
        <v>251510.3</v>
      </c>
      <c r="L21" s="104">
        <v>36.630000000000003</v>
      </c>
      <c r="M21" s="104">
        <v>36.630000000000003</v>
      </c>
      <c r="N21" s="105">
        <v>39.630000000000003</v>
      </c>
      <c r="O21" s="104">
        <v>39.189949758047163</v>
      </c>
      <c r="P21" s="105">
        <v>40.81</v>
      </c>
      <c r="Q21" s="105">
        <v>41.390316184959062</v>
      </c>
      <c r="R21" s="101">
        <v>169343.30000000002</v>
      </c>
      <c r="S21" s="101">
        <v>176797.5</v>
      </c>
      <c r="T21" s="101">
        <v>178908.4</v>
      </c>
      <c r="U21" s="221">
        <v>0.73743844638412248</v>
      </c>
      <c r="V21" s="221">
        <v>0.73616455342535803</v>
      </c>
      <c r="W21" s="221">
        <v>0.7113362752936957</v>
      </c>
      <c r="X21" s="32">
        <v>50110.2</v>
      </c>
      <c r="Y21" s="32">
        <v>60293.899999999994</v>
      </c>
      <c r="Z21" s="32">
        <v>10183.699999999997</v>
      </c>
      <c r="AA21" s="32">
        <v>50562.1</v>
      </c>
      <c r="AB21" s="32">
        <v>50690.2</v>
      </c>
      <c r="AC21" s="32">
        <v>128.09999999999854</v>
      </c>
      <c r="AD21" s="32">
        <v>58081.5</v>
      </c>
      <c r="AE21" s="70"/>
    </row>
    <row r="22" spans="1:31" x14ac:dyDescent="0.25">
      <c r="A22" s="7" t="s">
        <v>215</v>
      </c>
      <c r="B22" s="17">
        <v>1661454</v>
      </c>
      <c r="C22" s="17">
        <v>1760621</v>
      </c>
      <c r="D22" s="217">
        <f t="shared" si="0"/>
        <v>1.0596868766754903</v>
      </c>
      <c r="E22" s="17">
        <v>1837386</v>
      </c>
      <c r="F22" s="217">
        <f t="shared" si="1"/>
        <v>1.0436010930234276</v>
      </c>
      <c r="G22" s="17">
        <v>1910491</v>
      </c>
      <c r="H22" s="217">
        <f t="shared" si="2"/>
        <v>1.0397875024627379</v>
      </c>
      <c r="I22" s="101">
        <v>269153.59999999998</v>
      </c>
      <c r="J22" s="101">
        <v>279965</v>
      </c>
      <c r="K22" s="101">
        <v>292369.59999999998</v>
      </c>
      <c r="L22" s="104">
        <v>11.42</v>
      </c>
      <c r="M22" s="104">
        <v>11.42</v>
      </c>
      <c r="N22" s="105">
        <v>11.42</v>
      </c>
      <c r="O22" s="104">
        <v>12.5</v>
      </c>
      <c r="P22" s="104">
        <v>12.97</v>
      </c>
      <c r="Q22" s="104">
        <v>13.04</v>
      </c>
      <c r="R22" s="101">
        <v>220077.6</v>
      </c>
      <c r="S22" s="101">
        <v>238309</v>
      </c>
      <c r="T22" s="101">
        <v>249128</v>
      </c>
      <c r="U22" s="221">
        <v>0.81766545199469753</v>
      </c>
      <c r="V22" s="221">
        <v>0.85120997267515586</v>
      </c>
      <c r="W22" s="221">
        <v>0.85209953428810659</v>
      </c>
      <c r="X22" s="32">
        <v>26997</v>
      </c>
      <c r="Y22" s="32">
        <v>49075.999999999971</v>
      </c>
      <c r="Z22" s="32">
        <v>22078.999999999971</v>
      </c>
      <c r="AA22" s="32">
        <v>29335.4</v>
      </c>
      <c r="AB22" s="32">
        <v>33324.800000000003</v>
      </c>
      <c r="AC22" s="32">
        <v>3989.4000000000015</v>
      </c>
      <c r="AD22" s="32">
        <v>34593.300000000003</v>
      </c>
      <c r="AE22" s="70"/>
    </row>
    <row r="23" spans="1:31" x14ac:dyDescent="0.25">
      <c r="A23" s="7" t="s">
        <v>2</v>
      </c>
      <c r="B23" s="17">
        <v>2171052</v>
      </c>
      <c r="C23" s="17">
        <v>2496099</v>
      </c>
      <c r="D23" s="217">
        <f t="shared" si="0"/>
        <v>1.149718661736338</v>
      </c>
      <c r="E23" s="17">
        <v>2645818</v>
      </c>
      <c r="F23" s="217">
        <f t="shared" si="1"/>
        <v>1.0599811946561415</v>
      </c>
      <c r="G23" s="17">
        <v>2793088</v>
      </c>
      <c r="H23" s="217">
        <f t="shared" si="2"/>
        <v>1.0556614249355021</v>
      </c>
      <c r="I23" s="101">
        <v>488816.1</v>
      </c>
      <c r="J23" s="101">
        <v>508037.5</v>
      </c>
      <c r="K23" s="101">
        <v>530665.1</v>
      </c>
      <c r="L23" s="104">
        <v>15.7</v>
      </c>
      <c r="M23" s="104">
        <v>15.7</v>
      </c>
      <c r="N23" s="105">
        <v>15.7</v>
      </c>
      <c r="O23" s="104">
        <v>15.73</v>
      </c>
      <c r="P23" s="104">
        <v>15.73</v>
      </c>
      <c r="Q23" s="104">
        <v>15.97</v>
      </c>
      <c r="R23" s="101">
        <v>392636.4</v>
      </c>
      <c r="S23" s="101">
        <v>416187.2</v>
      </c>
      <c r="T23" s="101">
        <v>446056.2</v>
      </c>
      <c r="U23" s="221">
        <v>0.80323950049926762</v>
      </c>
      <c r="V23" s="221">
        <v>0.81920566887286861</v>
      </c>
      <c r="W23" s="221">
        <v>0.84056064738382086</v>
      </c>
      <c r="X23" s="32">
        <v>70040.899999999994</v>
      </c>
      <c r="Y23" s="32">
        <v>96179.699999999953</v>
      </c>
      <c r="Z23" s="32">
        <v>26138.799999999959</v>
      </c>
      <c r="AA23" s="32">
        <v>73341</v>
      </c>
      <c r="AB23" s="32">
        <v>73480.2</v>
      </c>
      <c r="AC23" s="32">
        <v>139.19999999999709</v>
      </c>
      <c r="AD23" s="32">
        <v>67687.100000000006</v>
      </c>
      <c r="AE23" s="67"/>
    </row>
    <row r="24" spans="1:31" ht="14.25" customHeight="1" x14ac:dyDescent="0.25">
      <c r="A24" s="7" t="s">
        <v>216</v>
      </c>
      <c r="B24" s="17">
        <v>2817846</v>
      </c>
      <c r="C24" s="17">
        <v>3415284</v>
      </c>
      <c r="D24" s="217">
        <f t="shared" si="0"/>
        <v>1.2120193935367654</v>
      </c>
      <c r="E24" s="17">
        <v>3561184</v>
      </c>
      <c r="F24" s="217">
        <f t="shared" si="1"/>
        <v>1.0427197269685333</v>
      </c>
      <c r="G24" s="17">
        <v>3699783</v>
      </c>
      <c r="H24" s="217">
        <f t="shared" si="2"/>
        <v>1.0389193594040633</v>
      </c>
      <c r="I24" s="101">
        <v>0</v>
      </c>
      <c r="J24" s="101">
        <v>0</v>
      </c>
      <c r="K24" s="101">
        <v>0</v>
      </c>
      <c r="L24" s="104">
        <v>0</v>
      </c>
      <c r="M24" s="104">
        <v>0</v>
      </c>
      <c r="N24" s="105">
        <v>0</v>
      </c>
      <c r="O24" s="104">
        <v>0</v>
      </c>
      <c r="P24" s="105">
        <v>0</v>
      </c>
      <c r="Q24" s="105">
        <v>0</v>
      </c>
      <c r="R24" s="101">
        <v>0</v>
      </c>
      <c r="S24" s="101">
        <v>0</v>
      </c>
      <c r="T24" s="101">
        <v>0</v>
      </c>
      <c r="U24" s="221"/>
      <c r="V24" s="221"/>
      <c r="W24" s="221"/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67"/>
    </row>
    <row r="25" spans="1:31" ht="24.6" customHeight="1" x14ac:dyDescent="0.25">
      <c r="A25" s="7" t="s">
        <v>343</v>
      </c>
      <c r="B25" s="7"/>
      <c r="C25" s="18"/>
      <c r="D25" s="218"/>
      <c r="E25" s="18"/>
      <c r="F25" s="217"/>
      <c r="G25" s="18"/>
      <c r="H25" s="217"/>
      <c r="I25" s="101"/>
      <c r="J25" s="101"/>
      <c r="K25" s="101"/>
      <c r="L25" s="104"/>
      <c r="M25" s="104"/>
      <c r="N25" s="105"/>
      <c r="O25" s="105"/>
      <c r="P25" s="105"/>
      <c r="Q25" s="105"/>
      <c r="R25" s="101"/>
      <c r="S25" s="101"/>
      <c r="T25" s="101"/>
      <c r="U25" s="221"/>
      <c r="V25" s="221"/>
      <c r="W25" s="221"/>
      <c r="X25" s="32">
        <v>145047.93999999986</v>
      </c>
      <c r="Y25" s="32"/>
      <c r="Z25" s="32"/>
      <c r="AA25" s="32">
        <v>153656.83999999985</v>
      </c>
      <c r="AB25" s="32">
        <v>195322.55999999997</v>
      </c>
      <c r="AC25" s="32"/>
      <c r="AD25" s="32">
        <v>191935.79999999984</v>
      </c>
      <c r="AE25" s="67"/>
    </row>
    <row r="26" spans="1:31" ht="19.5" customHeight="1" x14ac:dyDescent="0.25">
      <c r="A26" s="6" t="s">
        <v>200</v>
      </c>
      <c r="B26" s="51">
        <f t="shared" ref="B26:G26" si="3">SUM(B7:B24)</f>
        <v>39545635</v>
      </c>
      <c r="C26" s="51">
        <f t="shared" si="3"/>
        <v>45333980</v>
      </c>
      <c r="D26" s="217">
        <f t="shared" si="0"/>
        <v>1.1463712746046435</v>
      </c>
      <c r="E26" s="51">
        <f t="shared" si="3"/>
        <v>47898027</v>
      </c>
      <c r="F26" s="217">
        <f t="shared" si="1"/>
        <v>1.0565590534958544</v>
      </c>
      <c r="G26" s="51">
        <f t="shared" si="3"/>
        <v>50407195</v>
      </c>
      <c r="H26" s="217">
        <f t="shared" si="2"/>
        <v>1.0523856233159667</v>
      </c>
      <c r="I26" s="101">
        <v>5537544.2999999998</v>
      </c>
      <c r="J26" s="101">
        <v>5766415.5</v>
      </c>
      <c r="K26" s="101">
        <v>6000397.9999999991</v>
      </c>
      <c r="L26" s="104">
        <v>10</v>
      </c>
      <c r="M26" s="104">
        <v>10</v>
      </c>
      <c r="N26" s="105">
        <v>10</v>
      </c>
      <c r="O26" s="105">
        <v>10</v>
      </c>
      <c r="P26" s="105">
        <v>10</v>
      </c>
      <c r="Q26" s="105">
        <v>10</v>
      </c>
      <c r="R26" s="101">
        <v>4533397.9999999991</v>
      </c>
      <c r="S26" s="101">
        <v>4789802.7</v>
      </c>
      <c r="T26" s="25">
        <v>5040719.5000000009</v>
      </c>
      <c r="U26" s="221">
        <v>0.81866577573022747</v>
      </c>
      <c r="V26" s="221">
        <v>0.83063780263492981</v>
      </c>
      <c r="W26" s="221">
        <v>0.84006419240857055</v>
      </c>
      <c r="X26" s="32">
        <v>725239.73999999987</v>
      </c>
      <c r="Y26" s="32">
        <v>1004146.3</v>
      </c>
      <c r="Z26" s="32">
        <v>423954.5</v>
      </c>
      <c r="AA26" s="32">
        <v>768283.73999999987</v>
      </c>
      <c r="AB26" s="32">
        <v>976612.75999999989</v>
      </c>
      <c r="AC26" s="32">
        <v>166663.29999999999</v>
      </c>
      <c r="AD26" s="32">
        <v>959678.49999999988</v>
      </c>
      <c r="AE26" s="67"/>
    </row>
  </sheetData>
  <mergeCells count="10">
    <mergeCell ref="A1:AD1"/>
    <mergeCell ref="A4:A6"/>
    <mergeCell ref="I4:K4"/>
    <mergeCell ref="R4:T4"/>
    <mergeCell ref="L4:Q4"/>
    <mergeCell ref="U4:U5"/>
    <mergeCell ref="X4:AD4"/>
    <mergeCell ref="C4:H4"/>
    <mergeCell ref="V4:V5"/>
    <mergeCell ref="W4:W5"/>
  </mergeCells>
  <phoneticPr fontId="0" type="noConversion"/>
  <printOptions horizontalCentered="1"/>
  <pageMargins left="0.19685039370078741" right="0.19685039370078741" top="1.3779527559055118" bottom="0.35433070866141736" header="1.1023622047244095" footer="0.15748031496062992"/>
  <pageSetup paperSize="9" scale="65" orientation="landscape" r:id="rId1"/>
  <headerFooter alignWithMargins="0"/>
  <ignoredErrors>
    <ignoredError sqref="C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 tint="0.39997558519241921"/>
  </sheetPr>
  <dimension ref="A1:M1734"/>
  <sheetViews>
    <sheetView tabSelected="1" zoomScaleNormal="120" workbookViewId="0">
      <pane xSplit="1" ySplit="5" topLeftCell="B56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L56" sqref="L56"/>
    </sheetView>
  </sheetViews>
  <sheetFormatPr defaultColWidth="9.109375" defaultRowHeight="13.2" x14ac:dyDescent="0.25"/>
  <cols>
    <col min="1" max="1" width="34.44140625" style="39" customWidth="1"/>
    <col min="2" max="2" width="16.5546875" style="118" customWidth="1"/>
    <col min="3" max="3" width="10.33203125" style="39" customWidth="1"/>
    <col min="4" max="4" width="10.6640625" style="39" customWidth="1"/>
    <col min="5" max="5" width="9.88671875" style="39" customWidth="1"/>
    <col min="6" max="6" width="10.33203125" style="39" bestFit="1" customWidth="1"/>
    <col min="7" max="7" width="11.6640625" style="39" bestFit="1" customWidth="1"/>
    <col min="8" max="8" width="8.6640625" style="39" customWidth="1"/>
    <col min="9" max="9" width="10.33203125" style="39" customWidth="1"/>
    <col min="10" max="10" width="10.6640625" style="39" customWidth="1"/>
    <col min="11" max="11" width="10" style="39" customWidth="1"/>
    <col min="12" max="12" width="8.33203125" style="39" customWidth="1"/>
    <col min="13" max="13" width="7.6640625" style="39" customWidth="1"/>
    <col min="14" max="16384" width="9.109375" style="39"/>
  </cols>
  <sheetData>
    <row r="1" spans="1:13" ht="28.2" customHeight="1" x14ac:dyDescent="0.25">
      <c r="B1" s="259" t="s">
        <v>336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30"/>
    </row>
    <row r="3" spans="1:13" ht="93.75" customHeight="1" x14ac:dyDescent="0.25">
      <c r="A3" s="251" t="s">
        <v>264</v>
      </c>
      <c r="B3" s="251" t="s">
        <v>265</v>
      </c>
      <c r="C3" s="226" t="s">
        <v>388</v>
      </c>
      <c r="D3" s="253" t="s">
        <v>307</v>
      </c>
      <c r="E3" s="199" t="s">
        <v>285</v>
      </c>
      <c r="F3" s="253" t="s">
        <v>217</v>
      </c>
      <c r="G3" s="223" t="s">
        <v>340</v>
      </c>
      <c r="H3" s="255" t="s">
        <v>8</v>
      </c>
      <c r="I3" s="255" t="s">
        <v>251</v>
      </c>
      <c r="J3" s="121" t="s">
        <v>317</v>
      </c>
      <c r="K3" s="135" t="s">
        <v>238</v>
      </c>
      <c r="L3" s="257" t="s">
        <v>302</v>
      </c>
      <c r="M3" s="257"/>
    </row>
    <row r="4" spans="1:13" ht="17.399999999999999" customHeight="1" x14ac:dyDescent="0.25">
      <c r="A4" s="252"/>
      <c r="B4" s="252"/>
      <c r="C4" s="225" t="s">
        <v>4</v>
      </c>
      <c r="D4" s="254"/>
      <c r="E4" s="136" t="s">
        <v>286</v>
      </c>
      <c r="F4" s="254"/>
      <c r="G4" s="121" t="s">
        <v>5</v>
      </c>
      <c r="H4" s="256"/>
      <c r="I4" s="256"/>
      <c r="J4" s="170">
        <v>1.0839958087287851</v>
      </c>
      <c r="K4" s="30"/>
      <c r="L4" s="133"/>
      <c r="M4" s="133" t="s">
        <v>257</v>
      </c>
    </row>
    <row r="5" spans="1:13" s="56" customFormat="1" ht="30.75" customHeight="1" x14ac:dyDescent="0.2">
      <c r="A5" s="243">
        <v>1</v>
      </c>
      <c r="B5" s="41">
        <v>2</v>
      </c>
      <c r="C5" s="9">
        <v>3</v>
      </c>
      <c r="D5" s="9">
        <v>4</v>
      </c>
      <c r="E5" s="9">
        <v>5</v>
      </c>
      <c r="F5" s="65" t="s">
        <v>298</v>
      </c>
      <c r="G5" s="55">
        <v>7</v>
      </c>
      <c r="H5" s="9" t="s">
        <v>294</v>
      </c>
      <c r="I5" s="9" t="s">
        <v>295</v>
      </c>
      <c r="J5" s="78" t="s">
        <v>309</v>
      </c>
      <c r="K5" s="78" t="s">
        <v>306</v>
      </c>
      <c r="L5" s="9">
        <v>12</v>
      </c>
      <c r="M5" s="9">
        <v>13</v>
      </c>
    </row>
    <row r="6" spans="1:13" x14ac:dyDescent="0.25">
      <c r="A6" s="38" t="s">
        <v>13</v>
      </c>
      <c r="B6" s="109" t="s">
        <v>266</v>
      </c>
      <c r="C6" s="60">
        <v>15487</v>
      </c>
      <c r="D6" s="167">
        <v>0.96812928873983262</v>
      </c>
      <c r="E6" s="167">
        <v>1.0193710854264868</v>
      </c>
      <c r="F6" s="168">
        <v>0.97218353254152556</v>
      </c>
      <c r="G6" s="40">
        <v>48629.000000000007</v>
      </c>
      <c r="H6" s="169">
        <v>0.54753228819408972</v>
      </c>
      <c r="I6" s="168">
        <v>0.56319848039670695</v>
      </c>
      <c r="J6" s="32">
        <v>46334.3</v>
      </c>
      <c r="K6" s="32">
        <v>20678.2</v>
      </c>
      <c r="L6" s="168">
        <v>0.79562134533919437</v>
      </c>
      <c r="M6" s="61">
        <v>4701.3734306661172</v>
      </c>
    </row>
    <row r="7" spans="1:13" x14ac:dyDescent="0.25">
      <c r="A7" s="38" t="s">
        <v>16</v>
      </c>
      <c r="B7" s="109" t="s">
        <v>266</v>
      </c>
      <c r="C7" s="60">
        <v>3616</v>
      </c>
      <c r="D7" s="167">
        <v>0.96812928873983262</v>
      </c>
      <c r="E7" s="167">
        <v>1.0829646017699115</v>
      </c>
      <c r="F7" s="168">
        <v>1.0328332510290983</v>
      </c>
      <c r="G7" s="40">
        <v>13816.1</v>
      </c>
      <c r="H7" s="169">
        <v>0.66625232933624423</v>
      </c>
      <c r="I7" s="168">
        <v>0.64507250194782284</v>
      </c>
      <c r="J7" s="32">
        <v>9686.5</v>
      </c>
      <c r="K7" s="32">
        <v>4322.8999999999996</v>
      </c>
      <c r="L7" s="168">
        <v>0.84095617266399203</v>
      </c>
      <c r="M7" s="61">
        <v>4969.2595977696092</v>
      </c>
    </row>
    <row r="8" spans="1:13" x14ac:dyDescent="0.25">
      <c r="A8" s="38" t="s">
        <v>18</v>
      </c>
      <c r="B8" s="109" t="s">
        <v>266</v>
      </c>
      <c r="C8" s="60">
        <v>20183</v>
      </c>
      <c r="D8" s="167">
        <v>0.96812928873983262</v>
      </c>
      <c r="E8" s="167">
        <v>1.0148639944507754</v>
      </c>
      <c r="F8" s="168">
        <v>0.96788507863313367</v>
      </c>
      <c r="G8" s="40">
        <v>76245.2</v>
      </c>
      <c r="H8" s="169">
        <v>0.65873157653725833</v>
      </c>
      <c r="I8" s="168">
        <v>0.68058862676913257</v>
      </c>
      <c r="J8" s="32">
        <v>46566.3</v>
      </c>
      <c r="K8" s="32">
        <v>20781.7</v>
      </c>
      <c r="L8" s="168">
        <v>0.86062208911759841</v>
      </c>
      <c r="M8" s="61">
        <v>5085.4666573794384</v>
      </c>
    </row>
    <row r="9" spans="1:13" x14ac:dyDescent="0.25">
      <c r="A9" s="38" t="s">
        <v>24</v>
      </c>
      <c r="B9" s="110" t="s">
        <v>267</v>
      </c>
      <c r="C9" s="60">
        <v>12071</v>
      </c>
      <c r="D9" s="167">
        <v>0.98867275800115084</v>
      </c>
      <c r="E9" s="167">
        <v>1.0248529533592909</v>
      </c>
      <c r="F9" s="168">
        <v>0.99815207866658151</v>
      </c>
      <c r="G9" s="40">
        <v>45846.1</v>
      </c>
      <c r="H9" s="169">
        <v>0.66227878242470972</v>
      </c>
      <c r="I9" s="168">
        <v>0.66350488726070622</v>
      </c>
      <c r="J9" s="32">
        <v>29937.5</v>
      </c>
      <c r="K9" s="32">
        <v>13360.6</v>
      </c>
      <c r="L9" s="168">
        <v>0.85116314242133528</v>
      </c>
      <c r="M9" s="61">
        <v>5029.5731837560779</v>
      </c>
    </row>
    <row r="10" spans="1:13" x14ac:dyDescent="0.25">
      <c r="A10" s="38" t="s">
        <v>38</v>
      </c>
      <c r="B10" s="110" t="s">
        <v>268</v>
      </c>
      <c r="C10" s="60">
        <v>44868</v>
      </c>
      <c r="D10" s="167">
        <v>0.9742370246527291</v>
      </c>
      <c r="E10" s="167">
        <v>1.0066862797539449</v>
      </c>
      <c r="F10" s="168">
        <v>0.96614290916733647</v>
      </c>
      <c r="G10" s="40">
        <v>236657.3</v>
      </c>
      <c r="H10" s="169">
        <v>0.91973960572634161</v>
      </c>
      <c r="I10" s="168">
        <v>0.95197055942687892</v>
      </c>
      <c r="J10" s="32">
        <v>33818.400000000001</v>
      </c>
      <c r="K10" s="32">
        <v>15092.5</v>
      </c>
      <c r="L10" s="168">
        <v>1.0108908364376541</v>
      </c>
      <c r="M10" s="61">
        <v>5973.4135434811478</v>
      </c>
    </row>
    <row r="11" spans="1:13" x14ac:dyDescent="0.25">
      <c r="A11" s="38" t="s">
        <v>43</v>
      </c>
      <c r="B11" s="110" t="s">
        <v>268</v>
      </c>
      <c r="C11" s="60">
        <v>8276</v>
      </c>
      <c r="D11" s="167">
        <v>0.9742370246527291</v>
      </c>
      <c r="E11" s="167">
        <v>1.0362493958434027</v>
      </c>
      <c r="F11" s="168">
        <v>0.99451539775405062</v>
      </c>
      <c r="G11" s="40">
        <v>21461.5</v>
      </c>
      <c r="H11" s="169">
        <v>0.45219034468644126</v>
      </c>
      <c r="I11" s="168">
        <v>0.45468410615626337</v>
      </c>
      <c r="J11" s="32">
        <v>30606.7</v>
      </c>
      <c r="K11" s="32">
        <v>13659.2</v>
      </c>
      <c r="L11" s="168">
        <v>0.73553444229062126</v>
      </c>
      <c r="M11" s="61">
        <v>4346.316378491204</v>
      </c>
    </row>
    <row r="12" spans="1:13" x14ac:dyDescent="0.25">
      <c r="A12" s="38" t="s">
        <v>49</v>
      </c>
      <c r="B12" s="110" t="s">
        <v>268</v>
      </c>
      <c r="C12" s="60">
        <v>13438</v>
      </c>
      <c r="D12" s="167">
        <v>0.9742370246527291</v>
      </c>
      <c r="E12" s="167">
        <v>1.0223247507069504</v>
      </c>
      <c r="F12" s="168">
        <v>0.98115155498414308</v>
      </c>
      <c r="G12" s="40">
        <v>49936.800000000003</v>
      </c>
      <c r="H12" s="169">
        <v>0.64798919821925949</v>
      </c>
      <c r="I12" s="168">
        <v>0.66043741655154586</v>
      </c>
      <c r="J12" s="32">
        <v>32999.1</v>
      </c>
      <c r="K12" s="32">
        <v>14726.9</v>
      </c>
      <c r="L12" s="168">
        <v>0.84946373767354555</v>
      </c>
      <c r="M12" s="61">
        <v>5019.5313009232341</v>
      </c>
    </row>
    <row r="13" spans="1:13" x14ac:dyDescent="0.25">
      <c r="A13" s="38" t="s">
        <v>54</v>
      </c>
      <c r="B13" s="110" t="s">
        <v>269</v>
      </c>
      <c r="C13" s="60">
        <v>73126</v>
      </c>
      <c r="D13" s="167">
        <v>1.0106216263282097</v>
      </c>
      <c r="E13" s="167">
        <v>1.0041025079998906</v>
      </c>
      <c r="F13" s="168">
        <v>0.99965289985496286</v>
      </c>
      <c r="G13" s="40">
        <v>550554</v>
      </c>
      <c r="H13" s="169">
        <v>1.3128339480516513</v>
      </c>
      <c r="I13" s="168">
        <v>1.3132897911286279</v>
      </c>
      <c r="J13" s="32">
        <v>0</v>
      </c>
      <c r="K13" s="32">
        <v>0</v>
      </c>
      <c r="L13" s="168">
        <v>1.3132897911286276</v>
      </c>
      <c r="M13" s="61">
        <v>7760.3067928562587</v>
      </c>
    </row>
    <row r="14" spans="1:13" x14ac:dyDescent="0.25">
      <c r="A14" s="38" t="s">
        <v>55</v>
      </c>
      <c r="B14" s="110" t="s">
        <v>269</v>
      </c>
      <c r="C14" s="60">
        <v>7607</v>
      </c>
      <c r="D14" s="167">
        <v>1.0106216263282097</v>
      </c>
      <c r="E14" s="167">
        <v>1.0394373603260154</v>
      </c>
      <c r="F14" s="168">
        <v>1.0348311683209164</v>
      </c>
      <c r="G14" s="40">
        <v>26159.600000000002</v>
      </c>
      <c r="H14" s="169">
        <v>0.59965212495322018</v>
      </c>
      <c r="I14" s="168">
        <v>0.57946855807039166</v>
      </c>
      <c r="J14" s="32">
        <v>23468.5</v>
      </c>
      <c r="K14" s="32">
        <v>10473.6</v>
      </c>
      <c r="L14" s="168">
        <v>0.80463037472113574</v>
      </c>
      <c r="M14" s="61">
        <v>4754.6083163569883</v>
      </c>
    </row>
    <row r="15" spans="1:13" x14ac:dyDescent="0.25">
      <c r="A15" s="38" t="s">
        <v>321</v>
      </c>
      <c r="B15" s="110" t="s">
        <v>269</v>
      </c>
      <c r="C15" s="60">
        <v>29608</v>
      </c>
      <c r="D15" s="167">
        <v>1.0106216263282097</v>
      </c>
      <c r="E15" s="167">
        <v>1.0101323966495541</v>
      </c>
      <c r="F15" s="168">
        <v>1.0056560674861699</v>
      </c>
      <c r="G15" s="40">
        <v>319110.3</v>
      </c>
      <c r="H15" s="169">
        <v>1.8793749955073842</v>
      </c>
      <c r="I15" s="168">
        <v>1.8688049088245868</v>
      </c>
      <c r="J15" s="32">
        <v>0</v>
      </c>
      <c r="K15" s="32">
        <v>0</v>
      </c>
      <c r="L15" s="168">
        <v>1.8688049088245866</v>
      </c>
      <c r="M15" s="61">
        <v>11042.878370364291</v>
      </c>
    </row>
    <row r="16" spans="1:13" x14ac:dyDescent="0.25">
      <c r="A16" s="38" t="s">
        <v>57</v>
      </c>
      <c r="B16" s="110" t="s">
        <v>269</v>
      </c>
      <c r="C16" s="60">
        <v>10557</v>
      </c>
      <c r="D16" s="167">
        <v>1.0106216263282097</v>
      </c>
      <c r="E16" s="167">
        <v>1.0284171639670361</v>
      </c>
      <c r="F16" s="168">
        <v>1.0238598071705807</v>
      </c>
      <c r="G16" s="40">
        <v>94373.9</v>
      </c>
      <c r="H16" s="169">
        <v>1.5588096128222653</v>
      </c>
      <c r="I16" s="168">
        <v>1.5224834512549226</v>
      </c>
      <c r="J16" s="32">
        <v>0</v>
      </c>
      <c r="K16" s="32">
        <v>0</v>
      </c>
      <c r="L16" s="168">
        <v>1.5224834512549223</v>
      </c>
      <c r="M16" s="61">
        <v>8996.444462292804</v>
      </c>
    </row>
    <row r="17" spans="1:13" x14ac:dyDescent="0.25">
      <c r="A17" s="38" t="s">
        <v>60</v>
      </c>
      <c r="B17" s="110" t="s">
        <v>269</v>
      </c>
      <c r="C17" s="60">
        <v>10797</v>
      </c>
      <c r="D17" s="167">
        <v>1.0106216263282097</v>
      </c>
      <c r="E17" s="167">
        <v>1.027785495971103</v>
      </c>
      <c r="F17" s="168">
        <v>1.0232309383660023</v>
      </c>
      <c r="G17" s="40">
        <v>64505.799999999996</v>
      </c>
      <c r="H17" s="169">
        <v>1.0417832214811551</v>
      </c>
      <c r="I17" s="168">
        <v>1.018131081087891</v>
      </c>
      <c r="J17" s="32">
        <v>4299.8</v>
      </c>
      <c r="K17" s="32">
        <v>1918.9</v>
      </c>
      <c r="L17" s="168">
        <v>1.047524984040346</v>
      </c>
      <c r="M17" s="61">
        <v>6189.8868812106293</v>
      </c>
    </row>
    <row r="18" spans="1:13" x14ac:dyDescent="0.25">
      <c r="A18" s="38" t="s">
        <v>62</v>
      </c>
      <c r="B18" s="110" t="s">
        <v>269</v>
      </c>
      <c r="C18" s="60">
        <v>7869</v>
      </c>
      <c r="D18" s="167">
        <v>1.0106216263282097</v>
      </c>
      <c r="E18" s="167">
        <v>1.038124285169653</v>
      </c>
      <c r="F18" s="168">
        <v>1.0335239119627981</v>
      </c>
      <c r="G18" s="40">
        <v>39528.300000000003</v>
      </c>
      <c r="H18" s="169">
        <v>0.87593178500795332</v>
      </c>
      <c r="I18" s="168">
        <v>0.84751961214370297</v>
      </c>
      <c r="J18" s="32">
        <v>11364.4</v>
      </c>
      <c r="K18" s="32">
        <v>5071.7</v>
      </c>
      <c r="L18" s="168">
        <v>0.95305428286462313</v>
      </c>
      <c r="M18" s="61">
        <v>5631.653939012991</v>
      </c>
    </row>
    <row r="19" spans="1:13" x14ac:dyDescent="0.25">
      <c r="A19" s="38" t="s">
        <v>64</v>
      </c>
      <c r="B19" s="110" t="s">
        <v>269</v>
      </c>
      <c r="C19" s="60">
        <v>12143</v>
      </c>
      <c r="D19" s="167">
        <v>1.0106216263282097</v>
      </c>
      <c r="E19" s="167">
        <v>1.0247055916989212</v>
      </c>
      <c r="F19" s="168">
        <v>1.0201646824683894</v>
      </c>
      <c r="G19" s="40">
        <v>355687.5</v>
      </c>
      <c r="H19" s="169">
        <v>5.1076873107316016</v>
      </c>
      <c r="I19" s="168">
        <v>5.006728225851778</v>
      </c>
      <c r="J19" s="32">
        <v>0</v>
      </c>
      <c r="K19" s="32">
        <v>0</v>
      </c>
      <c r="L19" s="168">
        <v>5.0067282258517771</v>
      </c>
      <c r="M19" s="61">
        <v>29585.05222801755</v>
      </c>
    </row>
    <row r="20" spans="1:13" x14ac:dyDescent="0.25">
      <c r="A20" s="38" t="s">
        <v>65</v>
      </c>
      <c r="B20" s="110" t="s">
        <v>269</v>
      </c>
      <c r="C20" s="60">
        <v>52993</v>
      </c>
      <c r="D20" s="167">
        <v>1.0106216263282097</v>
      </c>
      <c r="E20" s="167">
        <v>1.0056611250542524</v>
      </c>
      <c r="F20" s="168">
        <v>1.0012046100097951</v>
      </c>
      <c r="G20" s="40">
        <v>127795.1</v>
      </c>
      <c r="H20" s="169">
        <v>0.4205110284592995</v>
      </c>
      <c r="I20" s="168">
        <v>0.42000508612838439</v>
      </c>
      <c r="J20" s="32">
        <v>208171.7</v>
      </c>
      <c r="K20" s="32">
        <v>92903.3</v>
      </c>
      <c r="L20" s="168">
        <v>0.71633225476678752</v>
      </c>
      <c r="M20" s="61">
        <v>4232.849520463742</v>
      </c>
    </row>
    <row r="21" spans="1:13" x14ac:dyDescent="0.25">
      <c r="A21" s="38" t="s">
        <v>66</v>
      </c>
      <c r="B21" s="110" t="s">
        <v>269</v>
      </c>
      <c r="C21" s="60">
        <v>7419</v>
      </c>
      <c r="D21" s="167">
        <v>1.0106216263282097</v>
      </c>
      <c r="E21" s="167">
        <v>1.040436716538617</v>
      </c>
      <c r="F21" s="168">
        <v>1.0358260959582402</v>
      </c>
      <c r="G21" s="40">
        <v>52995.4</v>
      </c>
      <c r="H21" s="169">
        <v>1.2455882353581533</v>
      </c>
      <c r="I21" s="168">
        <v>1.2025071005822292</v>
      </c>
      <c r="J21" s="32">
        <v>0</v>
      </c>
      <c r="K21" s="32">
        <v>0</v>
      </c>
      <c r="L21" s="168">
        <v>1.202507100582229</v>
      </c>
      <c r="M21" s="61">
        <v>7105.6853438923663</v>
      </c>
    </row>
    <row r="22" spans="1:13" x14ac:dyDescent="0.25">
      <c r="A22" s="38" t="s">
        <v>68</v>
      </c>
      <c r="B22" s="110" t="s">
        <v>270</v>
      </c>
      <c r="C22" s="60">
        <v>77400</v>
      </c>
      <c r="D22" s="167">
        <v>1.0087695355687116</v>
      </c>
      <c r="E22" s="167">
        <v>1.0038759689922481</v>
      </c>
      <c r="F22" s="168">
        <v>0.99759578886614908</v>
      </c>
      <c r="G22" s="40">
        <v>433745.89999999997</v>
      </c>
      <c r="H22" s="169">
        <v>0.97718347977017939</v>
      </c>
      <c r="I22" s="168">
        <v>0.97953849713101737</v>
      </c>
      <c r="J22" s="32">
        <v>47659.9</v>
      </c>
      <c r="K22" s="32">
        <v>21269.7</v>
      </c>
      <c r="L22" s="168">
        <v>1.0261558355296083</v>
      </c>
      <c r="M22" s="61">
        <v>6063.6153229714382</v>
      </c>
    </row>
    <row r="23" spans="1:13" x14ac:dyDescent="0.25">
      <c r="A23" s="38" t="s">
        <v>69</v>
      </c>
      <c r="B23" s="110" t="s">
        <v>270</v>
      </c>
      <c r="C23" s="60">
        <v>1115</v>
      </c>
      <c r="D23" s="167">
        <v>1.0087695355687116</v>
      </c>
      <c r="E23" s="167">
        <v>1.2690582959641254</v>
      </c>
      <c r="F23" s="168">
        <v>1.2611191531463375</v>
      </c>
      <c r="G23" s="40">
        <v>25725.7</v>
      </c>
      <c r="H23" s="169">
        <v>4.0232222799585182</v>
      </c>
      <c r="I23" s="168">
        <v>3.1901999663719898</v>
      </c>
      <c r="J23" s="32">
        <v>0</v>
      </c>
      <c r="K23" s="32">
        <v>0</v>
      </c>
      <c r="L23" s="168">
        <v>3.1901999663719898</v>
      </c>
      <c r="M23" s="61">
        <v>18851.079660286177</v>
      </c>
    </row>
    <row r="24" spans="1:13" x14ac:dyDescent="0.25">
      <c r="A24" s="38" t="s">
        <v>71</v>
      </c>
      <c r="B24" s="110" t="s">
        <v>270</v>
      </c>
      <c r="C24" s="60">
        <v>12320</v>
      </c>
      <c r="D24" s="167">
        <v>1.0087695355687116</v>
      </c>
      <c r="E24" s="167">
        <v>1.0243506493506493</v>
      </c>
      <c r="F24" s="168">
        <v>1.0179423810098238</v>
      </c>
      <c r="G24" s="40">
        <v>37617.800000000003</v>
      </c>
      <c r="H24" s="169">
        <v>0.532432282197978</v>
      </c>
      <c r="I24" s="168">
        <v>0.52304756352691806</v>
      </c>
      <c r="J24" s="32">
        <v>41569.5</v>
      </c>
      <c r="K24" s="32">
        <v>18551.7</v>
      </c>
      <c r="L24" s="168">
        <v>0.77338827730987902</v>
      </c>
      <c r="M24" s="61">
        <v>4569.9969210644877</v>
      </c>
    </row>
    <row r="25" spans="1:13" x14ac:dyDescent="0.25">
      <c r="A25" s="38" t="s">
        <v>74</v>
      </c>
      <c r="B25" s="110" t="s">
        <v>270</v>
      </c>
      <c r="C25" s="60">
        <v>13707</v>
      </c>
      <c r="D25" s="167">
        <v>1.0087695355687116</v>
      </c>
      <c r="E25" s="167">
        <v>1.0218866272707376</v>
      </c>
      <c r="F25" s="168">
        <v>1.0154937736852947</v>
      </c>
      <c r="G25" s="40">
        <v>96348.9</v>
      </c>
      <c r="H25" s="169">
        <v>1.2257052385048781</v>
      </c>
      <c r="I25" s="168">
        <v>1.2070041887669207</v>
      </c>
      <c r="J25" s="32">
        <v>0</v>
      </c>
      <c r="K25" s="32">
        <v>0</v>
      </c>
      <c r="L25" s="168">
        <v>1.2070041887669205</v>
      </c>
      <c r="M25" s="61">
        <v>7132.2589030744139</v>
      </c>
    </row>
    <row r="26" spans="1:13" x14ac:dyDescent="0.25">
      <c r="A26" s="38" t="s">
        <v>75</v>
      </c>
      <c r="B26" s="110" t="s">
        <v>270</v>
      </c>
      <c r="C26" s="60">
        <v>20775</v>
      </c>
      <c r="D26" s="167">
        <v>1.0087695355687116</v>
      </c>
      <c r="E26" s="167">
        <v>1.0144404332129964</v>
      </c>
      <c r="F26" s="168">
        <v>1.0080941625136679</v>
      </c>
      <c r="G26" s="40">
        <v>88166.1</v>
      </c>
      <c r="H26" s="169">
        <v>0.74001801466007255</v>
      </c>
      <c r="I26" s="168">
        <v>0.7340762819366482</v>
      </c>
      <c r="J26" s="32">
        <v>43304.1</v>
      </c>
      <c r="K26" s="32">
        <v>19325.8</v>
      </c>
      <c r="L26" s="168">
        <v>0.89023888005803176</v>
      </c>
      <c r="M26" s="61">
        <v>5260.4740209257052</v>
      </c>
    </row>
    <row r="27" spans="1:13" x14ac:dyDescent="0.25">
      <c r="A27" s="38" t="s">
        <v>76</v>
      </c>
      <c r="B27" s="110" t="s">
        <v>270</v>
      </c>
      <c r="C27" s="60">
        <v>19808</v>
      </c>
      <c r="D27" s="167">
        <v>1.0087695355687116</v>
      </c>
      <c r="E27" s="167">
        <v>1.015145395799677</v>
      </c>
      <c r="F27" s="168">
        <v>1.0087947149021137</v>
      </c>
      <c r="G27" s="40">
        <v>71391.7</v>
      </c>
      <c r="H27" s="169">
        <v>0.62847613438965211</v>
      </c>
      <c r="I27" s="168">
        <v>0.62299705292432561</v>
      </c>
      <c r="J27" s="32">
        <v>54432.9</v>
      </c>
      <c r="K27" s="32">
        <v>24292.400000000001</v>
      </c>
      <c r="L27" s="168">
        <v>0.82873228719691083</v>
      </c>
      <c r="M27" s="61">
        <v>4897.0279379591984</v>
      </c>
    </row>
    <row r="28" spans="1:13" x14ac:dyDescent="0.25">
      <c r="A28" s="38" t="s">
        <v>78</v>
      </c>
      <c r="B28" s="110" t="s">
        <v>270</v>
      </c>
      <c r="C28" s="60">
        <v>9317</v>
      </c>
      <c r="D28" s="167">
        <v>1.0087695355687116</v>
      </c>
      <c r="E28" s="167">
        <v>1.0321992057529248</v>
      </c>
      <c r="F28" s="168">
        <v>1.0257418373743867</v>
      </c>
      <c r="G28" s="40">
        <v>38022.6</v>
      </c>
      <c r="H28" s="169">
        <v>0.71161879425379604</v>
      </c>
      <c r="I28" s="168">
        <v>0.69376013371487488</v>
      </c>
      <c r="J28" s="32">
        <v>22037.4</v>
      </c>
      <c r="K28" s="32">
        <v>9834.9</v>
      </c>
      <c r="L28" s="168">
        <v>0.86791574050910303</v>
      </c>
      <c r="M28" s="61">
        <v>5128.5652734050582</v>
      </c>
    </row>
    <row r="29" spans="1:13" x14ac:dyDescent="0.25">
      <c r="A29" s="38" t="s">
        <v>82</v>
      </c>
      <c r="B29" s="110" t="s">
        <v>271</v>
      </c>
      <c r="C29" s="60">
        <v>15093</v>
      </c>
      <c r="D29" s="167">
        <v>0.99731922010143403</v>
      </c>
      <c r="E29" s="167">
        <v>1.0198767640628106</v>
      </c>
      <c r="F29" s="168">
        <v>1.0019925140523205</v>
      </c>
      <c r="G29" s="40">
        <v>62855.4</v>
      </c>
      <c r="H29" s="169">
        <v>0.72618741247241936</v>
      </c>
      <c r="I29" s="168">
        <v>0.72474335116090538</v>
      </c>
      <c r="J29" s="32">
        <v>32103.9</v>
      </c>
      <c r="K29" s="32">
        <v>14327.4</v>
      </c>
      <c r="L29" s="168">
        <v>0.88507121804269628</v>
      </c>
      <c r="M29" s="61">
        <v>5229.9380014487488</v>
      </c>
    </row>
    <row r="30" spans="1:13" x14ac:dyDescent="0.25">
      <c r="A30" s="38" t="s">
        <v>83</v>
      </c>
      <c r="B30" s="110" t="s">
        <v>271</v>
      </c>
      <c r="C30" s="60">
        <v>94447</v>
      </c>
      <c r="D30" s="167">
        <v>0.99731922010143403</v>
      </c>
      <c r="E30" s="167">
        <v>1.0031763846390038</v>
      </c>
      <c r="F30" s="168">
        <v>0.98558498742348821</v>
      </c>
      <c r="G30" s="40">
        <v>430907.49999999994</v>
      </c>
      <c r="H30" s="169">
        <v>0.79556850099416776</v>
      </c>
      <c r="I30" s="168">
        <v>0.80720436202456702</v>
      </c>
      <c r="J30" s="32">
        <v>152248.6</v>
      </c>
      <c r="K30" s="32">
        <v>67945.900000000009</v>
      </c>
      <c r="L30" s="168">
        <v>0.93073158719009952</v>
      </c>
      <c r="M30" s="61">
        <v>5499.7478143723702</v>
      </c>
    </row>
    <row r="31" spans="1:13" x14ac:dyDescent="0.25">
      <c r="A31" s="38" t="s">
        <v>84</v>
      </c>
      <c r="B31" s="110" t="s">
        <v>271</v>
      </c>
      <c r="C31" s="60">
        <v>6040</v>
      </c>
      <c r="D31" s="167">
        <v>0.99731922010143403</v>
      </c>
      <c r="E31" s="167">
        <v>1.0496688741721854</v>
      </c>
      <c r="F31" s="168">
        <v>1.031262198742948</v>
      </c>
      <c r="G31" s="40">
        <v>19652.7</v>
      </c>
      <c r="H31" s="169">
        <v>0.56737079924092548</v>
      </c>
      <c r="I31" s="168">
        <v>0.55017123669666101</v>
      </c>
      <c r="J31" s="32">
        <v>19648.2</v>
      </c>
      <c r="K31" s="32">
        <v>8768.6</v>
      </c>
      <c r="L31" s="168">
        <v>0.78840641965020508</v>
      </c>
      <c r="M31" s="61">
        <v>4658.7400094574605</v>
      </c>
    </row>
    <row r="32" spans="1:13" x14ac:dyDescent="0.25">
      <c r="A32" s="38" t="s">
        <v>87</v>
      </c>
      <c r="B32" s="110" t="s">
        <v>271</v>
      </c>
      <c r="C32" s="60">
        <v>22055</v>
      </c>
      <c r="D32" s="167">
        <v>0.99731922010143403</v>
      </c>
      <c r="E32" s="167">
        <v>1.0136023577420086</v>
      </c>
      <c r="F32" s="168">
        <v>0.9958281338202214</v>
      </c>
      <c r="G32" s="40">
        <v>85680.4</v>
      </c>
      <c r="H32" s="169">
        <v>0.67741704096483402</v>
      </c>
      <c r="I32" s="168">
        <v>0.68025497368316901</v>
      </c>
      <c r="J32" s="32">
        <v>52397.7</v>
      </c>
      <c r="K32" s="32">
        <v>23384.1</v>
      </c>
      <c r="L32" s="168">
        <v>0.86043675795620267</v>
      </c>
      <c r="M32" s="61">
        <v>5084.3715246216707</v>
      </c>
    </row>
    <row r="33" spans="1:13" x14ac:dyDescent="0.25">
      <c r="A33" s="38" t="s">
        <v>92</v>
      </c>
      <c r="B33" s="110" t="s">
        <v>271</v>
      </c>
      <c r="C33" s="60">
        <v>19524</v>
      </c>
      <c r="D33" s="167">
        <v>0.99731922010143403</v>
      </c>
      <c r="E33" s="167">
        <v>1.0153657037492316</v>
      </c>
      <c r="F33" s="168">
        <v>0.99756055832598511</v>
      </c>
      <c r="G33" s="40">
        <v>57864.700000000004</v>
      </c>
      <c r="H33" s="169">
        <v>0.51680487432679612</v>
      </c>
      <c r="I33" s="168">
        <v>0.51806867263682799</v>
      </c>
      <c r="J33" s="32">
        <v>65130.9</v>
      </c>
      <c r="K33" s="32">
        <v>29066.7</v>
      </c>
      <c r="L33" s="168">
        <v>0.77063144557293395</v>
      </c>
      <c r="M33" s="61">
        <v>4553.7066398184943</v>
      </c>
    </row>
    <row r="34" spans="1:13" x14ac:dyDescent="0.25">
      <c r="A34" s="38" t="s">
        <v>95</v>
      </c>
      <c r="B34" s="110" t="s">
        <v>271</v>
      </c>
      <c r="C34" s="60">
        <v>6911</v>
      </c>
      <c r="D34" s="167">
        <v>0.99731922010143403</v>
      </c>
      <c r="E34" s="167">
        <v>1.043409058023441</v>
      </c>
      <c r="F34" s="168">
        <v>1.0251121528340685</v>
      </c>
      <c r="G34" s="40">
        <v>26389.300000000003</v>
      </c>
      <c r="H34" s="169">
        <v>0.66583814484425452</v>
      </c>
      <c r="I34" s="168">
        <v>0.64952712052378869</v>
      </c>
      <c r="J34" s="32">
        <v>18188.2</v>
      </c>
      <c r="K34" s="32">
        <v>8117.1</v>
      </c>
      <c r="L34" s="168">
        <v>0.84342376738187996</v>
      </c>
      <c r="M34" s="61">
        <v>4983.840760419771</v>
      </c>
    </row>
    <row r="35" spans="1:13" x14ac:dyDescent="0.25">
      <c r="A35" s="38" t="s">
        <v>97</v>
      </c>
      <c r="B35" s="110" t="s">
        <v>272</v>
      </c>
      <c r="C35" s="60">
        <v>10464</v>
      </c>
      <c r="D35" s="167">
        <v>1.0196123911629051</v>
      </c>
      <c r="E35" s="167">
        <v>1.0286697247706422</v>
      </c>
      <c r="F35" s="168">
        <v>1.0332220209536693</v>
      </c>
      <c r="G35" s="40">
        <v>35912.500000000007</v>
      </c>
      <c r="H35" s="169">
        <v>0.59845238522382704</v>
      </c>
      <c r="I35" s="168">
        <v>0.57920986301806887</v>
      </c>
      <c r="J35" s="32">
        <v>32249.1</v>
      </c>
      <c r="K35" s="32">
        <v>14392.2</v>
      </c>
      <c r="L35" s="168">
        <v>0.80448718685383724</v>
      </c>
      <c r="M35" s="61">
        <v>4753.762210808346</v>
      </c>
    </row>
    <row r="36" spans="1:13" x14ac:dyDescent="0.25">
      <c r="A36" s="38" t="s">
        <v>98</v>
      </c>
      <c r="B36" s="110" t="s">
        <v>272</v>
      </c>
      <c r="C36" s="60">
        <v>46747</v>
      </c>
      <c r="D36" s="167">
        <v>1.0196123911629051</v>
      </c>
      <c r="E36" s="167">
        <v>1.0064175241191948</v>
      </c>
      <c r="F36" s="168">
        <v>1.0108713449552273</v>
      </c>
      <c r="G36" s="40">
        <v>220047.3</v>
      </c>
      <c r="H36" s="169">
        <v>0.82081255970210909</v>
      </c>
      <c r="I36" s="168">
        <v>0.81198518861810631</v>
      </c>
      <c r="J36" s="32">
        <v>75954.600000000006</v>
      </c>
      <c r="K36" s="32">
        <v>33897.199999999997</v>
      </c>
      <c r="L36" s="168">
        <v>0.93337881137157519</v>
      </c>
      <c r="M36" s="61">
        <v>5515.3904181118414</v>
      </c>
    </row>
    <row r="37" spans="1:13" x14ac:dyDescent="0.25">
      <c r="A37" s="38" t="s">
        <v>106</v>
      </c>
      <c r="B37" s="110" t="s">
        <v>273</v>
      </c>
      <c r="C37" s="60">
        <v>4846</v>
      </c>
      <c r="D37" s="167">
        <v>0.95135110859445082</v>
      </c>
      <c r="E37" s="167">
        <v>1.0619067271976887</v>
      </c>
      <c r="F37" s="168">
        <v>0.99519868041931414</v>
      </c>
      <c r="G37" s="40">
        <v>10568.5</v>
      </c>
      <c r="H37" s="169">
        <v>0.38028713725625757</v>
      </c>
      <c r="I37" s="168">
        <v>0.38212182626290109</v>
      </c>
      <c r="J37" s="32">
        <v>20001.900000000001</v>
      </c>
      <c r="K37" s="32">
        <v>8926.5</v>
      </c>
      <c r="L37" s="168">
        <v>0.6953563953463735</v>
      </c>
      <c r="M37" s="61">
        <v>4108.901930643261</v>
      </c>
    </row>
    <row r="38" spans="1:13" x14ac:dyDescent="0.25">
      <c r="A38" s="38" t="s">
        <v>108</v>
      </c>
      <c r="B38" s="110" t="s">
        <v>273</v>
      </c>
      <c r="C38" s="60">
        <v>50885</v>
      </c>
      <c r="D38" s="167">
        <v>0.95135110859445082</v>
      </c>
      <c r="E38" s="167">
        <v>1.0058956470472635</v>
      </c>
      <c r="F38" s="168">
        <v>0.94270616706866983</v>
      </c>
      <c r="G38" s="40">
        <v>542493.1</v>
      </c>
      <c r="H38" s="169">
        <v>1.8590288694988728</v>
      </c>
      <c r="I38" s="168">
        <v>1.9720130560718556</v>
      </c>
      <c r="J38" s="32">
        <v>0</v>
      </c>
      <c r="K38" s="32">
        <v>0</v>
      </c>
      <c r="L38" s="168">
        <v>1.972013056071855</v>
      </c>
      <c r="M38" s="61">
        <v>11652.741396462117</v>
      </c>
    </row>
    <row r="39" spans="1:13" x14ac:dyDescent="0.25">
      <c r="A39" s="38" t="s">
        <v>112</v>
      </c>
      <c r="B39" s="110" t="s">
        <v>274</v>
      </c>
      <c r="C39" s="60">
        <v>27400</v>
      </c>
      <c r="D39" s="167">
        <v>1.0237170131739206</v>
      </c>
      <c r="E39" s="167">
        <v>1.0109489051094891</v>
      </c>
      <c r="F39" s="168">
        <v>1.0195105352322678</v>
      </c>
      <c r="G39" s="40">
        <v>123309.4</v>
      </c>
      <c r="H39" s="169">
        <v>0.78474275707290408</v>
      </c>
      <c r="I39" s="168">
        <v>0.76972501014334471</v>
      </c>
      <c r="J39" s="32">
        <v>51875.8</v>
      </c>
      <c r="K39" s="32">
        <v>23151.200000000001</v>
      </c>
      <c r="L39" s="168">
        <v>0.90997825038736069</v>
      </c>
      <c r="M39" s="61">
        <v>5377.1151238172097</v>
      </c>
    </row>
    <row r="40" spans="1:13" x14ac:dyDescent="0.25">
      <c r="A40" s="38" t="s">
        <v>113</v>
      </c>
      <c r="B40" s="110" t="s">
        <v>274</v>
      </c>
      <c r="C40" s="60">
        <v>12407</v>
      </c>
      <c r="D40" s="167">
        <v>1.0237170131739206</v>
      </c>
      <c r="E40" s="167">
        <v>1.0241798984444266</v>
      </c>
      <c r="F40" s="168">
        <v>1.0328535805913166</v>
      </c>
      <c r="G40" s="40">
        <v>43841.799999999996</v>
      </c>
      <c r="H40" s="169">
        <v>0.61617388597146483</v>
      </c>
      <c r="I40" s="168">
        <v>0.59657428463258122</v>
      </c>
      <c r="J40" s="32">
        <v>36908.699999999997</v>
      </c>
      <c r="K40" s="32">
        <v>16471.7</v>
      </c>
      <c r="L40" s="168">
        <v>0.81410198050011684</v>
      </c>
      <c r="M40" s="61">
        <v>4810.5765932463692</v>
      </c>
    </row>
    <row r="41" spans="1:13" x14ac:dyDescent="0.25">
      <c r="A41" s="38" t="s">
        <v>114</v>
      </c>
      <c r="B41" s="110" t="s">
        <v>274</v>
      </c>
      <c r="C41" s="60">
        <v>5042</v>
      </c>
      <c r="D41" s="167">
        <v>1.0237170131739206</v>
      </c>
      <c r="E41" s="167">
        <v>1.0595001983339944</v>
      </c>
      <c r="F41" s="168">
        <v>1.0684730047412221</v>
      </c>
      <c r="G41" s="40">
        <v>13156.599999999999</v>
      </c>
      <c r="H41" s="169">
        <v>0.45501165794447679</v>
      </c>
      <c r="I41" s="168">
        <v>0.42585227322114511</v>
      </c>
      <c r="J41" s="32">
        <v>20951</v>
      </c>
      <c r="K41" s="32">
        <v>9350</v>
      </c>
      <c r="L41" s="168">
        <v>0.71956779157595729</v>
      </c>
      <c r="M41" s="61">
        <v>4251.9684982006811</v>
      </c>
    </row>
    <row r="42" spans="1:13" x14ac:dyDescent="0.25">
      <c r="A42" s="38" t="s">
        <v>115</v>
      </c>
      <c r="B42" s="110" t="s">
        <v>274</v>
      </c>
      <c r="C42" s="60">
        <v>25421</v>
      </c>
      <c r="D42" s="167">
        <v>1.0237170131739206</v>
      </c>
      <c r="E42" s="167">
        <v>1.0118012666692893</v>
      </c>
      <c r="F42" s="168">
        <v>1.0203701153610469</v>
      </c>
      <c r="G42" s="40">
        <v>125144</v>
      </c>
      <c r="H42" s="169">
        <v>0.8584185538663569</v>
      </c>
      <c r="I42" s="168">
        <v>0.84128155160896179</v>
      </c>
      <c r="J42" s="32">
        <v>37201.800000000003</v>
      </c>
      <c r="K42" s="32">
        <v>16602.5</v>
      </c>
      <c r="L42" s="168">
        <v>0.94960059233537875</v>
      </c>
      <c r="M42" s="61">
        <v>5611.2458780841962</v>
      </c>
    </row>
    <row r="43" spans="1:13" x14ac:dyDescent="0.25">
      <c r="A43" s="38" t="s">
        <v>116</v>
      </c>
      <c r="B43" s="110" t="s">
        <v>274</v>
      </c>
      <c r="C43" s="60">
        <v>3659</v>
      </c>
      <c r="D43" s="167">
        <v>1.0237170131739206</v>
      </c>
      <c r="E43" s="167">
        <v>1.081989614648811</v>
      </c>
      <c r="F43" s="168">
        <v>1.0911528817837683</v>
      </c>
      <c r="G43" s="40">
        <v>17693.800000000003</v>
      </c>
      <c r="H43" s="169">
        <v>0.84321902895931744</v>
      </c>
      <c r="I43" s="168">
        <v>0.77277807998899328</v>
      </c>
      <c r="J43" s="32">
        <v>7342.3</v>
      </c>
      <c r="K43" s="32">
        <v>3276.7</v>
      </c>
      <c r="L43" s="168">
        <v>0.91166787762064672</v>
      </c>
      <c r="M43" s="61">
        <v>5387.0992307404777</v>
      </c>
    </row>
    <row r="44" spans="1:13" x14ac:dyDescent="0.25">
      <c r="A44" s="38" t="s">
        <v>117</v>
      </c>
      <c r="B44" s="110" t="s">
        <v>274</v>
      </c>
      <c r="C44" s="60">
        <v>5991</v>
      </c>
      <c r="D44" s="167">
        <v>1.0237170131739206</v>
      </c>
      <c r="E44" s="167">
        <v>1.0500751126690036</v>
      </c>
      <c r="F44" s="168">
        <v>1.0589680989221846</v>
      </c>
      <c r="G44" s="40">
        <v>31684.7</v>
      </c>
      <c r="H44" s="169">
        <v>0.92221455892678073</v>
      </c>
      <c r="I44" s="168">
        <v>0.87086151118755017</v>
      </c>
      <c r="J44" s="32">
        <v>7990.1</v>
      </c>
      <c r="K44" s="32">
        <v>3565.8</v>
      </c>
      <c r="L44" s="168">
        <v>0.9659781425989884</v>
      </c>
      <c r="M44" s="61">
        <v>5708.021788031544</v>
      </c>
    </row>
    <row r="45" spans="1:13" x14ac:dyDescent="0.25">
      <c r="A45" s="38" t="s">
        <v>262</v>
      </c>
      <c r="B45" s="110" t="s">
        <v>274</v>
      </c>
      <c r="C45" s="60">
        <v>4304</v>
      </c>
      <c r="D45" s="167">
        <v>1.0237170131739206</v>
      </c>
      <c r="E45" s="167">
        <v>1.0697026022304832</v>
      </c>
      <c r="F45" s="168">
        <v>1.078761811825927</v>
      </c>
      <c r="G45" s="40">
        <v>59263.199999999997</v>
      </c>
      <c r="H45" s="169">
        <v>2.4010131006648847</v>
      </c>
      <c r="I45" s="168">
        <v>2.2257119916035006</v>
      </c>
      <c r="J45" s="32">
        <v>0</v>
      </c>
      <c r="K45" s="32">
        <v>0</v>
      </c>
      <c r="L45" s="168">
        <v>2.2257119916035002</v>
      </c>
      <c r="M45" s="61">
        <v>13151.86336180891</v>
      </c>
    </row>
    <row r="46" spans="1:13" x14ac:dyDescent="0.25">
      <c r="A46" s="38" t="s">
        <v>120</v>
      </c>
      <c r="B46" s="110" t="s">
        <v>274</v>
      </c>
      <c r="C46" s="60">
        <v>14725</v>
      </c>
      <c r="D46" s="167">
        <v>1.0237170131739206</v>
      </c>
      <c r="E46" s="167">
        <v>1.0203735144312394</v>
      </c>
      <c r="F46" s="168">
        <v>1.0290149606739591</v>
      </c>
      <c r="G46" s="40">
        <v>67546.7</v>
      </c>
      <c r="H46" s="169">
        <v>0.79989047845419969</v>
      </c>
      <c r="I46" s="168">
        <v>0.77733610202353809</v>
      </c>
      <c r="J46" s="32">
        <v>27456.9</v>
      </c>
      <c r="K46" s="32">
        <v>12253.5</v>
      </c>
      <c r="L46" s="168">
        <v>0.91419241645439853</v>
      </c>
      <c r="M46" s="61">
        <v>5402.0168795280752</v>
      </c>
    </row>
    <row r="47" spans="1:13" x14ac:dyDescent="0.25">
      <c r="A47" s="38" t="s">
        <v>123</v>
      </c>
      <c r="B47" s="110" t="s">
        <v>275</v>
      </c>
      <c r="C47" s="60">
        <v>20168</v>
      </c>
      <c r="D47" s="167">
        <v>0.96960387789660329</v>
      </c>
      <c r="E47" s="167">
        <v>1.0148750495834986</v>
      </c>
      <c r="F47" s="168">
        <v>0.96936985526577202</v>
      </c>
      <c r="G47" s="40">
        <v>56871.999999999993</v>
      </c>
      <c r="H47" s="169">
        <v>0.49171942239291089</v>
      </c>
      <c r="I47" s="168">
        <v>0.50725677069677</v>
      </c>
      <c r="J47" s="32">
        <v>66627</v>
      </c>
      <c r="K47" s="32">
        <v>29734.5</v>
      </c>
      <c r="L47" s="168">
        <v>0.76464576595953426</v>
      </c>
      <c r="M47" s="61">
        <v>4518.3369061332842</v>
      </c>
    </row>
    <row r="48" spans="1:13" x14ac:dyDescent="0.25">
      <c r="A48" s="38" t="s">
        <v>124</v>
      </c>
      <c r="B48" s="110" t="s">
        <v>275</v>
      </c>
      <c r="C48" s="60">
        <v>881</v>
      </c>
      <c r="D48" s="167">
        <v>0.96960387789660329</v>
      </c>
      <c r="E48" s="167">
        <v>1.3405221339387059</v>
      </c>
      <c r="F48" s="168">
        <v>1.2804155028641429</v>
      </c>
      <c r="G48" s="40">
        <v>5159.4000000000005</v>
      </c>
      <c r="H48" s="169">
        <v>1.021186312674065</v>
      </c>
      <c r="I48" s="168">
        <v>0.79754291508482067</v>
      </c>
      <c r="J48" s="32">
        <v>1909.4</v>
      </c>
      <c r="K48" s="32">
        <v>852.1</v>
      </c>
      <c r="L48" s="168">
        <v>0.92537663018340088</v>
      </c>
      <c r="M48" s="61">
        <v>5468.1050577506012</v>
      </c>
    </row>
    <row r="49" spans="1:13" x14ac:dyDescent="0.25">
      <c r="A49" s="241" t="s">
        <v>353</v>
      </c>
      <c r="B49" s="110" t="s">
        <v>276</v>
      </c>
      <c r="C49" s="60">
        <v>9366</v>
      </c>
      <c r="D49" s="167">
        <v>1.0651140119248628</v>
      </c>
      <c r="E49" s="167">
        <v>1.0320307495195387</v>
      </c>
      <c r="F49" s="168">
        <v>1.0828575432403926</v>
      </c>
      <c r="G49" s="40">
        <v>146668</v>
      </c>
      <c r="H49" s="169">
        <v>2.73063033574243</v>
      </c>
      <c r="I49" s="168">
        <v>2.5216893512799166</v>
      </c>
      <c r="J49" s="32">
        <v>0</v>
      </c>
      <c r="K49" s="32">
        <v>0</v>
      </c>
      <c r="L49" s="168">
        <v>2.5216893512799161</v>
      </c>
      <c r="M49" s="61">
        <v>14900.811027696605</v>
      </c>
    </row>
    <row r="50" spans="1:13" x14ac:dyDescent="0.25">
      <c r="A50" s="38" t="s">
        <v>126</v>
      </c>
      <c r="B50" s="110" t="s">
        <v>276</v>
      </c>
      <c r="C50" s="60">
        <v>2851</v>
      </c>
      <c r="D50" s="167">
        <v>1.0651140119248628</v>
      </c>
      <c r="E50" s="167">
        <v>1.1052262364082779</v>
      </c>
      <c r="F50" s="168">
        <v>1.159657856744156</v>
      </c>
      <c r="G50" s="40">
        <v>12739.3</v>
      </c>
      <c r="H50" s="169">
        <v>0.77916608739113757</v>
      </c>
      <c r="I50" s="168">
        <v>0.6718930785143099</v>
      </c>
      <c r="J50" s="32">
        <v>8051</v>
      </c>
      <c r="K50" s="32">
        <v>3593</v>
      </c>
      <c r="L50" s="168">
        <v>0.85580581340447515</v>
      </c>
      <c r="M50" s="61">
        <v>5057.0070002761131</v>
      </c>
    </row>
    <row r="51" spans="1:13" x14ac:dyDescent="0.25">
      <c r="A51" s="241" t="s">
        <v>354</v>
      </c>
      <c r="B51" s="110" t="s">
        <v>276</v>
      </c>
      <c r="C51" s="60">
        <v>7843</v>
      </c>
      <c r="D51" s="167">
        <v>1.0651140119248628</v>
      </c>
      <c r="E51" s="167">
        <v>1.0382506693867142</v>
      </c>
      <c r="F51" s="168">
        <v>1.0893837898175003</v>
      </c>
      <c r="G51" s="40">
        <v>315880</v>
      </c>
      <c r="H51" s="169">
        <v>7.02298286130282</v>
      </c>
      <c r="I51" s="168">
        <v>6.4467480854285064</v>
      </c>
      <c r="J51" s="32">
        <v>0</v>
      </c>
      <c r="K51" s="32">
        <v>0</v>
      </c>
      <c r="L51" s="168">
        <v>6.4467480854285055</v>
      </c>
      <c r="M51" s="61">
        <v>38094.214465940313</v>
      </c>
    </row>
    <row r="52" spans="1:13" x14ac:dyDescent="0.25">
      <c r="A52" s="38" t="s">
        <v>132</v>
      </c>
      <c r="B52" s="110" t="s">
        <v>276</v>
      </c>
      <c r="C52" s="60">
        <v>5367</v>
      </c>
      <c r="D52" s="167">
        <v>1.0651140119248628</v>
      </c>
      <c r="E52" s="167">
        <v>1.0558971492453886</v>
      </c>
      <c r="F52" s="168">
        <v>1.1078993464862346</v>
      </c>
      <c r="G52" s="40">
        <v>16278.599999999999</v>
      </c>
      <c r="H52" s="169">
        <v>0.52889218604374921</v>
      </c>
      <c r="I52" s="168">
        <v>0.47738288475497409</v>
      </c>
      <c r="J52" s="32">
        <v>21313.8</v>
      </c>
      <c r="K52" s="32">
        <v>9512</v>
      </c>
      <c r="L52" s="168">
        <v>0.74810368030327146</v>
      </c>
      <c r="M52" s="61">
        <v>4420.5887468515575</v>
      </c>
    </row>
    <row r="53" spans="1:13" x14ac:dyDescent="0.25">
      <c r="A53" s="38" t="s">
        <v>143</v>
      </c>
      <c r="B53" s="110" t="s">
        <v>277</v>
      </c>
      <c r="C53" s="60">
        <v>35796</v>
      </c>
      <c r="D53" s="167">
        <v>0.98995341952098814</v>
      </c>
      <c r="E53" s="167">
        <v>1.0083808246731478</v>
      </c>
      <c r="F53" s="168">
        <v>0.98338126386365776</v>
      </c>
      <c r="G53" s="40">
        <v>169015.4</v>
      </c>
      <c r="H53" s="169">
        <v>0.82332911305898171</v>
      </c>
      <c r="I53" s="168">
        <v>0.83724303412509726</v>
      </c>
      <c r="J53" s="32">
        <v>51325.9</v>
      </c>
      <c r="K53" s="32">
        <v>22905.8</v>
      </c>
      <c r="L53" s="168">
        <v>0.94736417774193349</v>
      </c>
      <c r="M53" s="61">
        <v>5598.0307724171962</v>
      </c>
    </row>
    <row r="54" spans="1:13" x14ac:dyDescent="0.25">
      <c r="A54" s="38" t="s">
        <v>151</v>
      </c>
      <c r="B54" s="110" t="s">
        <v>277</v>
      </c>
      <c r="C54" s="60">
        <v>4115</v>
      </c>
      <c r="D54" s="167">
        <v>0.98995341952098814</v>
      </c>
      <c r="E54" s="167">
        <v>1.0729040097205347</v>
      </c>
      <c r="F54" s="168">
        <v>1.0463048039666487</v>
      </c>
      <c r="G54" s="40">
        <v>24395.7</v>
      </c>
      <c r="H54" s="169">
        <v>1.0337728897361338</v>
      </c>
      <c r="I54" s="168">
        <v>0.98802269263888964</v>
      </c>
      <c r="J54" s="32">
        <v>2441.6999999999998</v>
      </c>
      <c r="K54" s="32">
        <v>1089.7</v>
      </c>
      <c r="L54" s="168">
        <v>1.0308539249185609</v>
      </c>
      <c r="M54" s="61">
        <v>6091.3766101182791</v>
      </c>
    </row>
    <row r="55" spans="1:13" x14ac:dyDescent="0.25">
      <c r="A55" s="38" t="s">
        <v>154</v>
      </c>
      <c r="B55" s="110" t="s">
        <v>278</v>
      </c>
      <c r="C55" s="60">
        <v>2768</v>
      </c>
      <c r="D55" s="167">
        <v>0.97492298689807211</v>
      </c>
      <c r="E55" s="167">
        <v>1.1083815028901733</v>
      </c>
      <c r="F55" s="168">
        <v>1.0644914332574158</v>
      </c>
      <c r="G55" s="40">
        <v>6717.6</v>
      </c>
      <c r="H55" s="169">
        <v>0.42318449634265126</v>
      </c>
      <c r="I55" s="168">
        <v>0.39754617380778545</v>
      </c>
      <c r="J55" s="32">
        <v>11951.9</v>
      </c>
      <c r="K55" s="32">
        <v>5333.9</v>
      </c>
      <c r="L55" s="168">
        <v>0.70389645990365191</v>
      </c>
      <c r="M55" s="61">
        <v>4159.365675540208</v>
      </c>
    </row>
    <row r="56" spans="1:13" x14ac:dyDescent="0.25">
      <c r="A56" s="38" t="s">
        <v>156</v>
      </c>
      <c r="B56" s="110" t="s">
        <v>278</v>
      </c>
      <c r="C56" s="60">
        <v>2752</v>
      </c>
      <c r="D56" s="167">
        <v>0.97492298689807211</v>
      </c>
      <c r="E56" s="167">
        <v>1.1090116279069768</v>
      </c>
      <c r="F56" s="168">
        <v>1.0650966063684062</v>
      </c>
      <c r="G56" s="40">
        <v>5663.8</v>
      </c>
      <c r="H56" s="169">
        <v>0.35887332115488796</v>
      </c>
      <c r="I56" s="168">
        <v>0.33693969073708352</v>
      </c>
      <c r="J56" s="32">
        <v>12939.2</v>
      </c>
      <c r="K56" s="32">
        <v>5774.5</v>
      </c>
      <c r="L56" s="168">
        <v>0.67033434553391014</v>
      </c>
      <c r="M56" s="61">
        <v>3961.0451632774152</v>
      </c>
    </row>
    <row r="57" spans="1:13" x14ac:dyDescent="0.25">
      <c r="A57" s="38" t="s">
        <v>157</v>
      </c>
      <c r="B57" s="110" t="s">
        <v>278</v>
      </c>
      <c r="C57" s="60">
        <v>2816</v>
      </c>
      <c r="D57" s="167">
        <v>0.97492298689807211</v>
      </c>
      <c r="E57" s="167">
        <v>1.1065340909090908</v>
      </c>
      <c r="F57" s="168">
        <v>1.0627171757274663</v>
      </c>
      <c r="G57" s="40">
        <v>4446.9000000000005</v>
      </c>
      <c r="H57" s="169">
        <v>0.27536352155667199</v>
      </c>
      <c r="I57" s="168">
        <v>0.25911270453324164</v>
      </c>
      <c r="J57" s="32">
        <v>14586.8</v>
      </c>
      <c r="K57" s="32">
        <v>6509.8</v>
      </c>
      <c r="L57" s="168">
        <v>0.6272408078409295</v>
      </c>
      <c r="M57" s="61">
        <v>3706.4029087300401</v>
      </c>
    </row>
    <row r="58" spans="1:13" x14ac:dyDescent="0.25">
      <c r="A58" s="38" t="s">
        <v>158</v>
      </c>
      <c r="B58" s="110" t="s">
        <v>278</v>
      </c>
      <c r="C58" s="60">
        <v>17628</v>
      </c>
      <c r="D58" s="167">
        <v>0.97492298689807211</v>
      </c>
      <c r="E58" s="167">
        <v>1.0170183798502384</v>
      </c>
      <c r="F58" s="168">
        <v>0.97674613839454139</v>
      </c>
      <c r="G58" s="40">
        <v>54479</v>
      </c>
      <c r="H58" s="169">
        <v>0.53889949870686726</v>
      </c>
      <c r="I58" s="168">
        <v>0.55172933633773646</v>
      </c>
      <c r="J58" s="32">
        <v>54154.2</v>
      </c>
      <c r="K58" s="32">
        <v>24168</v>
      </c>
      <c r="L58" s="168">
        <v>0.78926982469054618</v>
      </c>
      <c r="M58" s="61">
        <v>4663.841920737671</v>
      </c>
    </row>
    <row r="59" spans="1:13" x14ac:dyDescent="0.25">
      <c r="A59" s="38" t="s">
        <v>162</v>
      </c>
      <c r="B59" s="110" t="s">
        <v>279</v>
      </c>
      <c r="C59" s="60">
        <v>4192</v>
      </c>
      <c r="D59" s="167">
        <v>1.0147610047500573</v>
      </c>
      <c r="E59" s="167">
        <v>1.0715648854961832</v>
      </c>
      <c r="F59" s="168">
        <v>1.0711858674649508</v>
      </c>
      <c r="G59" s="40">
        <v>18768.2</v>
      </c>
      <c r="H59" s="169">
        <v>0.7806979573292826</v>
      </c>
      <c r="I59" s="168">
        <v>0.72881652105518191</v>
      </c>
      <c r="J59" s="32">
        <v>9424.4</v>
      </c>
      <c r="K59" s="32">
        <v>4205.8999999999996</v>
      </c>
      <c r="L59" s="168">
        <v>0.88732573485056887</v>
      </c>
      <c r="M59" s="61">
        <v>5243.2600741679062</v>
      </c>
    </row>
    <row r="60" spans="1:13" x14ac:dyDescent="0.25">
      <c r="A60" s="38" t="s">
        <v>168</v>
      </c>
      <c r="B60" s="110" t="s">
        <v>279</v>
      </c>
      <c r="C60" s="60">
        <v>18757</v>
      </c>
      <c r="D60" s="167">
        <v>1.0147610047500573</v>
      </c>
      <c r="E60" s="167">
        <v>1.0159940288958789</v>
      </c>
      <c r="F60" s="168">
        <v>1.015634666563473</v>
      </c>
      <c r="G60" s="40">
        <v>63914.8</v>
      </c>
      <c r="H60" s="169">
        <v>0.59418235415172826</v>
      </c>
      <c r="I60" s="168">
        <v>0.58503551888615479</v>
      </c>
      <c r="J60" s="32">
        <v>56167.5</v>
      </c>
      <c r="K60" s="32">
        <v>25066.5</v>
      </c>
      <c r="L60" s="168">
        <v>0.80771206740271706</v>
      </c>
      <c r="M60" s="61">
        <v>4772.8182200750553</v>
      </c>
    </row>
    <row r="61" spans="1:13" x14ac:dyDescent="0.25">
      <c r="A61" s="38" t="s">
        <v>177</v>
      </c>
      <c r="B61" s="110" t="s">
        <v>280</v>
      </c>
      <c r="C61" s="60">
        <v>33402</v>
      </c>
      <c r="D61" s="167">
        <v>1.0006646775884001</v>
      </c>
      <c r="E61" s="167">
        <v>1.0089814981138854</v>
      </c>
      <c r="F61" s="168">
        <v>0.99461353126776331</v>
      </c>
      <c r="G61" s="40">
        <v>96886.700000000012</v>
      </c>
      <c r="H61" s="169">
        <v>0.50579366605768672</v>
      </c>
      <c r="I61" s="168">
        <v>0.50853286242042917</v>
      </c>
      <c r="J61" s="32">
        <v>112969.8</v>
      </c>
      <c r="K61" s="32">
        <v>50416.4</v>
      </c>
      <c r="L61" s="168">
        <v>0.76535158056735897</v>
      </c>
      <c r="M61" s="61">
        <v>4522.5076062579628</v>
      </c>
    </row>
    <row r="62" spans="1:13" x14ac:dyDescent="0.25">
      <c r="A62" s="38" t="s">
        <v>185</v>
      </c>
      <c r="B62" s="110" t="s">
        <v>281</v>
      </c>
      <c r="C62" s="60">
        <v>60102</v>
      </c>
      <c r="D62" s="167">
        <v>1.0123138361662707</v>
      </c>
      <c r="E62" s="167">
        <v>1.0049915144254766</v>
      </c>
      <c r="F62" s="168">
        <v>1.002213292221515</v>
      </c>
      <c r="G62" s="40">
        <v>307485.2</v>
      </c>
      <c r="H62" s="169">
        <v>0.8921070820708269</v>
      </c>
      <c r="I62" s="168">
        <v>0.89013694888577488</v>
      </c>
      <c r="J62" s="32">
        <v>69000.600000000006</v>
      </c>
      <c r="K62" s="32">
        <v>30793.7</v>
      </c>
      <c r="L62" s="168">
        <v>0.97665255790799665</v>
      </c>
      <c r="M62" s="61">
        <v>5771.0975373382335</v>
      </c>
    </row>
    <row r="63" spans="1:13" x14ac:dyDescent="0.25">
      <c r="A63" s="38" t="s">
        <v>188</v>
      </c>
      <c r="B63" s="110" t="s">
        <v>282</v>
      </c>
      <c r="C63" s="60">
        <v>5215</v>
      </c>
      <c r="D63" s="167">
        <v>0.99269460012707655</v>
      </c>
      <c r="E63" s="167">
        <v>1.0575263662511984</v>
      </c>
      <c r="F63" s="168">
        <v>1.0341640922602089</v>
      </c>
      <c r="G63" s="40">
        <v>27037.7</v>
      </c>
      <c r="H63" s="169">
        <v>0.90405973371082315</v>
      </c>
      <c r="I63" s="168">
        <v>0.87419369950755377</v>
      </c>
      <c r="J63" s="32">
        <v>6686.1</v>
      </c>
      <c r="K63" s="32">
        <v>2983.9</v>
      </c>
      <c r="L63" s="168">
        <v>0.96782524130448411</v>
      </c>
      <c r="M63" s="61">
        <v>5718.9364031668783</v>
      </c>
    </row>
    <row r="64" spans="1:13" x14ac:dyDescent="0.25">
      <c r="A64" s="38" t="s">
        <v>190</v>
      </c>
      <c r="B64" s="110" t="s">
        <v>282</v>
      </c>
      <c r="C64" s="60">
        <v>9780</v>
      </c>
      <c r="D64" s="167">
        <v>0.99269460012707655</v>
      </c>
      <c r="E64" s="167">
        <v>1.0306748466257669</v>
      </c>
      <c r="F64" s="168">
        <v>1.007905761210101</v>
      </c>
      <c r="G64" s="40">
        <v>35472.1</v>
      </c>
      <c r="H64" s="169">
        <v>0.63245515907056482</v>
      </c>
      <c r="I64" s="168">
        <v>0.62749433866836246</v>
      </c>
      <c r="J64" s="32">
        <v>26590.1</v>
      </c>
      <c r="K64" s="32">
        <v>11866.7</v>
      </c>
      <c r="L64" s="168">
        <v>0.83122334089381811</v>
      </c>
      <c r="M64" s="61">
        <v>4911.7477210992665</v>
      </c>
    </row>
    <row r="65" spans="1:13" x14ac:dyDescent="0.25">
      <c r="A65" s="38" t="s">
        <v>157</v>
      </c>
      <c r="B65" s="110" t="s">
        <v>282</v>
      </c>
      <c r="C65" s="60">
        <v>23081</v>
      </c>
      <c r="D65" s="167">
        <v>0.99269460012707655</v>
      </c>
      <c r="E65" s="167">
        <v>1.0129977037390061</v>
      </c>
      <c r="F65" s="168">
        <v>0.99061913175986338</v>
      </c>
      <c r="G65" s="40">
        <v>63115.399999999994</v>
      </c>
      <c r="H65" s="169">
        <v>0.47682872720897485</v>
      </c>
      <c r="I65" s="168">
        <v>0.48134415328914038</v>
      </c>
      <c r="J65" s="32">
        <v>81422.8</v>
      </c>
      <c r="K65" s="32">
        <v>36337.5</v>
      </c>
      <c r="L65" s="168">
        <v>0.75029653220368642</v>
      </c>
      <c r="M65" s="61">
        <v>4433.5464379974646</v>
      </c>
    </row>
    <row r="66" spans="1:13" x14ac:dyDescent="0.25">
      <c r="A66" s="38" t="s">
        <v>192</v>
      </c>
      <c r="B66" s="110" t="s">
        <v>282</v>
      </c>
      <c r="C66" s="60">
        <v>3282</v>
      </c>
      <c r="D66" s="167">
        <v>0.99269460012707655</v>
      </c>
      <c r="E66" s="167">
        <v>1.0914076782449726</v>
      </c>
      <c r="F66" s="168">
        <v>1.0672969174840707</v>
      </c>
      <c r="G66" s="40">
        <v>14952.1</v>
      </c>
      <c r="H66" s="169">
        <v>0.79441111229645178</v>
      </c>
      <c r="I66" s="168">
        <v>0.74432062838625057</v>
      </c>
      <c r="J66" s="32">
        <v>7030.8</v>
      </c>
      <c r="K66" s="32">
        <v>3137.7</v>
      </c>
      <c r="L66" s="168">
        <v>0.89591017824835328</v>
      </c>
      <c r="M66" s="61">
        <v>5293.9860562494887</v>
      </c>
    </row>
    <row r="67" spans="1:13" x14ac:dyDescent="0.25">
      <c r="A67" s="38" t="s">
        <v>194</v>
      </c>
      <c r="B67" s="110" t="s">
        <v>282</v>
      </c>
      <c r="C67" s="60">
        <v>43282</v>
      </c>
      <c r="D67" s="167">
        <v>0.99269460012707655</v>
      </c>
      <c r="E67" s="167">
        <v>1.0069312878332795</v>
      </c>
      <c r="F67" s="168">
        <v>0.98468673168112275</v>
      </c>
      <c r="G67" s="40">
        <v>205783.90000000002</v>
      </c>
      <c r="H67" s="169">
        <v>0.82905962806112898</v>
      </c>
      <c r="I67" s="168">
        <v>0.84195267528963569</v>
      </c>
      <c r="J67" s="32">
        <v>60956</v>
      </c>
      <c r="K67" s="32">
        <v>27203.5</v>
      </c>
      <c r="L67" s="168">
        <v>0.94997189970575058</v>
      </c>
      <c r="M67" s="61">
        <v>5613.4399552239083</v>
      </c>
    </row>
    <row r="68" spans="1:13" x14ac:dyDescent="0.25">
      <c r="A68" s="38" t="s">
        <v>196</v>
      </c>
      <c r="B68" s="110" t="s">
        <v>282</v>
      </c>
      <c r="C68" s="60">
        <v>12533</v>
      </c>
      <c r="D68" s="167">
        <v>0.99269460012707655</v>
      </c>
      <c r="E68" s="167">
        <v>1.0239368068299688</v>
      </c>
      <c r="F68" s="168">
        <v>1.0013165743761725</v>
      </c>
      <c r="G68" s="40">
        <v>26365.3</v>
      </c>
      <c r="H68" s="169">
        <v>0.36682537647518487</v>
      </c>
      <c r="I68" s="168">
        <v>0.36634305859135485</v>
      </c>
      <c r="J68" s="32">
        <v>53218.1</v>
      </c>
      <c r="K68" s="32">
        <v>23750.3</v>
      </c>
      <c r="L68" s="168">
        <v>0.68661901195268393</v>
      </c>
      <c r="M68" s="61">
        <v>4057.2722171102205</v>
      </c>
    </row>
    <row r="69" spans="1:13" x14ac:dyDescent="0.25">
      <c r="A69" s="241" t="s">
        <v>351</v>
      </c>
      <c r="B69" s="110" t="s">
        <v>282</v>
      </c>
      <c r="C69" s="60">
        <v>4222</v>
      </c>
      <c r="D69" s="167">
        <v>0.99269460012707655</v>
      </c>
      <c r="E69" s="167">
        <v>1.0710563713879677</v>
      </c>
      <c r="F69" s="168">
        <v>1.0473952001806135</v>
      </c>
      <c r="G69" s="40">
        <v>103589.1</v>
      </c>
      <c r="H69" s="169">
        <v>4.2783619694347976</v>
      </c>
      <c r="I69" s="168">
        <v>4.0847637727354815</v>
      </c>
      <c r="J69" s="32">
        <v>0</v>
      </c>
      <c r="K69" s="32">
        <v>0</v>
      </c>
      <c r="L69" s="168">
        <v>4.0847637727354815</v>
      </c>
      <c r="M69" s="61">
        <v>24137.109925700785</v>
      </c>
    </row>
    <row r="70" spans="1:13" x14ac:dyDescent="0.25">
      <c r="A70" s="38" t="s">
        <v>197</v>
      </c>
      <c r="B70" s="110" t="s">
        <v>282</v>
      </c>
      <c r="C70" s="60">
        <v>6540</v>
      </c>
      <c r="D70" s="167">
        <v>0.99269460012707655</v>
      </c>
      <c r="E70" s="167">
        <v>1.0458715596330275</v>
      </c>
      <c r="F70" s="168">
        <v>1.022766757033972</v>
      </c>
      <c r="G70" s="40">
        <v>37780.1</v>
      </c>
      <c r="H70" s="169">
        <v>1.0073190542120856</v>
      </c>
      <c r="I70" s="168">
        <v>0.98489616257504808</v>
      </c>
      <c r="J70" s="32">
        <v>3916.9</v>
      </c>
      <c r="K70" s="32">
        <v>1748</v>
      </c>
      <c r="L70" s="168">
        <v>1.0291212554595714</v>
      </c>
      <c r="M70" s="61">
        <v>6081.1381641460348</v>
      </c>
    </row>
    <row r="71" spans="1:13" ht="18.600000000000001" customHeight="1" x14ac:dyDescent="0.25">
      <c r="A71" s="38" t="s">
        <v>225</v>
      </c>
      <c r="B71" s="110"/>
      <c r="C71" s="60">
        <v>68013</v>
      </c>
      <c r="D71" s="167">
        <v>0.97346449464542895</v>
      </c>
      <c r="E71" s="167">
        <v>1.0044109214414891</v>
      </c>
      <c r="F71" s="168">
        <v>0.96319480872801522</v>
      </c>
      <c r="G71" s="40">
        <v>547945.5</v>
      </c>
      <c r="H71" s="169">
        <v>1.4048408501860814</v>
      </c>
      <c r="I71" s="168">
        <v>1.4585220325691945</v>
      </c>
      <c r="J71" s="32">
        <v>0</v>
      </c>
      <c r="K71" s="32">
        <v>0</v>
      </c>
      <c r="L71" s="168">
        <v>1.4585220325691941</v>
      </c>
      <c r="M71" s="61">
        <v>8618.4926688192463</v>
      </c>
    </row>
    <row r="72" spans="1:13" ht="20.399999999999999" customHeight="1" x14ac:dyDescent="0.25">
      <c r="A72" s="95" t="s">
        <v>283</v>
      </c>
      <c r="B72" s="111"/>
      <c r="C72" s="51">
        <v>1265213</v>
      </c>
      <c r="D72" s="169">
        <v>1</v>
      </c>
      <c r="E72" s="167">
        <v>1</v>
      </c>
      <c r="F72" s="168">
        <v>1</v>
      </c>
      <c r="G72" s="40">
        <v>7255744</v>
      </c>
      <c r="H72" s="169">
        <v>1</v>
      </c>
      <c r="I72" s="168">
        <v>1</v>
      </c>
      <c r="J72" s="40">
        <v>2076590.7</v>
      </c>
      <c r="K72" s="40">
        <v>926744.5</v>
      </c>
      <c r="L72" s="168">
        <v>1.1239589957393163</v>
      </c>
      <c r="M72" s="61">
        <v>6641.5399620459157</v>
      </c>
    </row>
    <row r="73" spans="1:13" ht="24" customHeight="1" x14ac:dyDescent="0.25">
      <c r="A73" s="144" t="s">
        <v>355</v>
      </c>
      <c r="B73" s="112"/>
      <c r="C73" s="57">
        <v>12</v>
      </c>
      <c r="D73" s="57"/>
      <c r="E73" s="57"/>
      <c r="F73" s="50"/>
      <c r="G73" s="40"/>
      <c r="H73" s="58"/>
      <c r="I73" s="58"/>
      <c r="J73" s="32"/>
      <c r="K73" s="32"/>
      <c r="L73" s="97"/>
      <c r="M73" s="97"/>
    </row>
    <row r="74" spans="1:13" ht="13.2" customHeight="1" x14ac:dyDescent="0.25">
      <c r="A74" s="189"/>
      <c r="B74" s="190"/>
      <c r="C74" s="191"/>
      <c r="D74" s="191"/>
      <c r="E74" s="191"/>
      <c r="F74" s="192"/>
      <c r="G74" s="35"/>
      <c r="H74" s="72"/>
      <c r="I74" s="72"/>
      <c r="J74" s="70"/>
      <c r="K74" s="70"/>
      <c r="L74" s="193"/>
      <c r="M74" s="193"/>
    </row>
    <row r="75" spans="1:13" x14ac:dyDescent="0.25">
      <c r="A75" s="42"/>
      <c r="B75" s="113"/>
      <c r="C75" s="42"/>
      <c r="D75" s="42"/>
      <c r="E75" s="42"/>
      <c r="G75" s="20"/>
      <c r="H75" s="194" t="s">
        <v>332</v>
      </c>
      <c r="I75" s="186" t="s">
        <v>333</v>
      </c>
    </row>
    <row r="76" spans="1:13" ht="13.2" customHeight="1" x14ac:dyDescent="0.25">
      <c r="A76" s="96"/>
      <c r="B76" s="114"/>
      <c r="D76" s="258" t="s">
        <v>341</v>
      </c>
      <c r="E76" s="258"/>
      <c r="F76" s="258"/>
      <c r="G76" s="40">
        <v>7476218.2000000002</v>
      </c>
      <c r="H76" s="61">
        <v>5909.0589489674858</v>
      </c>
      <c r="I76" s="61">
        <v>5602.905529568995</v>
      </c>
      <c r="J76" s="59"/>
      <c r="K76" s="59"/>
    </row>
    <row r="77" spans="1:13" x14ac:dyDescent="0.25">
      <c r="A77" s="42"/>
      <c r="B77" s="113"/>
      <c r="C77" s="96"/>
      <c r="D77" s="258"/>
      <c r="E77" s="258"/>
      <c r="F77" s="258"/>
      <c r="G77" s="134" t="s">
        <v>5</v>
      </c>
      <c r="H77" s="134" t="s">
        <v>257</v>
      </c>
      <c r="I77" s="134" t="s">
        <v>257</v>
      </c>
      <c r="J77" s="59"/>
      <c r="K77" s="59"/>
    </row>
    <row r="78" spans="1:13" x14ac:dyDescent="0.25">
      <c r="A78" s="42"/>
      <c r="B78" s="113"/>
      <c r="C78" s="96"/>
      <c r="D78" s="96"/>
      <c r="E78" s="42"/>
      <c r="G78" s="20"/>
      <c r="H78" s="62"/>
    </row>
    <row r="79" spans="1:13" x14ac:dyDescent="0.25">
      <c r="A79" s="42"/>
      <c r="B79" s="113"/>
      <c r="C79" s="96"/>
      <c r="D79" s="123"/>
      <c r="E79" s="42"/>
      <c r="G79" s="35"/>
      <c r="H79" s="74"/>
      <c r="J79" s="62"/>
      <c r="K79" s="62"/>
    </row>
    <row r="80" spans="1:13" x14ac:dyDescent="0.25">
      <c r="A80" s="42"/>
      <c r="B80" s="113"/>
      <c r="C80" s="96"/>
      <c r="D80" s="96"/>
      <c r="E80" s="42"/>
      <c r="G80" s="72"/>
      <c r="H80" s="35"/>
      <c r="I80" s="70"/>
      <c r="J80" s="333"/>
      <c r="K80" s="107"/>
    </row>
    <row r="81" spans="1:11" x14ac:dyDescent="0.25">
      <c r="A81" s="42"/>
      <c r="B81" s="113"/>
      <c r="C81" s="96"/>
      <c r="D81" s="96"/>
      <c r="E81" s="42"/>
      <c r="G81" s="20"/>
      <c r="H81" s="73"/>
      <c r="I81" s="72"/>
      <c r="J81" s="70"/>
      <c r="K81" s="70"/>
    </row>
    <row r="82" spans="1:11" x14ac:dyDescent="0.25">
      <c r="A82" s="42"/>
      <c r="B82" s="113"/>
      <c r="C82" s="96"/>
      <c r="D82" s="124"/>
      <c r="E82" s="42"/>
      <c r="G82" s="20"/>
      <c r="H82" s="73"/>
      <c r="I82" s="72"/>
      <c r="J82" s="70"/>
      <c r="K82" s="70"/>
    </row>
    <row r="83" spans="1:11" x14ac:dyDescent="0.25">
      <c r="A83" s="42"/>
      <c r="B83" s="113"/>
      <c r="C83" s="96"/>
      <c r="D83" s="124"/>
      <c r="E83" s="42"/>
      <c r="G83" s="20"/>
      <c r="H83" s="62"/>
      <c r="J83" s="59"/>
      <c r="K83" s="59"/>
    </row>
    <row r="84" spans="1:11" x14ac:dyDescent="0.25">
      <c r="A84" s="42"/>
      <c r="B84" s="113"/>
      <c r="C84" s="42"/>
      <c r="D84" s="42"/>
      <c r="E84" s="42"/>
      <c r="G84" s="20"/>
      <c r="H84" s="62"/>
      <c r="J84" s="59"/>
      <c r="K84" s="59"/>
    </row>
    <row r="85" spans="1:11" x14ac:dyDescent="0.25">
      <c r="A85" s="42"/>
      <c r="B85" s="113"/>
      <c r="C85" s="42"/>
      <c r="D85" s="42"/>
      <c r="E85" s="42"/>
      <c r="G85" s="20"/>
      <c r="H85" s="62"/>
      <c r="J85" s="59"/>
      <c r="K85" s="59"/>
    </row>
    <row r="86" spans="1:11" x14ac:dyDescent="0.25">
      <c r="A86" s="42"/>
      <c r="B86" s="113"/>
      <c r="C86" s="42"/>
      <c r="D86" s="42"/>
      <c r="E86" s="42"/>
      <c r="G86" s="20"/>
      <c r="H86" s="62"/>
      <c r="J86" s="59"/>
      <c r="K86" s="59"/>
    </row>
    <row r="87" spans="1:11" x14ac:dyDescent="0.25">
      <c r="A87" s="42"/>
      <c r="B87" s="113"/>
      <c r="C87" s="42"/>
      <c r="D87" s="42"/>
      <c r="E87" s="42"/>
      <c r="G87" s="20"/>
      <c r="H87" s="62"/>
      <c r="J87" s="59"/>
      <c r="K87" s="59"/>
    </row>
    <row r="88" spans="1:11" x14ac:dyDescent="0.25">
      <c r="A88" s="42"/>
      <c r="B88" s="113"/>
      <c r="C88" s="42"/>
      <c r="D88" s="42"/>
      <c r="E88" s="42"/>
      <c r="G88" s="20"/>
      <c r="H88" s="62"/>
      <c r="J88" s="59"/>
      <c r="K88" s="59"/>
    </row>
    <row r="89" spans="1:11" x14ac:dyDescent="0.25">
      <c r="A89" s="42"/>
      <c r="B89" s="113"/>
      <c r="C89" s="42"/>
      <c r="D89" s="42"/>
      <c r="E89" s="42"/>
      <c r="G89" s="62"/>
      <c r="H89" s="62"/>
      <c r="J89" s="59"/>
      <c r="K89" s="59"/>
    </row>
    <row r="90" spans="1:11" x14ac:dyDescent="0.25">
      <c r="A90" s="42"/>
      <c r="B90" s="113"/>
      <c r="C90" s="42"/>
      <c r="D90" s="42"/>
      <c r="E90" s="42"/>
    </row>
    <row r="91" spans="1:11" x14ac:dyDescent="0.25">
      <c r="A91" s="42"/>
      <c r="B91" s="113"/>
      <c r="C91" s="42"/>
      <c r="D91" s="42"/>
      <c r="E91" s="42"/>
    </row>
    <row r="92" spans="1:11" x14ac:dyDescent="0.25">
      <c r="A92" s="42"/>
      <c r="B92" s="113"/>
      <c r="C92" s="42"/>
      <c r="D92" s="42"/>
      <c r="E92" s="42"/>
    </row>
    <row r="93" spans="1:11" x14ac:dyDescent="0.25">
      <c r="A93" s="42"/>
      <c r="B93" s="113"/>
      <c r="C93" s="42"/>
      <c r="D93" s="42"/>
      <c r="E93" s="42"/>
    </row>
    <row r="94" spans="1:11" x14ac:dyDescent="0.25">
      <c r="A94" s="42"/>
      <c r="B94" s="113"/>
      <c r="C94" s="42"/>
      <c r="D94" s="42"/>
      <c r="E94" s="42"/>
    </row>
    <row r="95" spans="1:11" x14ac:dyDescent="0.25">
      <c r="A95" s="42"/>
      <c r="B95" s="113"/>
      <c r="C95" s="42"/>
      <c r="D95" s="42"/>
      <c r="E95" s="42"/>
    </row>
    <row r="96" spans="1:11" x14ac:dyDescent="0.25">
      <c r="A96" s="42"/>
      <c r="B96" s="113"/>
      <c r="C96" s="42"/>
      <c r="D96" s="42"/>
      <c r="E96" s="42"/>
    </row>
    <row r="97" spans="1:5" x14ac:dyDescent="0.25">
      <c r="A97" s="42"/>
      <c r="B97" s="113"/>
      <c r="C97" s="42"/>
      <c r="D97" s="42"/>
      <c r="E97" s="42"/>
    </row>
    <row r="98" spans="1:5" x14ac:dyDescent="0.25">
      <c r="A98" s="42"/>
      <c r="B98" s="113"/>
      <c r="C98" s="42"/>
      <c r="D98" s="42"/>
      <c r="E98" s="42"/>
    </row>
    <row r="99" spans="1:5" x14ac:dyDescent="0.25">
      <c r="A99" s="42"/>
      <c r="B99" s="113"/>
      <c r="C99" s="42"/>
      <c r="D99" s="42"/>
      <c r="E99" s="42"/>
    </row>
    <row r="100" spans="1:5" x14ac:dyDescent="0.25">
      <c r="A100" s="42"/>
      <c r="B100" s="113"/>
      <c r="C100" s="42"/>
      <c r="D100" s="42"/>
      <c r="E100" s="42"/>
    </row>
    <row r="101" spans="1:5" x14ac:dyDescent="0.25">
      <c r="A101" s="42"/>
      <c r="B101" s="113"/>
      <c r="C101" s="42"/>
      <c r="D101" s="42"/>
      <c r="E101" s="42"/>
    </row>
    <row r="102" spans="1:5" x14ac:dyDescent="0.25">
      <c r="A102" s="42"/>
      <c r="B102" s="113"/>
      <c r="C102" s="42"/>
      <c r="D102" s="42"/>
      <c r="E102" s="42"/>
    </row>
    <row r="103" spans="1:5" x14ac:dyDescent="0.25">
      <c r="A103" s="42"/>
      <c r="B103" s="113"/>
      <c r="C103" s="42"/>
      <c r="D103" s="42"/>
      <c r="E103" s="42"/>
    </row>
    <row r="104" spans="1:5" x14ac:dyDescent="0.25">
      <c r="A104" s="42"/>
      <c r="B104" s="113"/>
      <c r="C104" s="42"/>
      <c r="D104" s="42"/>
      <c r="E104" s="42"/>
    </row>
    <row r="105" spans="1:5" x14ac:dyDescent="0.25">
      <c r="A105" s="42"/>
      <c r="B105" s="113"/>
      <c r="C105" s="42"/>
      <c r="D105" s="42"/>
      <c r="E105" s="42"/>
    </row>
    <row r="106" spans="1:5" x14ac:dyDescent="0.25">
      <c r="A106" s="42"/>
      <c r="B106" s="113"/>
      <c r="C106" s="42"/>
      <c r="D106" s="42"/>
      <c r="E106" s="42"/>
    </row>
    <row r="107" spans="1:5" x14ac:dyDescent="0.25">
      <c r="A107" s="42"/>
      <c r="B107" s="113"/>
      <c r="C107" s="42"/>
      <c r="D107" s="42"/>
      <c r="E107" s="42"/>
    </row>
    <row r="108" spans="1:5" x14ac:dyDescent="0.25">
      <c r="A108" s="42"/>
      <c r="B108" s="113"/>
      <c r="C108" s="42"/>
      <c r="D108" s="42"/>
      <c r="E108" s="42"/>
    </row>
    <row r="109" spans="1:5" x14ac:dyDescent="0.25">
      <c r="A109" s="42"/>
      <c r="B109" s="113"/>
      <c r="C109" s="42"/>
      <c r="D109" s="42"/>
      <c r="E109" s="42"/>
    </row>
    <row r="110" spans="1:5" x14ac:dyDescent="0.25">
      <c r="A110" s="42"/>
      <c r="B110" s="113"/>
      <c r="C110" s="42"/>
      <c r="D110" s="42"/>
      <c r="E110" s="42"/>
    </row>
    <row r="111" spans="1:5" x14ac:dyDescent="0.25">
      <c r="A111" s="42"/>
      <c r="B111" s="113"/>
      <c r="C111" s="42"/>
      <c r="D111" s="42"/>
      <c r="E111" s="42"/>
    </row>
    <row r="112" spans="1:5" x14ac:dyDescent="0.25">
      <c r="A112" s="42"/>
      <c r="B112" s="113"/>
      <c r="C112" s="42"/>
      <c r="D112" s="42"/>
      <c r="E112" s="42"/>
    </row>
    <row r="113" spans="1:5" x14ac:dyDescent="0.25">
      <c r="A113" s="42"/>
      <c r="B113" s="113"/>
      <c r="C113" s="42"/>
      <c r="D113" s="42"/>
      <c r="E113" s="42"/>
    </row>
    <row r="114" spans="1:5" x14ac:dyDescent="0.25">
      <c r="A114" s="42"/>
      <c r="B114" s="113"/>
      <c r="C114" s="42"/>
      <c r="D114" s="42"/>
      <c r="E114" s="42"/>
    </row>
    <row r="115" spans="1:5" x14ac:dyDescent="0.25">
      <c r="A115" s="42"/>
      <c r="B115" s="113"/>
      <c r="C115" s="42"/>
      <c r="D115" s="42"/>
      <c r="E115" s="42"/>
    </row>
    <row r="116" spans="1:5" x14ac:dyDescent="0.25">
      <c r="A116" s="42"/>
      <c r="B116" s="113"/>
      <c r="C116" s="42"/>
      <c r="D116" s="42"/>
      <c r="E116" s="42"/>
    </row>
    <row r="117" spans="1:5" x14ac:dyDescent="0.25">
      <c r="A117" s="42"/>
      <c r="B117" s="113"/>
      <c r="C117" s="42"/>
      <c r="D117" s="42"/>
      <c r="E117" s="42"/>
    </row>
    <row r="118" spans="1:5" x14ac:dyDescent="0.25">
      <c r="A118" s="42"/>
      <c r="B118" s="113"/>
      <c r="C118" s="42"/>
      <c r="D118" s="42"/>
      <c r="E118" s="42"/>
    </row>
    <row r="119" spans="1:5" x14ac:dyDescent="0.25">
      <c r="A119" s="42"/>
      <c r="B119" s="113"/>
      <c r="C119" s="42"/>
      <c r="D119" s="42"/>
      <c r="E119" s="42"/>
    </row>
    <row r="120" spans="1:5" x14ac:dyDescent="0.25">
      <c r="A120" s="42"/>
      <c r="B120" s="113"/>
      <c r="C120" s="42"/>
      <c r="D120" s="42"/>
      <c r="E120" s="42"/>
    </row>
    <row r="121" spans="1:5" x14ac:dyDescent="0.25">
      <c r="A121" s="42"/>
      <c r="B121" s="113"/>
      <c r="C121" s="42"/>
      <c r="D121" s="42"/>
      <c r="E121" s="42"/>
    </row>
    <row r="122" spans="1:5" x14ac:dyDescent="0.25">
      <c r="A122" s="42"/>
      <c r="B122" s="113"/>
      <c r="C122" s="42"/>
      <c r="D122" s="42"/>
      <c r="E122" s="42"/>
    </row>
    <row r="123" spans="1:5" x14ac:dyDescent="0.25">
      <c r="A123" s="42"/>
      <c r="B123" s="113"/>
      <c r="C123" s="42"/>
      <c r="D123" s="42"/>
      <c r="E123" s="42"/>
    </row>
    <row r="124" spans="1:5" x14ac:dyDescent="0.25">
      <c r="A124" s="42"/>
      <c r="B124" s="113"/>
      <c r="C124" s="42"/>
      <c r="D124" s="42"/>
      <c r="E124" s="42"/>
    </row>
    <row r="125" spans="1:5" x14ac:dyDescent="0.25">
      <c r="A125" s="42"/>
      <c r="B125" s="113"/>
      <c r="C125" s="42"/>
      <c r="D125" s="42"/>
      <c r="E125" s="42"/>
    </row>
    <row r="126" spans="1:5" x14ac:dyDescent="0.25">
      <c r="A126" s="42"/>
      <c r="B126" s="113"/>
      <c r="C126" s="42"/>
      <c r="D126" s="42"/>
      <c r="E126" s="42"/>
    </row>
    <row r="127" spans="1:5" x14ac:dyDescent="0.25">
      <c r="A127" s="42"/>
      <c r="B127" s="113"/>
      <c r="C127" s="42"/>
      <c r="D127" s="42"/>
      <c r="E127" s="42"/>
    </row>
    <row r="128" spans="1:5" x14ac:dyDescent="0.25">
      <c r="A128" s="42"/>
      <c r="B128" s="113"/>
      <c r="C128" s="42"/>
      <c r="D128" s="42"/>
      <c r="E128" s="42"/>
    </row>
    <row r="129" spans="1:5" x14ac:dyDescent="0.25">
      <c r="A129" s="42"/>
      <c r="B129" s="113"/>
      <c r="C129" s="42"/>
      <c r="D129" s="42"/>
      <c r="E129" s="42"/>
    </row>
    <row r="130" spans="1:5" x14ac:dyDescent="0.25">
      <c r="A130" s="42"/>
      <c r="B130" s="113"/>
      <c r="C130" s="42"/>
      <c r="D130" s="42"/>
      <c r="E130" s="42"/>
    </row>
    <row r="131" spans="1:5" x14ac:dyDescent="0.25">
      <c r="A131" s="42"/>
      <c r="B131" s="113"/>
      <c r="C131" s="42"/>
      <c r="D131" s="42"/>
      <c r="E131" s="42"/>
    </row>
    <row r="132" spans="1:5" x14ac:dyDescent="0.25">
      <c r="A132" s="42"/>
      <c r="B132" s="113"/>
      <c r="C132" s="42"/>
      <c r="D132" s="42"/>
      <c r="E132" s="42"/>
    </row>
    <row r="133" spans="1:5" x14ac:dyDescent="0.25">
      <c r="A133" s="42"/>
      <c r="B133" s="113"/>
      <c r="C133" s="42"/>
      <c r="D133" s="42"/>
      <c r="E133" s="42"/>
    </row>
    <row r="134" spans="1:5" x14ac:dyDescent="0.25">
      <c r="A134" s="42"/>
      <c r="B134" s="113"/>
      <c r="C134" s="42"/>
      <c r="D134" s="42"/>
      <c r="E134" s="42"/>
    </row>
    <row r="135" spans="1:5" x14ac:dyDescent="0.25">
      <c r="A135" s="42"/>
      <c r="B135" s="113"/>
      <c r="C135" s="42"/>
      <c r="D135" s="42"/>
      <c r="E135" s="42"/>
    </row>
    <row r="136" spans="1:5" x14ac:dyDescent="0.25">
      <c r="A136" s="42"/>
      <c r="B136" s="113"/>
      <c r="C136" s="42"/>
      <c r="D136" s="42"/>
      <c r="E136" s="42"/>
    </row>
    <row r="137" spans="1:5" x14ac:dyDescent="0.25">
      <c r="A137" s="42"/>
      <c r="B137" s="113"/>
      <c r="C137" s="42"/>
      <c r="D137" s="42"/>
      <c r="E137" s="42"/>
    </row>
    <row r="138" spans="1:5" x14ac:dyDescent="0.25">
      <c r="A138" s="42"/>
      <c r="B138" s="113"/>
      <c r="C138" s="42"/>
      <c r="D138" s="42"/>
      <c r="E138" s="42"/>
    </row>
    <row r="139" spans="1:5" x14ac:dyDescent="0.25">
      <c r="A139" s="42"/>
      <c r="B139" s="113"/>
      <c r="C139" s="42"/>
      <c r="D139" s="42"/>
      <c r="E139" s="42"/>
    </row>
    <row r="140" spans="1:5" x14ac:dyDescent="0.25">
      <c r="A140" s="42"/>
      <c r="B140" s="113"/>
      <c r="C140" s="42"/>
      <c r="D140" s="42"/>
      <c r="E140" s="42"/>
    </row>
    <row r="141" spans="1:5" x14ac:dyDescent="0.25">
      <c r="A141" s="42"/>
      <c r="B141" s="113"/>
      <c r="C141" s="42"/>
      <c r="D141" s="42"/>
      <c r="E141" s="42"/>
    </row>
    <row r="142" spans="1:5" x14ac:dyDescent="0.25">
      <c r="A142" s="42"/>
      <c r="B142" s="113"/>
      <c r="C142" s="42"/>
      <c r="D142" s="42"/>
      <c r="E142" s="42"/>
    </row>
    <row r="143" spans="1:5" x14ac:dyDescent="0.25">
      <c r="A143" s="42"/>
      <c r="B143" s="113"/>
      <c r="C143" s="42"/>
      <c r="D143" s="42"/>
      <c r="E143" s="42"/>
    </row>
    <row r="144" spans="1:5" x14ac:dyDescent="0.25">
      <c r="A144" s="42"/>
      <c r="B144" s="113"/>
      <c r="C144" s="42"/>
      <c r="D144" s="42"/>
      <c r="E144" s="42"/>
    </row>
    <row r="145" spans="1:5" x14ac:dyDescent="0.25">
      <c r="A145" s="42"/>
      <c r="B145" s="113"/>
      <c r="C145" s="42"/>
      <c r="D145" s="42"/>
      <c r="E145" s="42"/>
    </row>
    <row r="146" spans="1:5" x14ac:dyDescent="0.25">
      <c r="A146" s="42"/>
      <c r="B146" s="113"/>
      <c r="C146" s="42"/>
      <c r="D146" s="42"/>
      <c r="E146" s="42"/>
    </row>
    <row r="147" spans="1:5" x14ac:dyDescent="0.25">
      <c r="A147" s="42"/>
      <c r="B147" s="113"/>
      <c r="C147" s="42"/>
      <c r="D147" s="42"/>
      <c r="E147" s="42"/>
    </row>
    <row r="148" spans="1:5" x14ac:dyDescent="0.25">
      <c r="A148" s="42"/>
      <c r="B148" s="113"/>
      <c r="C148" s="42"/>
      <c r="D148" s="42"/>
      <c r="E148" s="42"/>
    </row>
    <row r="149" spans="1:5" x14ac:dyDescent="0.25">
      <c r="A149" s="42"/>
      <c r="B149" s="113"/>
      <c r="C149" s="42"/>
      <c r="D149" s="42"/>
      <c r="E149" s="42"/>
    </row>
    <row r="150" spans="1:5" x14ac:dyDescent="0.25">
      <c r="A150" s="42"/>
      <c r="B150" s="113"/>
      <c r="C150" s="42"/>
      <c r="D150" s="42"/>
      <c r="E150" s="42"/>
    </row>
    <row r="151" spans="1:5" x14ac:dyDescent="0.25">
      <c r="A151" s="42"/>
      <c r="B151" s="113"/>
      <c r="C151" s="42"/>
      <c r="D151" s="42"/>
      <c r="E151" s="42"/>
    </row>
    <row r="152" spans="1:5" x14ac:dyDescent="0.25">
      <c r="A152" s="42"/>
      <c r="B152" s="113"/>
      <c r="C152" s="42"/>
      <c r="D152" s="42"/>
      <c r="E152" s="42"/>
    </row>
    <row r="153" spans="1:5" x14ac:dyDescent="0.25">
      <c r="A153" s="42"/>
      <c r="B153" s="113"/>
      <c r="C153" s="42"/>
      <c r="D153" s="42"/>
      <c r="E153" s="42"/>
    </row>
    <row r="154" spans="1:5" x14ac:dyDescent="0.25">
      <c r="A154" s="42"/>
      <c r="B154" s="113"/>
      <c r="C154" s="42"/>
      <c r="D154" s="42"/>
      <c r="E154" s="42"/>
    </row>
    <row r="155" spans="1:5" x14ac:dyDescent="0.25">
      <c r="A155" s="42"/>
      <c r="B155" s="113"/>
      <c r="C155" s="42"/>
      <c r="D155" s="42"/>
      <c r="E155" s="42"/>
    </row>
    <row r="156" spans="1:5" x14ac:dyDescent="0.25">
      <c r="A156" s="42"/>
      <c r="B156" s="113"/>
      <c r="C156" s="42"/>
      <c r="D156" s="42"/>
      <c r="E156" s="42"/>
    </row>
    <row r="157" spans="1:5" x14ac:dyDescent="0.25">
      <c r="A157" s="42"/>
      <c r="B157" s="113"/>
      <c r="C157" s="42"/>
      <c r="D157" s="42"/>
      <c r="E157" s="42"/>
    </row>
    <row r="158" spans="1:5" x14ac:dyDescent="0.25">
      <c r="A158" s="42"/>
      <c r="B158" s="113"/>
      <c r="C158" s="42"/>
      <c r="D158" s="42"/>
      <c r="E158" s="42"/>
    </row>
    <row r="159" spans="1:5" x14ac:dyDescent="0.25">
      <c r="A159" s="42"/>
      <c r="B159" s="113"/>
      <c r="C159" s="42"/>
      <c r="D159" s="42"/>
      <c r="E159" s="42"/>
    </row>
    <row r="160" spans="1:5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  <row r="1734" spans="1:5" x14ac:dyDescent="0.25">
      <c r="A1734" s="42"/>
      <c r="B1734" s="113"/>
      <c r="C1734" s="42"/>
      <c r="D1734" s="42"/>
      <c r="E1734" s="42"/>
    </row>
  </sheetData>
  <mergeCells count="9">
    <mergeCell ref="D76:F77"/>
    <mergeCell ref="B1:L1"/>
    <mergeCell ref="A3:A4"/>
    <mergeCell ref="F3:F4"/>
    <mergeCell ref="H3:H4"/>
    <mergeCell ref="I3:I4"/>
    <mergeCell ref="L3:M3"/>
    <mergeCell ref="B3:B4"/>
    <mergeCell ref="D3:D4"/>
  </mergeCells>
  <printOptions horizontalCentered="1"/>
  <pageMargins left="0.19685039370078741" right="0" top="0.3" bottom="0.35433070866141736" header="0.17" footer="0"/>
  <pageSetup paperSize="9" scale="9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39997558519241921"/>
  </sheetPr>
  <dimension ref="A1:M1801"/>
  <sheetViews>
    <sheetView zoomScaleNormal="120" workbookViewId="0">
      <pane xSplit="1" ySplit="5" topLeftCell="B122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L6" sqref="L6:L140"/>
    </sheetView>
  </sheetViews>
  <sheetFormatPr defaultColWidth="9.109375" defaultRowHeight="13.2" x14ac:dyDescent="0.25"/>
  <cols>
    <col min="1" max="1" width="34.44140625" style="39" customWidth="1"/>
    <col min="2" max="2" width="16.5546875" style="118" customWidth="1"/>
    <col min="3" max="3" width="9.33203125" style="39" customWidth="1"/>
    <col min="4" max="5" width="10.109375" style="39" customWidth="1"/>
    <col min="6" max="6" width="10" style="39" customWidth="1"/>
    <col min="7" max="7" width="10.88671875" style="39" customWidth="1"/>
    <col min="8" max="8" width="9.44140625" style="39" customWidth="1"/>
    <col min="9" max="9" width="11" style="39" customWidth="1"/>
    <col min="10" max="10" width="10.44140625" style="39" customWidth="1"/>
    <col min="11" max="11" width="9.5546875" style="39" customWidth="1"/>
    <col min="12" max="12" width="8.44140625" style="39" customWidth="1"/>
    <col min="13" max="13" width="7.6640625" style="39" customWidth="1"/>
    <col min="14" max="16384" width="9.109375" style="39"/>
  </cols>
  <sheetData>
    <row r="1" spans="1:13" ht="24.75" customHeight="1" x14ac:dyDescent="0.25">
      <c r="B1" s="259" t="s">
        <v>337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30"/>
    </row>
    <row r="3" spans="1:13" ht="77.400000000000006" customHeight="1" x14ac:dyDescent="0.25">
      <c r="A3" s="251" t="s">
        <v>264</v>
      </c>
      <c r="B3" s="119" t="s">
        <v>265</v>
      </c>
      <c r="C3" s="226" t="s">
        <v>388</v>
      </c>
      <c r="D3" s="199" t="s">
        <v>284</v>
      </c>
      <c r="E3" s="199" t="s">
        <v>285</v>
      </c>
      <c r="F3" s="253" t="s">
        <v>217</v>
      </c>
      <c r="G3" s="223" t="s">
        <v>340</v>
      </c>
      <c r="H3" s="255" t="s">
        <v>8</v>
      </c>
      <c r="I3" s="255" t="s">
        <v>299</v>
      </c>
      <c r="J3" s="137" t="s">
        <v>317</v>
      </c>
      <c r="K3" s="137" t="s">
        <v>238</v>
      </c>
      <c r="L3" s="263" t="s">
        <v>297</v>
      </c>
      <c r="M3" s="263"/>
    </row>
    <row r="4" spans="1:13" ht="15.75" customHeight="1" x14ac:dyDescent="0.25">
      <c r="A4" s="252"/>
      <c r="B4" s="120"/>
      <c r="C4" s="225" t="s">
        <v>4</v>
      </c>
      <c r="D4" s="198"/>
      <c r="E4" s="136" t="s">
        <v>286</v>
      </c>
      <c r="F4" s="254"/>
      <c r="G4" s="121" t="s">
        <v>5</v>
      </c>
      <c r="H4" s="256"/>
      <c r="I4" s="256"/>
      <c r="J4" s="170">
        <v>1.3498222221074125</v>
      </c>
      <c r="K4" s="30"/>
      <c r="L4" s="132"/>
      <c r="M4" s="132" t="s">
        <v>257</v>
      </c>
    </row>
    <row r="5" spans="1:13" s="56" customFormat="1" ht="30.75" customHeight="1" x14ac:dyDescent="0.2">
      <c r="A5" s="243">
        <v>1</v>
      </c>
      <c r="B5" s="41">
        <v>2</v>
      </c>
      <c r="C5" s="9">
        <v>3</v>
      </c>
      <c r="D5" s="9">
        <v>4</v>
      </c>
      <c r="E5" s="9">
        <v>5</v>
      </c>
      <c r="F5" s="65" t="s">
        <v>298</v>
      </c>
      <c r="G5" s="55">
        <v>7</v>
      </c>
      <c r="H5" s="9" t="s">
        <v>294</v>
      </c>
      <c r="I5" s="9" t="s">
        <v>295</v>
      </c>
      <c r="J5" s="78" t="s">
        <v>308</v>
      </c>
      <c r="K5" s="78">
        <v>11</v>
      </c>
      <c r="L5" s="9">
        <v>12</v>
      </c>
      <c r="M5" s="9">
        <v>13</v>
      </c>
    </row>
    <row r="6" spans="1:13" x14ac:dyDescent="0.25">
      <c r="A6" s="38" t="s">
        <v>14</v>
      </c>
      <c r="B6" s="109" t="s">
        <v>266</v>
      </c>
      <c r="C6" s="60">
        <v>1594</v>
      </c>
      <c r="D6" s="167">
        <v>0.96812928873983262</v>
      </c>
      <c r="E6" s="167">
        <v>1.1882057716436638</v>
      </c>
      <c r="F6" s="168">
        <v>1.0653730186015811</v>
      </c>
      <c r="G6" s="40">
        <v>4496.5</v>
      </c>
      <c r="H6" s="169">
        <v>0.56435148460547491</v>
      </c>
      <c r="I6" s="168">
        <v>0.52972196099564084</v>
      </c>
      <c r="J6" s="32">
        <v>7619.7</v>
      </c>
      <c r="K6" s="32">
        <v>4553.6000000000004</v>
      </c>
      <c r="L6" s="168">
        <v>1.019818445407696</v>
      </c>
      <c r="M6" s="61">
        <v>5579.6395389521649</v>
      </c>
    </row>
    <row r="7" spans="1:13" x14ac:dyDescent="0.25">
      <c r="A7" s="38" t="s">
        <v>15</v>
      </c>
      <c r="B7" s="109" t="s">
        <v>266</v>
      </c>
      <c r="C7" s="60">
        <v>3363</v>
      </c>
      <c r="D7" s="167">
        <v>0.96812928873983262</v>
      </c>
      <c r="E7" s="167">
        <v>1.0892060660124889</v>
      </c>
      <c r="F7" s="168">
        <v>0.97660757262747855</v>
      </c>
      <c r="G7" s="40">
        <v>4709.6000000000004</v>
      </c>
      <c r="H7" s="169">
        <v>0.28016930103962806</v>
      </c>
      <c r="I7" s="168">
        <v>0.28688012349305941</v>
      </c>
      <c r="J7" s="32">
        <v>19100.3</v>
      </c>
      <c r="K7" s="32">
        <v>11414.5</v>
      </c>
      <c r="L7" s="168">
        <v>0.92210377103994257</v>
      </c>
      <c r="M7" s="61">
        <v>5045.022163581797</v>
      </c>
    </row>
    <row r="8" spans="1:13" x14ac:dyDescent="0.25">
      <c r="A8" s="38" t="s">
        <v>17</v>
      </c>
      <c r="B8" s="109" t="s">
        <v>266</v>
      </c>
      <c r="C8" s="60">
        <v>1010</v>
      </c>
      <c r="D8" s="167">
        <v>0.96812928873983262</v>
      </c>
      <c r="E8" s="167">
        <v>1.2970297029702971</v>
      </c>
      <c r="F8" s="168">
        <v>1.1629470945574385</v>
      </c>
      <c r="G8" s="40">
        <v>800.9</v>
      </c>
      <c r="H8" s="169">
        <v>0.15864277976571803</v>
      </c>
      <c r="I8" s="168">
        <v>0.13641444267599276</v>
      </c>
      <c r="J8" s="32">
        <v>7797.8</v>
      </c>
      <c r="K8" s="32">
        <v>4660</v>
      </c>
      <c r="L8" s="168">
        <v>0.86155351145073145</v>
      </c>
      <c r="M8" s="61">
        <v>4713.7390572415134</v>
      </c>
    </row>
    <row r="9" spans="1:13" x14ac:dyDescent="0.25">
      <c r="A9" s="38" t="s">
        <v>255</v>
      </c>
      <c r="B9" s="109" t="s">
        <v>266</v>
      </c>
      <c r="C9" s="60">
        <v>2315</v>
      </c>
      <c r="D9" s="167">
        <v>0.96812928873983262</v>
      </c>
      <c r="E9" s="167">
        <v>1.1295896328293737</v>
      </c>
      <c r="F9" s="168">
        <v>1.0128164208828512</v>
      </c>
      <c r="G9" s="40">
        <v>2074.2999999999997</v>
      </c>
      <c r="H9" s="169">
        <v>0.17926023571684294</v>
      </c>
      <c r="I9" s="168">
        <v>0.1769918338809964</v>
      </c>
      <c r="J9" s="32">
        <v>15045.3</v>
      </c>
      <c r="K9" s="32">
        <v>8991.2000000000007</v>
      </c>
      <c r="L9" s="168">
        <v>0.87788632814644518</v>
      </c>
      <c r="M9" s="61">
        <v>4803.0993058506974</v>
      </c>
    </row>
    <row r="10" spans="1:13" x14ac:dyDescent="0.25">
      <c r="A10" s="38" t="s">
        <v>19</v>
      </c>
      <c r="B10" s="109" t="s">
        <v>266</v>
      </c>
      <c r="C10" s="60">
        <v>325</v>
      </c>
      <c r="D10" s="167">
        <v>0.96812928873983262</v>
      </c>
      <c r="E10" s="167">
        <v>1.9230769230769231</v>
      </c>
      <c r="F10" s="168">
        <v>1.7242756393173997</v>
      </c>
      <c r="G10" s="40">
        <v>672</v>
      </c>
      <c r="H10" s="169">
        <v>0.41366550124413165</v>
      </c>
      <c r="I10" s="168">
        <v>0.23990682917024342</v>
      </c>
      <c r="J10" s="32">
        <v>3403</v>
      </c>
      <c r="K10" s="32">
        <v>2033.7</v>
      </c>
      <c r="L10" s="168">
        <v>0.90321226252956144</v>
      </c>
      <c r="M10" s="61">
        <v>4941.6627780856516</v>
      </c>
    </row>
    <row r="11" spans="1:13" x14ac:dyDescent="0.25">
      <c r="A11" s="38" t="s">
        <v>20</v>
      </c>
      <c r="B11" s="109" t="s">
        <v>266</v>
      </c>
      <c r="C11" s="60">
        <v>2126</v>
      </c>
      <c r="D11" s="167">
        <v>0.96812928873983262</v>
      </c>
      <c r="E11" s="167">
        <v>1.141110065851364</v>
      </c>
      <c r="F11" s="168">
        <v>1.023145909930238</v>
      </c>
      <c r="G11" s="40">
        <v>8558.2000000000007</v>
      </c>
      <c r="H11" s="169">
        <v>0.80534610473428925</v>
      </c>
      <c r="I11" s="168">
        <v>0.78712732653077877</v>
      </c>
      <c r="J11" s="32">
        <v>6696.6</v>
      </c>
      <c r="K11" s="32">
        <v>4001.9</v>
      </c>
      <c r="L11" s="168">
        <v>1.1233926771779001</v>
      </c>
      <c r="M11" s="61">
        <v>6146.3157756921237</v>
      </c>
    </row>
    <row r="12" spans="1:13" x14ac:dyDescent="0.25">
      <c r="A12" s="38" t="s">
        <v>21</v>
      </c>
      <c r="B12" s="110" t="s">
        <v>267</v>
      </c>
      <c r="C12" s="60">
        <v>4980</v>
      </c>
      <c r="D12" s="167">
        <v>0.98867275800115084</v>
      </c>
      <c r="E12" s="167">
        <v>1.0602409638554218</v>
      </c>
      <c r="F12" s="168">
        <v>0.97080906879679985</v>
      </c>
      <c r="G12" s="40">
        <v>12048.699999999999</v>
      </c>
      <c r="H12" s="169">
        <v>0.48403218396593967</v>
      </c>
      <c r="I12" s="168">
        <v>0.49858638482419504</v>
      </c>
      <c r="J12" s="32">
        <v>22516.3</v>
      </c>
      <c r="K12" s="32">
        <v>13455.9</v>
      </c>
      <c r="L12" s="168">
        <v>1.0072917325589421</v>
      </c>
      <c r="M12" s="61">
        <v>5511.1032787788508</v>
      </c>
    </row>
    <row r="13" spans="1:13" x14ac:dyDescent="0.25">
      <c r="A13" s="38" t="s">
        <v>22</v>
      </c>
      <c r="B13" s="110" t="s">
        <v>267</v>
      </c>
      <c r="C13" s="60">
        <v>1350</v>
      </c>
      <c r="D13" s="167">
        <v>0.98867275800115084</v>
      </c>
      <c r="E13" s="167">
        <v>1.2222222222222223</v>
      </c>
      <c r="F13" s="168">
        <v>1.1191271209740887</v>
      </c>
      <c r="G13" s="40">
        <v>2163</v>
      </c>
      <c r="H13" s="169">
        <v>0.32054288551266918</v>
      </c>
      <c r="I13" s="168">
        <v>0.28642222988365124</v>
      </c>
      <c r="J13" s="32">
        <v>8790.1</v>
      </c>
      <c r="K13" s="32">
        <v>5253</v>
      </c>
      <c r="L13" s="168">
        <v>0.92191546432222504</v>
      </c>
      <c r="M13" s="61">
        <v>5043.9918982317649</v>
      </c>
    </row>
    <row r="14" spans="1:13" x14ac:dyDescent="0.25">
      <c r="A14" s="38" t="s">
        <v>23</v>
      </c>
      <c r="B14" s="110" t="s">
        <v>267</v>
      </c>
      <c r="C14" s="60">
        <v>4016</v>
      </c>
      <c r="D14" s="167">
        <v>0.98867275800115084</v>
      </c>
      <c r="E14" s="167">
        <v>1.0747011952191234</v>
      </c>
      <c r="F14" s="168">
        <v>0.98404957187426423</v>
      </c>
      <c r="G14" s="40">
        <v>6796.6</v>
      </c>
      <c r="H14" s="169">
        <v>0.33858007603909374</v>
      </c>
      <c r="I14" s="168">
        <v>0.34406810969311147</v>
      </c>
      <c r="J14" s="32">
        <v>21746.3</v>
      </c>
      <c r="K14" s="32">
        <v>12995.7</v>
      </c>
      <c r="L14" s="168">
        <v>0.94511134842182887</v>
      </c>
      <c r="M14" s="61">
        <v>5170.9014208491571</v>
      </c>
    </row>
    <row r="15" spans="1:13" x14ac:dyDescent="0.25">
      <c r="A15" s="38" t="s">
        <v>25</v>
      </c>
      <c r="B15" s="110" t="s">
        <v>267</v>
      </c>
      <c r="C15" s="60">
        <v>3985</v>
      </c>
      <c r="D15" s="167">
        <v>0.98867275800115084</v>
      </c>
      <c r="E15" s="167">
        <v>1.0752823086574654</v>
      </c>
      <c r="F15" s="168">
        <v>0.98458166808180048</v>
      </c>
      <c r="G15" s="40">
        <v>7826.9</v>
      </c>
      <c r="H15" s="169">
        <v>0.39293874212019053</v>
      </c>
      <c r="I15" s="168">
        <v>0.3990920762172312</v>
      </c>
      <c r="J15" s="32">
        <v>20408.900000000001</v>
      </c>
      <c r="K15" s="32">
        <v>12196.5</v>
      </c>
      <c r="L15" s="168">
        <v>0.96725366397558976</v>
      </c>
      <c r="M15" s="61">
        <v>5292.0466500848661</v>
      </c>
    </row>
    <row r="16" spans="1:13" x14ac:dyDescent="0.25">
      <c r="A16" s="38" t="s">
        <v>26</v>
      </c>
      <c r="B16" s="110" t="s">
        <v>267</v>
      </c>
      <c r="C16" s="60">
        <v>1738</v>
      </c>
      <c r="D16" s="167">
        <v>0.98867275800115084</v>
      </c>
      <c r="E16" s="167">
        <v>1.1726121979286537</v>
      </c>
      <c r="F16" s="168">
        <v>1.0737017288893576</v>
      </c>
      <c r="G16" s="40">
        <v>6948.1999999999989</v>
      </c>
      <c r="H16" s="169">
        <v>0.7998083427661743</v>
      </c>
      <c r="I16" s="168">
        <v>0.74490738092924569</v>
      </c>
      <c r="J16" s="32">
        <v>6176.1</v>
      </c>
      <c r="K16" s="32">
        <v>3690.9</v>
      </c>
      <c r="L16" s="168">
        <v>1.1064134342329044</v>
      </c>
      <c r="M16" s="61">
        <v>6053.4187941715554</v>
      </c>
    </row>
    <row r="17" spans="1:13" x14ac:dyDescent="0.25">
      <c r="A17" s="38" t="s">
        <v>27</v>
      </c>
      <c r="B17" s="110" t="s">
        <v>267</v>
      </c>
      <c r="C17" s="60">
        <v>3369</v>
      </c>
      <c r="D17" s="167">
        <v>0.98867275800115084</v>
      </c>
      <c r="E17" s="167">
        <v>1.0890471950133571</v>
      </c>
      <c r="F17" s="168">
        <v>0.99718547887653153</v>
      </c>
      <c r="G17" s="40">
        <v>3015.9</v>
      </c>
      <c r="H17" s="169">
        <v>0.1790932911554878</v>
      </c>
      <c r="I17" s="168">
        <v>0.17959877570345426</v>
      </c>
      <c r="J17" s="32">
        <v>21509.4</v>
      </c>
      <c r="K17" s="32">
        <v>12854.2</v>
      </c>
      <c r="L17" s="168">
        <v>0.87893305383291198</v>
      </c>
      <c r="M17" s="61">
        <v>4808.826160520709</v>
      </c>
    </row>
    <row r="18" spans="1:13" x14ac:dyDescent="0.25">
      <c r="A18" s="38" t="s">
        <v>28</v>
      </c>
      <c r="B18" s="110" t="s">
        <v>267</v>
      </c>
      <c r="C18" s="60">
        <v>3913</v>
      </c>
      <c r="D18" s="167">
        <v>0.98867275800115084</v>
      </c>
      <c r="E18" s="167">
        <v>1.0766675185279837</v>
      </c>
      <c r="F18" s="168">
        <v>0.98585003475534982</v>
      </c>
      <c r="G18" s="40">
        <v>6823</v>
      </c>
      <c r="H18" s="169">
        <v>0.34884211791408481</v>
      </c>
      <c r="I18" s="168">
        <v>0.35384906995581134</v>
      </c>
      <c r="J18" s="32">
        <v>21020.9</v>
      </c>
      <c r="K18" s="32">
        <v>12562.2</v>
      </c>
      <c r="L18" s="168">
        <v>0.94904742059351088</v>
      </c>
      <c r="M18" s="61">
        <v>5192.4364931124428</v>
      </c>
    </row>
    <row r="19" spans="1:13" x14ac:dyDescent="0.25">
      <c r="A19" s="38" t="s">
        <v>29</v>
      </c>
      <c r="B19" s="110" t="s">
        <v>267</v>
      </c>
      <c r="C19" s="60">
        <v>1731</v>
      </c>
      <c r="D19" s="167">
        <v>0.98867275800115084</v>
      </c>
      <c r="E19" s="167">
        <v>1.173310225303293</v>
      </c>
      <c r="F19" s="168">
        <v>1.0743408772798366</v>
      </c>
      <c r="G19" s="40">
        <v>5334.3</v>
      </c>
      <c r="H19" s="169">
        <v>0.61651515954524616</v>
      </c>
      <c r="I19" s="168">
        <v>0.57385432555282057</v>
      </c>
      <c r="J19" s="32">
        <v>7895.3</v>
      </c>
      <c r="K19" s="32">
        <v>4718.3</v>
      </c>
      <c r="L19" s="168">
        <v>1.0375820935296303</v>
      </c>
      <c r="M19" s="61">
        <v>5676.8281648919092</v>
      </c>
    </row>
    <row r="20" spans="1:13" x14ac:dyDescent="0.25">
      <c r="A20" s="38" t="s">
        <v>30</v>
      </c>
      <c r="B20" s="110" t="s">
        <v>267</v>
      </c>
      <c r="C20" s="60">
        <v>2471</v>
      </c>
      <c r="D20" s="167">
        <v>0.98867275800115084</v>
      </c>
      <c r="E20" s="167">
        <v>1.1214083367057872</v>
      </c>
      <c r="F20" s="168">
        <v>1.0268169408768184</v>
      </c>
      <c r="G20" s="40">
        <v>10925.2</v>
      </c>
      <c r="H20" s="169">
        <v>0.88454522376985301</v>
      </c>
      <c r="I20" s="168">
        <v>0.86144393275642994</v>
      </c>
      <c r="J20" s="32">
        <v>6779.6</v>
      </c>
      <c r="K20" s="32">
        <v>4051.5</v>
      </c>
      <c r="L20" s="168">
        <v>1.1532987004151714</v>
      </c>
      <c r="M20" s="61">
        <v>6309.937869858888</v>
      </c>
    </row>
    <row r="21" spans="1:13" x14ac:dyDescent="0.25">
      <c r="A21" s="38" t="s">
        <v>31</v>
      </c>
      <c r="B21" s="110" t="s">
        <v>267</v>
      </c>
      <c r="C21" s="60">
        <v>1745</v>
      </c>
      <c r="D21" s="167">
        <v>0.98867275800115084</v>
      </c>
      <c r="E21" s="167">
        <v>1.1719197707736391</v>
      </c>
      <c r="F21" s="168">
        <v>1.073067708336968</v>
      </c>
      <c r="G21" s="40">
        <v>5031.2999999999993</v>
      </c>
      <c r="H21" s="169">
        <v>0.57683044398376293</v>
      </c>
      <c r="I21" s="168">
        <v>0.5375527000786654</v>
      </c>
      <c r="J21" s="32">
        <v>8321.6</v>
      </c>
      <c r="K21" s="32">
        <v>4973</v>
      </c>
      <c r="L21" s="168">
        <v>1.0229670620219391</v>
      </c>
      <c r="M21" s="61">
        <v>5596.8662775279818</v>
      </c>
    </row>
    <row r="22" spans="1:13" x14ac:dyDescent="0.25">
      <c r="A22" s="38" t="s">
        <v>32</v>
      </c>
      <c r="B22" s="110" t="s">
        <v>267</v>
      </c>
      <c r="C22" s="60">
        <v>2531</v>
      </c>
      <c r="D22" s="167">
        <v>0.98867275800115084</v>
      </c>
      <c r="E22" s="167">
        <v>1.1185302252074278</v>
      </c>
      <c r="F22" s="168">
        <v>1.024181599629999</v>
      </c>
      <c r="G22" s="40">
        <v>3467.9</v>
      </c>
      <c r="H22" s="169">
        <v>0.2741181623602274</v>
      </c>
      <c r="I22" s="168">
        <v>0.26764605267196434</v>
      </c>
      <c r="J22" s="32">
        <v>15347.9</v>
      </c>
      <c r="K22" s="32">
        <v>9172</v>
      </c>
      <c r="L22" s="168">
        <v>0.91435914258290774</v>
      </c>
      <c r="M22" s="61">
        <v>5002.6496850804006</v>
      </c>
    </row>
    <row r="23" spans="1:13" x14ac:dyDescent="0.25">
      <c r="A23" s="38" t="s">
        <v>33</v>
      </c>
      <c r="B23" s="110" t="s">
        <v>267</v>
      </c>
      <c r="C23" s="60">
        <v>1717</v>
      </c>
      <c r="D23" s="167">
        <v>0.98867275800115084</v>
      </c>
      <c r="E23" s="167">
        <v>1.1747233546884099</v>
      </c>
      <c r="F23" s="168">
        <v>1.0756348084419245</v>
      </c>
      <c r="G23" s="40">
        <v>6178.7000000000007</v>
      </c>
      <c r="H23" s="169">
        <v>0.7199298901518455</v>
      </c>
      <c r="I23" s="168">
        <v>0.66930698458399307</v>
      </c>
      <c r="J23" s="32">
        <v>6876.3</v>
      </c>
      <c r="K23" s="32">
        <v>4109.3</v>
      </c>
      <c r="L23" s="168">
        <v>1.0759838099671901</v>
      </c>
      <c r="M23" s="61">
        <v>5886.9319695087961</v>
      </c>
    </row>
    <row r="24" spans="1:13" x14ac:dyDescent="0.25">
      <c r="A24" s="38" t="s">
        <v>34</v>
      </c>
      <c r="B24" s="110" t="s">
        <v>267</v>
      </c>
      <c r="C24" s="60">
        <v>1815</v>
      </c>
      <c r="D24" s="167">
        <v>0.98867275800115084</v>
      </c>
      <c r="E24" s="167">
        <v>1.165289256198347</v>
      </c>
      <c r="F24" s="168">
        <v>1.0669964812292398</v>
      </c>
      <c r="G24" s="40">
        <v>2274.5</v>
      </c>
      <c r="H24" s="169">
        <v>0.25071060387841704</v>
      </c>
      <c r="I24" s="168">
        <v>0.23496853859310235</v>
      </c>
      <c r="J24" s="32">
        <v>11812.5</v>
      </c>
      <c r="K24" s="32">
        <v>7059.2</v>
      </c>
      <c r="L24" s="168">
        <v>0.90121143182718255</v>
      </c>
      <c r="M24" s="61">
        <v>4930.7158157630774</v>
      </c>
    </row>
    <row r="25" spans="1:13" x14ac:dyDescent="0.25">
      <c r="A25" s="38" t="s">
        <v>35</v>
      </c>
      <c r="B25" s="110" t="s">
        <v>267</v>
      </c>
      <c r="C25" s="60">
        <v>2581</v>
      </c>
      <c r="D25" s="167">
        <v>0.98867275800115084</v>
      </c>
      <c r="E25" s="167">
        <v>1.1162340178225494</v>
      </c>
      <c r="F25" s="168">
        <v>1.0220790785719822</v>
      </c>
      <c r="G25" s="40">
        <v>8072.4000000000005</v>
      </c>
      <c r="H25" s="169">
        <v>0.62571715263499339</v>
      </c>
      <c r="I25" s="168">
        <v>0.61220033337266466</v>
      </c>
      <c r="J25" s="32">
        <v>10646.1</v>
      </c>
      <c r="K25" s="32">
        <v>6362.2</v>
      </c>
      <c r="L25" s="168">
        <v>1.0530104304600041</v>
      </c>
      <c r="M25" s="61">
        <v>5761.2398159506165</v>
      </c>
    </row>
    <row r="26" spans="1:13" x14ac:dyDescent="0.25">
      <c r="A26" s="38" t="s">
        <v>36</v>
      </c>
      <c r="B26" s="110" t="s">
        <v>267</v>
      </c>
      <c r="C26" s="60">
        <v>1662</v>
      </c>
      <c r="D26" s="167">
        <v>0.98867275800115084</v>
      </c>
      <c r="E26" s="167">
        <v>1.1805054151624548</v>
      </c>
      <c r="F26" s="168">
        <v>1.0809291490077921</v>
      </c>
      <c r="G26" s="40">
        <v>3827.2999999999997</v>
      </c>
      <c r="H26" s="169">
        <v>0.46070707015025203</v>
      </c>
      <c r="I26" s="168">
        <v>0.42621393878881408</v>
      </c>
      <c r="J26" s="32">
        <v>9078.2000000000007</v>
      </c>
      <c r="K26" s="32">
        <v>5425.2</v>
      </c>
      <c r="L26" s="168">
        <v>0.97816964154782693</v>
      </c>
      <c r="M26" s="61">
        <v>5351.7702414188307</v>
      </c>
    </row>
    <row r="27" spans="1:13" x14ac:dyDescent="0.25">
      <c r="A27" s="38" t="s">
        <v>37</v>
      </c>
      <c r="B27" s="110" t="s">
        <v>268</v>
      </c>
      <c r="C27" s="60">
        <v>1578</v>
      </c>
      <c r="D27" s="167">
        <v>0.9742370246527291</v>
      </c>
      <c r="E27" s="167">
        <v>1.1901140684410647</v>
      </c>
      <c r="F27" s="168">
        <v>1.0738160638855643</v>
      </c>
      <c r="G27" s="40">
        <v>8200.6999999999989</v>
      </c>
      <c r="H27" s="169">
        <v>1.0396982596614384</v>
      </c>
      <c r="I27" s="168">
        <v>0.96822751552004926</v>
      </c>
      <c r="J27" s="32">
        <v>3537.7</v>
      </c>
      <c r="K27" s="32">
        <v>2114.1999999999998</v>
      </c>
      <c r="L27" s="168">
        <v>1.1962753185453641</v>
      </c>
      <c r="M27" s="61">
        <v>6545.0719163643998</v>
      </c>
    </row>
    <row r="28" spans="1:13" x14ac:dyDescent="0.25">
      <c r="A28" s="38" t="s">
        <v>39</v>
      </c>
      <c r="B28" s="110" t="s">
        <v>268</v>
      </c>
      <c r="C28" s="60">
        <v>1683</v>
      </c>
      <c r="D28" s="167">
        <v>0.9742370246527291</v>
      </c>
      <c r="E28" s="167">
        <v>1.17825311942959</v>
      </c>
      <c r="F28" s="168">
        <v>1.0631141673874136</v>
      </c>
      <c r="G28" s="40">
        <v>3601.3999999999996</v>
      </c>
      <c r="H28" s="169">
        <v>0.4281053304921591</v>
      </c>
      <c r="I28" s="168">
        <v>0.40268989316944315</v>
      </c>
      <c r="J28" s="32">
        <v>9271.7000000000007</v>
      </c>
      <c r="K28" s="32">
        <v>5540.8</v>
      </c>
      <c r="L28" s="168">
        <v>0.96870128501264585</v>
      </c>
      <c r="M28" s="61">
        <v>5299.9668868801009</v>
      </c>
    </row>
    <row r="29" spans="1:13" x14ac:dyDescent="0.25">
      <c r="A29" s="38" t="s">
        <v>40</v>
      </c>
      <c r="B29" s="110" t="s">
        <v>268</v>
      </c>
      <c r="C29" s="60">
        <v>1927</v>
      </c>
      <c r="D29" s="167">
        <v>0.9742370246527291</v>
      </c>
      <c r="E29" s="167">
        <v>1.1556824078879087</v>
      </c>
      <c r="F29" s="168">
        <v>1.042749066873534</v>
      </c>
      <c r="G29" s="40">
        <v>7697.7</v>
      </c>
      <c r="H29" s="169">
        <v>0.79917641373006065</v>
      </c>
      <c r="I29" s="168">
        <v>0.76641297424146804</v>
      </c>
      <c r="J29" s="32">
        <v>6413.8</v>
      </c>
      <c r="K29" s="32">
        <v>3832.9</v>
      </c>
      <c r="L29" s="168">
        <v>1.1150573661447813</v>
      </c>
      <c r="M29" s="61">
        <v>6100.7115495484577</v>
      </c>
    </row>
    <row r="30" spans="1:13" x14ac:dyDescent="0.25">
      <c r="A30" s="38" t="s">
        <v>41</v>
      </c>
      <c r="B30" s="110" t="s">
        <v>268</v>
      </c>
      <c r="C30" s="60">
        <v>2357</v>
      </c>
      <c r="D30" s="167">
        <v>0.9742370246527291</v>
      </c>
      <c r="E30" s="167">
        <v>1.1272804412388631</v>
      </c>
      <c r="F30" s="168">
        <v>1.0171225417845249</v>
      </c>
      <c r="G30" s="40">
        <v>9930.4</v>
      </c>
      <c r="H30" s="169">
        <v>0.84288931993686844</v>
      </c>
      <c r="I30" s="168">
        <v>0.82869987175589765</v>
      </c>
      <c r="J30" s="32">
        <v>6835.3</v>
      </c>
      <c r="K30" s="32">
        <v>4084.8</v>
      </c>
      <c r="L30" s="168">
        <v>1.1401257193808421</v>
      </c>
      <c r="M30" s="61">
        <v>6237.8657415737125</v>
      </c>
    </row>
    <row r="31" spans="1:13" x14ac:dyDescent="0.25">
      <c r="A31" s="38" t="s">
        <v>42</v>
      </c>
      <c r="B31" s="110" t="s">
        <v>268</v>
      </c>
      <c r="C31" s="60">
        <v>2823</v>
      </c>
      <c r="D31" s="167">
        <v>0.9742370246527291</v>
      </c>
      <c r="E31" s="167">
        <v>1.106269925611052</v>
      </c>
      <c r="F31" s="168">
        <v>0.99816517476405486</v>
      </c>
      <c r="G31" s="40">
        <v>8660.3000000000011</v>
      </c>
      <c r="H31" s="169">
        <v>0.61374144233906647</v>
      </c>
      <c r="I31" s="168">
        <v>0.61486962063582506</v>
      </c>
      <c r="J31" s="32">
        <v>11330.7</v>
      </c>
      <c r="K31" s="32">
        <v>6771.3</v>
      </c>
      <c r="L31" s="168">
        <v>1.0540829213201814</v>
      </c>
      <c r="M31" s="61">
        <v>5767.1076372628877</v>
      </c>
    </row>
    <row r="32" spans="1:13" x14ac:dyDescent="0.25">
      <c r="A32" s="38" t="s">
        <v>44</v>
      </c>
      <c r="B32" s="110" t="s">
        <v>268</v>
      </c>
      <c r="C32" s="60">
        <v>4749</v>
      </c>
      <c r="D32" s="167">
        <v>0.9742370246527291</v>
      </c>
      <c r="E32" s="167">
        <v>1.0631711939355655</v>
      </c>
      <c r="F32" s="168">
        <v>0.95927805324060833</v>
      </c>
      <c r="G32" s="40">
        <v>8027.8000000000011</v>
      </c>
      <c r="H32" s="169">
        <v>0.33818766702716963</v>
      </c>
      <c r="I32" s="168">
        <v>0.35254394269181161</v>
      </c>
      <c r="J32" s="32">
        <v>24856.9</v>
      </c>
      <c r="K32" s="32">
        <v>14854.7</v>
      </c>
      <c r="L32" s="168">
        <v>0.94852701793378713</v>
      </c>
      <c r="M32" s="61">
        <v>5189.5892615591738</v>
      </c>
    </row>
    <row r="33" spans="1:13" x14ac:dyDescent="0.25">
      <c r="A33" s="38" t="s">
        <v>45</v>
      </c>
      <c r="B33" s="110" t="s">
        <v>268</v>
      </c>
      <c r="C33" s="60">
        <v>1177</v>
      </c>
      <c r="D33" s="167">
        <v>0.9742370246527291</v>
      </c>
      <c r="E33" s="167">
        <v>1.2548853016142736</v>
      </c>
      <c r="F33" s="168">
        <v>1.1322578490080408</v>
      </c>
      <c r="G33" s="40">
        <v>2891.4</v>
      </c>
      <c r="H33" s="169">
        <v>0.49146784076573913</v>
      </c>
      <c r="I33" s="168">
        <v>0.43405999896252334</v>
      </c>
      <c r="J33" s="32">
        <v>6677.1</v>
      </c>
      <c r="K33" s="32">
        <v>3990.3</v>
      </c>
      <c r="L33" s="168">
        <v>0.98132851597028181</v>
      </c>
      <c r="M33" s="61">
        <v>5369.053102604058</v>
      </c>
    </row>
    <row r="34" spans="1:13" x14ac:dyDescent="0.25">
      <c r="A34" s="38" t="s">
        <v>46</v>
      </c>
      <c r="B34" s="110" t="s">
        <v>268</v>
      </c>
      <c r="C34" s="60">
        <v>691</v>
      </c>
      <c r="D34" s="167">
        <v>0.9742370246527291</v>
      </c>
      <c r="E34" s="167">
        <v>1.4341534008683068</v>
      </c>
      <c r="F34" s="168">
        <v>1.2940078608983887</v>
      </c>
      <c r="G34" s="40">
        <v>4139.6000000000004</v>
      </c>
      <c r="H34" s="169">
        <v>1.1985156851027183</v>
      </c>
      <c r="I34" s="168">
        <v>0.92620433099272426</v>
      </c>
      <c r="J34" s="32">
        <v>2072.4</v>
      </c>
      <c r="K34" s="32">
        <v>1238.5</v>
      </c>
      <c r="L34" s="168">
        <v>1.1793658941329708</v>
      </c>
      <c r="M34" s="61">
        <v>6452.5569266060083</v>
      </c>
    </row>
    <row r="35" spans="1:13" x14ac:dyDescent="0.25">
      <c r="A35" s="38" t="s">
        <v>47</v>
      </c>
      <c r="B35" s="110" t="s">
        <v>268</v>
      </c>
      <c r="C35" s="60">
        <v>1072</v>
      </c>
      <c r="D35" s="167">
        <v>0.9742370246527291</v>
      </c>
      <c r="E35" s="167">
        <v>1.2798507462686568</v>
      </c>
      <c r="F35" s="168">
        <v>1.1547836691985702</v>
      </c>
      <c r="G35" s="40">
        <v>4633.1000000000004</v>
      </c>
      <c r="H35" s="169">
        <v>0.86464986866672577</v>
      </c>
      <c r="I35" s="168">
        <v>0.74875484623609212</v>
      </c>
      <c r="J35" s="32">
        <v>4071</v>
      </c>
      <c r="K35" s="32">
        <v>2432.9</v>
      </c>
      <c r="L35" s="168">
        <v>1.1079624812956848</v>
      </c>
      <c r="M35" s="61">
        <v>6061.8939539199473</v>
      </c>
    </row>
    <row r="36" spans="1:13" x14ac:dyDescent="0.25">
      <c r="A36" s="38" t="s">
        <v>48</v>
      </c>
      <c r="B36" s="110" t="s">
        <v>268</v>
      </c>
      <c r="C36" s="60">
        <v>2467</v>
      </c>
      <c r="D36" s="167">
        <v>0.9742370246527291</v>
      </c>
      <c r="E36" s="167">
        <v>1.1216051884880422</v>
      </c>
      <c r="F36" s="168">
        <v>1.0120018750080833</v>
      </c>
      <c r="G36" s="40">
        <v>6997.3</v>
      </c>
      <c r="H36" s="169">
        <v>0.56744625717389652</v>
      </c>
      <c r="I36" s="168">
        <v>0.56071660654716093</v>
      </c>
      <c r="J36" s="32">
        <v>10778.8</v>
      </c>
      <c r="K36" s="32">
        <v>6441.5</v>
      </c>
      <c r="L36" s="168">
        <v>1.0322943110453675</v>
      </c>
      <c r="M36" s="61">
        <v>5647.8976034224343</v>
      </c>
    </row>
    <row r="37" spans="1:13" x14ac:dyDescent="0.25">
      <c r="A37" s="38" t="s">
        <v>50</v>
      </c>
      <c r="B37" s="110" t="s">
        <v>268</v>
      </c>
      <c r="C37" s="60">
        <v>1768</v>
      </c>
      <c r="D37" s="167">
        <v>0.9742370246527291</v>
      </c>
      <c r="E37" s="167">
        <v>1.1696832579185521</v>
      </c>
      <c r="F37" s="168">
        <v>1.0553817531593546</v>
      </c>
      <c r="G37" s="40">
        <v>4141.2</v>
      </c>
      <c r="H37" s="169">
        <v>0.46860545062811793</v>
      </c>
      <c r="I37" s="168">
        <v>0.44401511512333497</v>
      </c>
      <c r="J37" s="32">
        <v>9247.2000000000007</v>
      </c>
      <c r="K37" s="32">
        <v>5526.2</v>
      </c>
      <c r="L37" s="168">
        <v>0.98533187822339086</v>
      </c>
      <c r="M37" s="61">
        <v>5390.9563329454804</v>
      </c>
    </row>
    <row r="38" spans="1:13" x14ac:dyDescent="0.25">
      <c r="A38" s="38" t="s">
        <v>51</v>
      </c>
      <c r="B38" s="110" t="s">
        <v>268</v>
      </c>
      <c r="C38" s="60">
        <v>1300</v>
      </c>
      <c r="D38" s="167">
        <v>0.9742370246527291</v>
      </c>
      <c r="E38" s="167">
        <v>1.2307692307692308</v>
      </c>
      <c r="F38" s="168">
        <v>1.110498401776961</v>
      </c>
      <c r="G38" s="40">
        <v>2250.5</v>
      </c>
      <c r="H38" s="169">
        <v>0.34633713190101129</v>
      </c>
      <c r="I38" s="168">
        <v>0.31187539878204312</v>
      </c>
      <c r="J38" s="32">
        <v>8198.2000000000007</v>
      </c>
      <c r="K38" s="32">
        <v>4899.3</v>
      </c>
      <c r="L38" s="168">
        <v>0.93215780505796797</v>
      </c>
      <c r="M38" s="61">
        <v>5100.0298818531783</v>
      </c>
    </row>
    <row r="39" spans="1:13" x14ac:dyDescent="0.25">
      <c r="A39" s="38" t="s">
        <v>52</v>
      </c>
      <c r="B39" s="110" t="s">
        <v>269</v>
      </c>
      <c r="C39" s="60">
        <v>9611</v>
      </c>
      <c r="D39" s="167">
        <v>1.0106216263282097</v>
      </c>
      <c r="E39" s="167">
        <v>1.031214233690563</v>
      </c>
      <c r="F39" s="168">
        <v>0.96519299989411622</v>
      </c>
      <c r="G39" s="40">
        <v>61425.600000000006</v>
      </c>
      <c r="H39" s="169">
        <v>1.2786280313568346</v>
      </c>
      <c r="I39" s="168">
        <v>1.3247381938090133</v>
      </c>
      <c r="J39" s="32">
        <v>1273.0999999999999</v>
      </c>
      <c r="K39" s="32">
        <v>760.8</v>
      </c>
      <c r="L39" s="168">
        <v>1.339728292177135</v>
      </c>
      <c r="M39" s="61">
        <v>7329.9330720538392</v>
      </c>
    </row>
    <row r="40" spans="1:13" x14ac:dyDescent="0.25">
      <c r="A40" s="38" t="s">
        <v>53</v>
      </c>
      <c r="B40" s="110" t="s">
        <v>269</v>
      </c>
      <c r="C40" s="60">
        <v>13361</v>
      </c>
      <c r="D40" s="167">
        <v>1.0106216263282097</v>
      </c>
      <c r="E40" s="167">
        <v>1.0224534091759598</v>
      </c>
      <c r="F40" s="168">
        <v>0.9569930679900216</v>
      </c>
      <c r="G40" s="40">
        <v>189375.19999999998</v>
      </c>
      <c r="H40" s="169">
        <v>2.8356167409258042</v>
      </c>
      <c r="I40" s="168">
        <v>2.9630483602994819</v>
      </c>
      <c r="J40" s="32">
        <v>0</v>
      </c>
      <c r="K40" s="32">
        <v>0</v>
      </c>
      <c r="L40" s="168">
        <v>2.9630483602994824</v>
      </c>
      <c r="M40" s="61">
        <v>16211.455932575362</v>
      </c>
    </row>
    <row r="41" spans="1:13" x14ac:dyDescent="0.25">
      <c r="A41" s="38" t="s">
        <v>56</v>
      </c>
      <c r="B41" s="110" t="s">
        <v>269</v>
      </c>
      <c r="C41" s="60">
        <v>27813</v>
      </c>
      <c r="D41" s="167">
        <v>1.0106216263282097</v>
      </c>
      <c r="E41" s="167">
        <v>1.0107863229425089</v>
      </c>
      <c r="F41" s="168">
        <v>0.94607294141129272</v>
      </c>
      <c r="G41" s="40">
        <v>157282.6</v>
      </c>
      <c r="H41" s="169">
        <v>1.1313480565006209</v>
      </c>
      <c r="I41" s="168">
        <v>1.195835973083583</v>
      </c>
      <c r="J41" s="32">
        <v>22168.6</v>
      </c>
      <c r="K41" s="32">
        <v>13248.1</v>
      </c>
      <c r="L41" s="168">
        <v>1.2878592851182464</v>
      </c>
      <c r="M41" s="61">
        <v>7046.1469099823471</v>
      </c>
    </row>
    <row r="42" spans="1:13" x14ac:dyDescent="0.25">
      <c r="A42" s="38" t="s">
        <v>58</v>
      </c>
      <c r="B42" s="110" t="s">
        <v>269</v>
      </c>
      <c r="C42" s="60">
        <v>14224</v>
      </c>
      <c r="D42" s="167">
        <v>1.0106216263282097</v>
      </c>
      <c r="E42" s="167">
        <v>1.0210911136107987</v>
      </c>
      <c r="F42" s="168">
        <v>0.95571799041610694</v>
      </c>
      <c r="G42" s="40">
        <v>80260.399999999994</v>
      </c>
      <c r="H42" s="169">
        <v>1.1288674933753098</v>
      </c>
      <c r="I42" s="168">
        <v>1.1811721707611844</v>
      </c>
      <c r="J42" s="32">
        <v>12543.6</v>
      </c>
      <c r="K42" s="32">
        <v>7496.1</v>
      </c>
      <c r="L42" s="168">
        <v>1.2819582582594935</v>
      </c>
      <c r="M42" s="61">
        <v>7013.8611605631431</v>
      </c>
    </row>
    <row r="43" spans="1:13" x14ac:dyDescent="0.25">
      <c r="A43" s="38" t="s">
        <v>59</v>
      </c>
      <c r="B43" s="110" t="s">
        <v>269</v>
      </c>
      <c r="C43" s="60">
        <v>10332</v>
      </c>
      <c r="D43" s="167">
        <v>1.0106216263282097</v>
      </c>
      <c r="E43" s="167">
        <v>1.0290360046457607</v>
      </c>
      <c r="F43" s="168">
        <v>0.9631542271953677</v>
      </c>
      <c r="G43" s="40">
        <v>50308.299999999996</v>
      </c>
      <c r="H43" s="169">
        <v>0.97413385198868518</v>
      </c>
      <c r="I43" s="168">
        <v>1.0113996538490926</v>
      </c>
      <c r="J43" s="32">
        <v>18425.7</v>
      </c>
      <c r="K43" s="32">
        <v>11011.3</v>
      </c>
      <c r="L43" s="168">
        <v>1.2136433911556139</v>
      </c>
      <c r="M43" s="61">
        <v>6640.0962661277545</v>
      </c>
    </row>
    <row r="44" spans="1:13" x14ac:dyDescent="0.25">
      <c r="A44" s="38" t="s">
        <v>258</v>
      </c>
      <c r="B44" s="110" t="s">
        <v>269</v>
      </c>
      <c r="C44" s="60">
        <v>30801</v>
      </c>
      <c r="D44" s="167">
        <v>1.0106216263282097</v>
      </c>
      <c r="E44" s="167">
        <v>1.0097399435083276</v>
      </c>
      <c r="F44" s="168">
        <v>0.94509355412966989</v>
      </c>
      <c r="G44" s="40">
        <v>180283.9</v>
      </c>
      <c r="H44" s="169">
        <v>1.1709962891790071</v>
      </c>
      <c r="I44" s="168">
        <v>1.2390268498417276</v>
      </c>
      <c r="J44" s="32">
        <v>17645.900000000001</v>
      </c>
      <c r="K44" s="32">
        <v>10545.3</v>
      </c>
      <c r="L44" s="168">
        <v>1.3052387484142449</v>
      </c>
      <c r="M44" s="61">
        <v>7141.2335805645362</v>
      </c>
    </row>
    <row r="45" spans="1:13" x14ac:dyDescent="0.25">
      <c r="A45" s="38" t="s">
        <v>61</v>
      </c>
      <c r="B45" s="110" t="s">
        <v>269</v>
      </c>
      <c r="C45" s="60">
        <v>18435</v>
      </c>
      <c r="D45" s="167">
        <v>1.0106216263282097</v>
      </c>
      <c r="E45" s="167">
        <v>1.016273393002441</v>
      </c>
      <c r="F45" s="168">
        <v>0.95120871382283245</v>
      </c>
      <c r="G45" s="40">
        <v>74357.100000000006</v>
      </c>
      <c r="H45" s="169">
        <v>0.8069426918930096</v>
      </c>
      <c r="I45" s="168">
        <v>0.84833399880239835</v>
      </c>
      <c r="J45" s="32">
        <v>48113.1</v>
      </c>
      <c r="K45" s="32">
        <v>28752.799999999999</v>
      </c>
      <c r="L45" s="168">
        <v>1.1480278971988831</v>
      </c>
      <c r="M45" s="61">
        <v>6281.1002055078752</v>
      </c>
    </row>
    <row r="46" spans="1:13" x14ac:dyDescent="0.25">
      <c r="A46" s="38" t="s">
        <v>63</v>
      </c>
      <c r="B46" s="110" t="s">
        <v>269</v>
      </c>
      <c r="C46" s="60">
        <v>9409</v>
      </c>
      <c r="D46" s="167">
        <v>1.0106216263282097</v>
      </c>
      <c r="E46" s="167">
        <v>1.0318843660325221</v>
      </c>
      <c r="F46" s="168">
        <v>0.9658202284799231</v>
      </c>
      <c r="G46" s="40">
        <v>41345.899999999994</v>
      </c>
      <c r="H46" s="169">
        <v>0.87912852650643603</v>
      </c>
      <c r="I46" s="168">
        <v>0.91024033312086594</v>
      </c>
      <c r="J46" s="32">
        <v>21855.599999999999</v>
      </c>
      <c r="K46" s="32">
        <v>13061.1</v>
      </c>
      <c r="L46" s="168">
        <v>1.1729382980933247</v>
      </c>
      <c r="M46" s="61">
        <v>6417.3902073093341</v>
      </c>
    </row>
    <row r="47" spans="1:13" x14ac:dyDescent="0.25">
      <c r="A47" s="38" t="s">
        <v>67</v>
      </c>
      <c r="B47" s="110" t="s">
        <v>269</v>
      </c>
      <c r="C47" s="60">
        <v>4413</v>
      </c>
      <c r="D47" s="167">
        <v>1.0106216263282097</v>
      </c>
      <c r="E47" s="167">
        <v>1.0679809653297077</v>
      </c>
      <c r="F47" s="168">
        <v>0.99960582202912995</v>
      </c>
      <c r="G47" s="40">
        <v>42568.500000000007</v>
      </c>
      <c r="H47" s="169">
        <v>1.9298244783256779</v>
      </c>
      <c r="I47" s="168">
        <v>1.9305854725898546</v>
      </c>
      <c r="J47" s="32">
        <v>0</v>
      </c>
      <c r="K47" s="32">
        <v>0</v>
      </c>
      <c r="L47" s="168">
        <v>1.9305854725898546</v>
      </c>
      <c r="M47" s="61">
        <v>10562.63601104279</v>
      </c>
    </row>
    <row r="48" spans="1:13" x14ac:dyDescent="0.25">
      <c r="A48" s="38" t="s">
        <v>259</v>
      </c>
      <c r="B48" s="110" t="s">
        <v>269</v>
      </c>
      <c r="C48" s="60">
        <v>4205</v>
      </c>
      <c r="D48" s="167">
        <v>1.0106216263282097</v>
      </c>
      <c r="E48" s="167">
        <v>1.0713436385255648</v>
      </c>
      <c r="F48" s="168">
        <v>1.002753207435126</v>
      </c>
      <c r="G48" s="40">
        <v>36798.199999999997</v>
      </c>
      <c r="H48" s="169">
        <v>1.7507493207355143</v>
      </c>
      <c r="I48" s="168">
        <v>1.7459423791958109</v>
      </c>
      <c r="J48" s="32">
        <v>0</v>
      </c>
      <c r="K48" s="32">
        <v>0</v>
      </c>
      <c r="L48" s="168">
        <v>1.7459423791958109</v>
      </c>
      <c r="M48" s="61">
        <v>9552.4151142399496</v>
      </c>
    </row>
    <row r="49" spans="1:13" x14ac:dyDescent="0.25">
      <c r="A49" s="38" t="s">
        <v>70</v>
      </c>
      <c r="B49" s="110" t="s">
        <v>270</v>
      </c>
      <c r="C49" s="60">
        <v>9739</v>
      </c>
      <c r="D49" s="167">
        <v>1.0087695355687116</v>
      </c>
      <c r="E49" s="167">
        <v>1.0308039839819283</v>
      </c>
      <c r="F49" s="168">
        <v>0.96304088211501038</v>
      </c>
      <c r="G49" s="40">
        <v>33270.1</v>
      </c>
      <c r="H49" s="169">
        <v>0.68344430907187637</v>
      </c>
      <c r="I49" s="168">
        <v>0.70967320470436335</v>
      </c>
      <c r="J49" s="32">
        <v>32849.1</v>
      </c>
      <c r="K49" s="32">
        <v>19630.900000000001</v>
      </c>
      <c r="L49" s="168">
        <v>1.0922316913528696</v>
      </c>
      <c r="M49" s="61">
        <v>5975.8275193117815</v>
      </c>
    </row>
    <row r="50" spans="1:13" x14ac:dyDescent="0.25">
      <c r="A50" s="38" t="s">
        <v>72</v>
      </c>
      <c r="B50" s="110" t="s">
        <v>270</v>
      </c>
      <c r="C50" s="60">
        <v>5472</v>
      </c>
      <c r="D50" s="167">
        <v>1.0087695355687116</v>
      </c>
      <c r="E50" s="167">
        <v>1.0548245614035088</v>
      </c>
      <c r="F50" s="168">
        <v>0.98548239226481604</v>
      </c>
      <c r="G50" s="40">
        <v>17875.5</v>
      </c>
      <c r="H50" s="169">
        <v>0.65354500670460869</v>
      </c>
      <c r="I50" s="168">
        <v>0.66317268764451953</v>
      </c>
      <c r="J50" s="32">
        <v>20258.8</v>
      </c>
      <c r="K50" s="32">
        <v>12106.8</v>
      </c>
      <c r="L50" s="168">
        <v>1.0735195621688332</v>
      </c>
      <c r="M50" s="61">
        <v>5873.4495555444255</v>
      </c>
    </row>
    <row r="51" spans="1:13" x14ac:dyDescent="0.25">
      <c r="A51" s="38" t="s">
        <v>260</v>
      </c>
      <c r="B51" s="110" t="s">
        <v>270</v>
      </c>
      <c r="C51" s="60">
        <v>9536</v>
      </c>
      <c r="D51" s="167">
        <v>1.0087695355687116</v>
      </c>
      <c r="E51" s="167">
        <v>1.0314597315436242</v>
      </c>
      <c r="F51" s="168">
        <v>0.96365352207379373</v>
      </c>
      <c r="G51" s="40">
        <v>118425.1</v>
      </c>
      <c r="H51" s="169">
        <v>2.4845109141861834</v>
      </c>
      <c r="I51" s="168">
        <v>2.5782201354273959</v>
      </c>
      <c r="J51" s="32">
        <v>0</v>
      </c>
      <c r="K51" s="32">
        <v>0</v>
      </c>
      <c r="L51" s="168">
        <v>2.5782201354273964</v>
      </c>
      <c r="M51" s="61">
        <v>14105.980405171389</v>
      </c>
    </row>
    <row r="52" spans="1:13" x14ac:dyDescent="0.25">
      <c r="A52" s="38" t="s">
        <v>73</v>
      </c>
      <c r="B52" s="110" t="s">
        <v>270</v>
      </c>
      <c r="C52" s="60">
        <v>15355</v>
      </c>
      <c r="D52" s="167">
        <v>1.0087695355687116</v>
      </c>
      <c r="E52" s="167">
        <v>1.0195376098990556</v>
      </c>
      <c r="F52" s="168">
        <v>0.95251513812914146</v>
      </c>
      <c r="G52" s="40">
        <v>61955.9</v>
      </c>
      <c r="H52" s="169">
        <v>0.80722804240830814</v>
      </c>
      <c r="I52" s="168">
        <v>0.84747004020723982</v>
      </c>
      <c r="J52" s="32">
        <v>40198.800000000003</v>
      </c>
      <c r="K52" s="32">
        <v>24023.1</v>
      </c>
      <c r="L52" s="168">
        <v>1.1476792845861292</v>
      </c>
      <c r="M52" s="61">
        <v>6279.192873152143</v>
      </c>
    </row>
    <row r="53" spans="1:13" x14ac:dyDescent="0.25">
      <c r="A53" s="38" t="s">
        <v>77</v>
      </c>
      <c r="B53" s="110" t="s">
        <v>270</v>
      </c>
      <c r="C53" s="60">
        <v>6695</v>
      </c>
      <c r="D53" s="167">
        <v>1.0087695355687116</v>
      </c>
      <c r="E53" s="167">
        <v>1.0448095593726661</v>
      </c>
      <c r="F53" s="168">
        <v>0.97612575750200814</v>
      </c>
      <c r="G53" s="40">
        <v>43113.8</v>
      </c>
      <c r="H53" s="169">
        <v>1.2883359113166932</v>
      </c>
      <c r="I53" s="168">
        <v>1.3198462405230023</v>
      </c>
      <c r="J53" s="32">
        <v>1071.8</v>
      </c>
      <c r="K53" s="32">
        <v>640.5</v>
      </c>
      <c r="L53" s="168">
        <v>1.3377597013969762</v>
      </c>
      <c r="M53" s="61">
        <v>7319.1625010738253</v>
      </c>
    </row>
    <row r="54" spans="1:13" x14ac:dyDescent="0.25">
      <c r="A54" s="38" t="s">
        <v>79</v>
      </c>
      <c r="B54" s="110" t="s">
        <v>271</v>
      </c>
      <c r="C54" s="60">
        <v>9846</v>
      </c>
      <c r="D54" s="167">
        <v>0.99731922010143403</v>
      </c>
      <c r="E54" s="167">
        <v>1.0304692260816575</v>
      </c>
      <c r="F54" s="168">
        <v>0.95180042070131232</v>
      </c>
      <c r="G54" s="40">
        <v>58318.5</v>
      </c>
      <c r="H54" s="169">
        <v>1.184976955932282</v>
      </c>
      <c r="I54" s="168">
        <v>1.2449846944374734</v>
      </c>
      <c r="J54" s="32">
        <v>5375.3</v>
      </c>
      <c r="K54" s="32">
        <v>3212.3</v>
      </c>
      <c r="L54" s="168">
        <v>1.3076355626014295</v>
      </c>
      <c r="M54" s="61">
        <v>7154.3470511695814</v>
      </c>
    </row>
    <row r="55" spans="1:13" x14ac:dyDescent="0.25">
      <c r="A55" s="38" t="s">
        <v>80</v>
      </c>
      <c r="B55" s="110" t="s">
        <v>271</v>
      </c>
      <c r="C55" s="60">
        <v>7209</v>
      </c>
      <c r="D55" s="167">
        <v>0.99731922010143403</v>
      </c>
      <c r="E55" s="167">
        <v>1.0416146483562214</v>
      </c>
      <c r="F55" s="168">
        <v>0.96209497132089861</v>
      </c>
      <c r="G55" s="40">
        <v>23705</v>
      </c>
      <c r="H55" s="169">
        <v>0.65785219074958512</v>
      </c>
      <c r="I55" s="168">
        <v>0.68377053238974272</v>
      </c>
      <c r="J55" s="32">
        <v>25274.6</v>
      </c>
      <c r="K55" s="32">
        <v>15104.3</v>
      </c>
      <c r="L55" s="168">
        <v>1.0818083646345942</v>
      </c>
      <c r="M55" s="61">
        <v>5918.7993236102848</v>
      </c>
    </row>
    <row r="56" spans="1:13" x14ac:dyDescent="0.25">
      <c r="A56" s="38" t="s">
        <v>81</v>
      </c>
      <c r="B56" s="110" t="s">
        <v>271</v>
      </c>
      <c r="C56" s="60">
        <v>6707</v>
      </c>
      <c r="D56" s="167">
        <v>0.99731922010143403</v>
      </c>
      <c r="E56" s="167">
        <v>1.0447293872073953</v>
      </c>
      <c r="F56" s="168">
        <v>0.96497192259114173</v>
      </c>
      <c r="G56" s="40">
        <v>20589.8</v>
      </c>
      <c r="H56" s="169">
        <v>0.61416803998595038</v>
      </c>
      <c r="I56" s="168">
        <v>0.63646208310060148</v>
      </c>
      <c r="J56" s="32">
        <v>25260.1</v>
      </c>
      <c r="K56" s="32">
        <v>15095.6</v>
      </c>
      <c r="L56" s="168">
        <v>1.0627707045734842</v>
      </c>
      <c r="M56" s="61">
        <v>5814.6403124799908</v>
      </c>
    </row>
    <row r="57" spans="1:13" x14ac:dyDescent="0.25">
      <c r="A57" s="38" t="s">
        <v>85</v>
      </c>
      <c r="B57" s="110" t="s">
        <v>271</v>
      </c>
      <c r="C57" s="60">
        <v>5863</v>
      </c>
      <c r="D57" s="167">
        <v>0.99731922010143403</v>
      </c>
      <c r="E57" s="167">
        <v>1.0511683438512707</v>
      </c>
      <c r="F57" s="168">
        <v>0.97091931188467939</v>
      </c>
      <c r="G57" s="40">
        <v>12185.1</v>
      </c>
      <c r="H57" s="169">
        <v>0.41578861617122898</v>
      </c>
      <c r="I57" s="168">
        <v>0.4282421938483536</v>
      </c>
      <c r="J57" s="32">
        <v>28702.5</v>
      </c>
      <c r="K57" s="32">
        <v>17152.8</v>
      </c>
      <c r="L57" s="168">
        <v>0.97898484370432937</v>
      </c>
      <c r="M57" s="61">
        <v>5356.2303825401677</v>
      </c>
    </row>
    <row r="58" spans="1:13" x14ac:dyDescent="0.25">
      <c r="A58" s="38" t="s">
        <v>86</v>
      </c>
      <c r="B58" s="110" t="s">
        <v>271</v>
      </c>
      <c r="C58" s="60">
        <v>6192</v>
      </c>
      <c r="D58" s="167">
        <v>0.99731922010143403</v>
      </c>
      <c r="E58" s="167">
        <v>1.0484496124031009</v>
      </c>
      <c r="F58" s="168">
        <v>0.9684081357421549</v>
      </c>
      <c r="G58" s="40">
        <v>12287</v>
      </c>
      <c r="H58" s="169">
        <v>0.39698884324643646</v>
      </c>
      <c r="I58" s="168">
        <v>0.40993959942539909</v>
      </c>
      <c r="J58" s="32">
        <v>30835.200000000001</v>
      </c>
      <c r="K58" s="32">
        <v>18427.3</v>
      </c>
      <c r="L58" s="168">
        <v>0.97161971434463423</v>
      </c>
      <c r="M58" s="61">
        <v>5315.9342227973184</v>
      </c>
    </row>
    <row r="59" spans="1:13" x14ac:dyDescent="0.25">
      <c r="A59" s="38" t="s">
        <v>88</v>
      </c>
      <c r="B59" s="110" t="s">
        <v>271</v>
      </c>
      <c r="C59" s="60">
        <v>8264</v>
      </c>
      <c r="D59" s="167">
        <v>0.99731922010143403</v>
      </c>
      <c r="E59" s="167">
        <v>1.0363020329138433</v>
      </c>
      <c r="F59" s="168">
        <v>0.95718793529779767</v>
      </c>
      <c r="G59" s="40">
        <v>38837.4</v>
      </c>
      <c r="H59" s="169">
        <v>0.9402064596831573</v>
      </c>
      <c r="I59" s="168">
        <v>0.98225899534624084</v>
      </c>
      <c r="J59" s="32">
        <v>15907.5</v>
      </c>
      <c r="K59" s="32">
        <v>9506.4</v>
      </c>
      <c r="L59" s="168">
        <v>1.2019161123690136</v>
      </c>
      <c r="M59" s="61">
        <v>6575.9338765409775</v>
      </c>
    </row>
    <row r="60" spans="1:13" x14ac:dyDescent="0.25">
      <c r="A60" s="38" t="s">
        <v>89</v>
      </c>
      <c r="B60" s="110" t="s">
        <v>271</v>
      </c>
      <c r="C60" s="60">
        <v>6383</v>
      </c>
      <c r="D60" s="167">
        <v>0.99731922010143403</v>
      </c>
      <c r="E60" s="167">
        <v>1.0469998433338557</v>
      </c>
      <c r="F60" s="168">
        <v>0.96706904596140109</v>
      </c>
      <c r="G60" s="40">
        <v>22044.100000000002</v>
      </c>
      <c r="H60" s="169">
        <v>0.69092501909185011</v>
      </c>
      <c r="I60" s="168">
        <v>0.71445262567056378</v>
      </c>
      <c r="J60" s="32">
        <v>21458.1</v>
      </c>
      <c r="K60" s="32">
        <v>12823.5</v>
      </c>
      <c r="L60" s="168">
        <v>1.0941529505677621</v>
      </c>
      <c r="M60" s="61">
        <v>5986.3391294206822</v>
      </c>
    </row>
    <row r="61" spans="1:13" x14ac:dyDescent="0.25">
      <c r="A61" s="38" t="s">
        <v>90</v>
      </c>
      <c r="B61" s="110" t="s">
        <v>271</v>
      </c>
      <c r="C61" s="60">
        <v>10158</v>
      </c>
      <c r="D61" s="167">
        <v>0.99731922010143403</v>
      </c>
      <c r="E61" s="167">
        <v>1.0295333727111635</v>
      </c>
      <c r="F61" s="168">
        <v>0.95093601290610041</v>
      </c>
      <c r="G61" s="40">
        <v>22792.400000000001</v>
      </c>
      <c r="H61" s="169">
        <v>0.44889548854745942</v>
      </c>
      <c r="I61" s="168">
        <v>0.47205646063988677</v>
      </c>
      <c r="J61" s="32">
        <v>46389.7</v>
      </c>
      <c r="K61" s="32">
        <v>27722.799999999999</v>
      </c>
      <c r="L61" s="168">
        <v>0.99661541880309967</v>
      </c>
      <c r="M61" s="61">
        <v>5452.6909381994037</v>
      </c>
    </row>
    <row r="62" spans="1:13" x14ac:dyDescent="0.25">
      <c r="A62" s="38" t="s">
        <v>91</v>
      </c>
      <c r="B62" s="110" t="s">
        <v>271</v>
      </c>
      <c r="C62" s="60">
        <v>5887</v>
      </c>
      <c r="D62" s="167">
        <v>0.99731922010143403</v>
      </c>
      <c r="E62" s="167">
        <v>1.0509597418039749</v>
      </c>
      <c r="F62" s="168">
        <v>0.97072663508138424</v>
      </c>
      <c r="G62" s="40">
        <v>17252.800000000003</v>
      </c>
      <c r="H62" s="169">
        <v>0.58631221637365971</v>
      </c>
      <c r="I62" s="168">
        <v>0.60399312760641843</v>
      </c>
      <c r="J62" s="32">
        <v>23319.200000000001</v>
      </c>
      <c r="K62" s="32">
        <v>13935.7</v>
      </c>
      <c r="L62" s="168">
        <v>1.049705332233462</v>
      </c>
      <c r="M62" s="61">
        <v>5743.1569338180407</v>
      </c>
    </row>
    <row r="63" spans="1:13" x14ac:dyDescent="0.25">
      <c r="A63" s="38" t="s">
        <v>93</v>
      </c>
      <c r="B63" s="110" t="s">
        <v>271</v>
      </c>
      <c r="C63" s="60">
        <v>8360</v>
      </c>
      <c r="D63" s="167">
        <v>0.99731922010143403</v>
      </c>
      <c r="E63" s="167">
        <v>1.0358851674641147</v>
      </c>
      <c r="F63" s="168">
        <v>0.95680289448300659</v>
      </c>
      <c r="G63" s="40">
        <v>47668.9</v>
      </c>
      <c r="H63" s="169">
        <v>1.1407546403265489</v>
      </c>
      <c r="I63" s="168">
        <v>1.1922566778426582</v>
      </c>
      <c r="J63" s="32">
        <v>6895.6</v>
      </c>
      <c r="K63" s="32">
        <v>4120.8999999999996</v>
      </c>
      <c r="L63" s="168">
        <v>1.2864196238597869</v>
      </c>
      <c r="M63" s="61">
        <v>7038.2702227969285</v>
      </c>
    </row>
    <row r="64" spans="1:13" x14ac:dyDescent="0.25">
      <c r="A64" s="38" t="s">
        <v>94</v>
      </c>
      <c r="B64" s="110" t="s">
        <v>271</v>
      </c>
      <c r="C64" s="60">
        <v>5313</v>
      </c>
      <c r="D64" s="167">
        <v>0.99731922010143403</v>
      </c>
      <c r="E64" s="167">
        <v>1.0564652738565783</v>
      </c>
      <c r="F64" s="168">
        <v>0.97581185993936292</v>
      </c>
      <c r="G64" s="40">
        <v>12079.9</v>
      </c>
      <c r="H64" s="169">
        <v>0.45486960156009698</v>
      </c>
      <c r="I64" s="168">
        <v>0.46614477670763566</v>
      </c>
      <c r="J64" s="32">
        <v>25065.9</v>
      </c>
      <c r="K64" s="32">
        <v>14979.6</v>
      </c>
      <c r="L64" s="168">
        <v>0.99423852724730899</v>
      </c>
      <c r="M64" s="61">
        <v>5439.6864684683324</v>
      </c>
    </row>
    <row r="65" spans="1:13" x14ac:dyDescent="0.25">
      <c r="A65" s="38" t="s">
        <v>96</v>
      </c>
      <c r="B65" s="110" t="s">
        <v>272</v>
      </c>
      <c r="C65" s="60">
        <v>4701</v>
      </c>
      <c r="D65" s="167">
        <v>1.0196123911629051</v>
      </c>
      <c r="E65" s="167">
        <v>1.0638162093171666</v>
      </c>
      <c r="F65" s="168">
        <v>1.0045657919410631</v>
      </c>
      <c r="G65" s="40">
        <v>103740.90000000001</v>
      </c>
      <c r="H65" s="169">
        <v>4.4149231813506109</v>
      </c>
      <c r="I65" s="168">
        <v>4.3948571778657879</v>
      </c>
      <c r="J65" s="32">
        <v>0</v>
      </c>
      <c r="K65" s="32">
        <v>0</v>
      </c>
      <c r="L65" s="168">
        <v>4.3948571778657879</v>
      </c>
      <c r="M65" s="61">
        <v>24045.180775157052</v>
      </c>
    </row>
    <row r="66" spans="1:13" x14ac:dyDescent="0.25">
      <c r="A66" s="38" t="s">
        <v>261</v>
      </c>
      <c r="B66" s="110" t="s">
        <v>272</v>
      </c>
      <c r="C66" s="60">
        <v>1761</v>
      </c>
      <c r="D66" s="167">
        <v>1.0196123911629051</v>
      </c>
      <c r="E66" s="167">
        <v>1.170357751277683</v>
      </c>
      <c r="F66" s="168">
        <v>1.1051733851858461</v>
      </c>
      <c r="G66" s="40">
        <v>49760.700000000004</v>
      </c>
      <c r="H66" s="169">
        <v>5.6531500931404226</v>
      </c>
      <c r="I66" s="168">
        <v>5.1151703152802472</v>
      </c>
      <c r="J66" s="32">
        <v>0</v>
      </c>
      <c r="K66" s="32">
        <v>0</v>
      </c>
      <c r="L66" s="168">
        <v>5.1151703152802472</v>
      </c>
      <c r="M66" s="61">
        <v>27986.164270839639</v>
      </c>
    </row>
    <row r="67" spans="1:13" x14ac:dyDescent="0.25">
      <c r="A67" s="38" t="s">
        <v>99</v>
      </c>
      <c r="B67" s="110" t="s">
        <v>272</v>
      </c>
      <c r="C67" s="60">
        <v>3584</v>
      </c>
      <c r="D67" s="167">
        <v>1.0196123911629051</v>
      </c>
      <c r="E67" s="167">
        <v>1.0837053571428572</v>
      </c>
      <c r="F67" s="168">
        <v>1.0233471917369663</v>
      </c>
      <c r="G67" s="40">
        <v>11028.100000000002</v>
      </c>
      <c r="H67" s="169">
        <v>0.61559642024153438</v>
      </c>
      <c r="I67" s="168">
        <v>0.60155187331550597</v>
      </c>
      <c r="J67" s="32">
        <v>15015.3</v>
      </c>
      <c r="K67" s="32">
        <v>8973.2999999999993</v>
      </c>
      <c r="L67" s="168">
        <v>1.0487272732379282</v>
      </c>
      <c r="M67" s="61">
        <v>5737.8057689440548</v>
      </c>
    </row>
    <row r="68" spans="1:13" x14ac:dyDescent="0.25">
      <c r="A68" s="38" t="s">
        <v>100</v>
      </c>
      <c r="B68" s="110" t="s">
        <v>272</v>
      </c>
      <c r="C68" s="60">
        <v>1379</v>
      </c>
      <c r="D68" s="167">
        <v>1.0196123911629051</v>
      </c>
      <c r="E68" s="167">
        <v>1.2175489485134154</v>
      </c>
      <c r="F68" s="168">
        <v>1.1497362166303766</v>
      </c>
      <c r="G68" s="40">
        <v>5701.4000000000005</v>
      </c>
      <c r="H68" s="169">
        <v>0.82714307173268686</v>
      </c>
      <c r="I68" s="168">
        <v>0.71941986324207552</v>
      </c>
      <c r="J68" s="32">
        <v>5468.4</v>
      </c>
      <c r="K68" s="32">
        <v>3268</v>
      </c>
      <c r="L68" s="168">
        <v>1.0961551407588843</v>
      </c>
      <c r="M68" s="61">
        <v>5997.2935297898784</v>
      </c>
    </row>
    <row r="69" spans="1:13" x14ac:dyDescent="0.25">
      <c r="A69" s="38" t="s">
        <v>101</v>
      </c>
      <c r="B69" s="110" t="s">
        <v>272</v>
      </c>
      <c r="C69" s="60">
        <v>889</v>
      </c>
      <c r="D69" s="167">
        <v>1.0196123911629051</v>
      </c>
      <c r="E69" s="167">
        <v>1.3374578177727785</v>
      </c>
      <c r="F69" s="168">
        <v>1.2629666291333099</v>
      </c>
      <c r="G69" s="40">
        <v>4858.6000000000004</v>
      </c>
      <c r="H69" s="169">
        <v>1.0933841552373587</v>
      </c>
      <c r="I69" s="168">
        <v>0.86572687671698467</v>
      </c>
      <c r="J69" s="32">
        <v>2973.8</v>
      </c>
      <c r="K69" s="32">
        <v>1777.2</v>
      </c>
      <c r="L69" s="168">
        <v>1.1550341737177512</v>
      </c>
      <c r="M69" s="61">
        <v>6319.433006470189</v>
      </c>
    </row>
    <row r="70" spans="1:13" x14ac:dyDescent="0.25">
      <c r="A70" s="38" t="s">
        <v>102</v>
      </c>
      <c r="B70" s="110" t="s">
        <v>272</v>
      </c>
      <c r="C70" s="60">
        <v>2815</v>
      </c>
      <c r="D70" s="167">
        <v>1.0196123911629051</v>
      </c>
      <c r="E70" s="167">
        <v>1.1065719360568385</v>
      </c>
      <c r="F70" s="168">
        <v>1.0449401913120064</v>
      </c>
      <c r="G70" s="40">
        <v>16989.599999999999</v>
      </c>
      <c r="H70" s="169">
        <v>1.2074471924319241</v>
      </c>
      <c r="I70" s="168">
        <v>1.1555179927722725</v>
      </c>
      <c r="J70" s="32">
        <v>3127.1</v>
      </c>
      <c r="K70" s="32">
        <v>1868.8</v>
      </c>
      <c r="L70" s="168">
        <v>1.2716387106868043</v>
      </c>
      <c r="M70" s="61">
        <v>6957.4007622246363</v>
      </c>
    </row>
    <row r="71" spans="1:13" x14ac:dyDescent="0.25">
      <c r="A71" s="38" t="s">
        <v>103</v>
      </c>
      <c r="B71" s="110" t="s">
        <v>272</v>
      </c>
      <c r="C71" s="60">
        <v>2302</v>
      </c>
      <c r="D71" s="167">
        <v>1.0196123911629051</v>
      </c>
      <c r="E71" s="167">
        <v>1.1303214596003475</v>
      </c>
      <c r="F71" s="168">
        <v>1.0673669589413715</v>
      </c>
      <c r="G71" s="40">
        <v>7113.5</v>
      </c>
      <c r="H71" s="169">
        <v>0.6182176610837512</v>
      </c>
      <c r="I71" s="168">
        <v>0.57919879934910823</v>
      </c>
      <c r="J71" s="32">
        <v>10359.6</v>
      </c>
      <c r="K71" s="32">
        <v>6191</v>
      </c>
      <c r="L71" s="168">
        <v>1.0397293540767962</v>
      </c>
      <c r="M71" s="61">
        <v>5688.576275453499</v>
      </c>
    </row>
    <row r="72" spans="1:13" x14ac:dyDescent="0.25">
      <c r="A72" s="38" t="s">
        <v>104</v>
      </c>
      <c r="B72" s="110" t="s">
        <v>272</v>
      </c>
      <c r="C72" s="60">
        <v>3088</v>
      </c>
      <c r="D72" s="167">
        <v>1.0196123911629051</v>
      </c>
      <c r="E72" s="167">
        <v>1.0971502590673574</v>
      </c>
      <c r="F72" s="168">
        <v>1.0360432650164144</v>
      </c>
      <c r="G72" s="40">
        <v>21958.399999999998</v>
      </c>
      <c r="H72" s="169">
        <v>1.4226130606951644</v>
      </c>
      <c r="I72" s="168">
        <v>1.3731212862742999</v>
      </c>
      <c r="J72" s="32">
        <v>0</v>
      </c>
      <c r="K72" s="32">
        <v>0</v>
      </c>
      <c r="L72" s="168">
        <v>1.3731212862742999</v>
      </c>
      <c r="M72" s="61">
        <v>7512.6331114849263</v>
      </c>
    </row>
    <row r="73" spans="1:13" x14ac:dyDescent="0.25">
      <c r="A73" s="38" t="s">
        <v>105</v>
      </c>
      <c r="B73" s="110" t="s">
        <v>272</v>
      </c>
      <c r="C73" s="60">
        <v>1109</v>
      </c>
      <c r="D73" s="167">
        <v>1.0196123911629051</v>
      </c>
      <c r="E73" s="167">
        <v>1.2705139765554554</v>
      </c>
      <c r="F73" s="168">
        <v>1.1997512990047885</v>
      </c>
      <c r="G73" s="40">
        <v>2559.7999999999997</v>
      </c>
      <c r="H73" s="169">
        <v>0.46178293504650353</v>
      </c>
      <c r="I73" s="168">
        <v>0.38489888315149923</v>
      </c>
      <c r="J73" s="32">
        <v>7024.2</v>
      </c>
      <c r="K73" s="32">
        <v>4197.7</v>
      </c>
      <c r="L73" s="168">
        <v>0.9615396492729108</v>
      </c>
      <c r="M73" s="61">
        <v>5260.7840831987805</v>
      </c>
    </row>
    <row r="74" spans="1:13" x14ac:dyDescent="0.25">
      <c r="A74" s="38" t="s">
        <v>107</v>
      </c>
      <c r="B74" s="110" t="s">
        <v>273</v>
      </c>
      <c r="C74" s="60">
        <v>2827</v>
      </c>
      <c r="D74" s="167">
        <v>0.95135110859445082</v>
      </c>
      <c r="E74" s="167">
        <v>1.1061195613724797</v>
      </c>
      <c r="F74" s="168">
        <v>0.97458467614578037</v>
      </c>
      <c r="G74" s="40">
        <v>7364.7</v>
      </c>
      <c r="H74" s="169">
        <v>0.52118588242895536</v>
      </c>
      <c r="I74" s="168">
        <v>0.53477742384592486</v>
      </c>
      <c r="J74" s="32">
        <v>12286</v>
      </c>
      <c r="K74" s="32">
        <v>7342.2</v>
      </c>
      <c r="L74" s="168">
        <v>1.0218543347905804</v>
      </c>
      <c r="M74" s="61">
        <v>5590.778314632119</v>
      </c>
    </row>
    <row r="75" spans="1:13" x14ac:dyDescent="0.25">
      <c r="A75" s="38" t="s">
        <v>109</v>
      </c>
      <c r="B75" s="110" t="s">
        <v>273</v>
      </c>
      <c r="C75" s="60">
        <v>1078</v>
      </c>
      <c r="D75" s="167">
        <v>0.95135110859445082</v>
      </c>
      <c r="E75" s="167">
        <v>1.2782931354359925</v>
      </c>
      <c r="F75" s="168">
        <v>1.1262841241795405</v>
      </c>
      <c r="G75" s="40">
        <v>11319.9</v>
      </c>
      <c r="H75" s="169">
        <v>2.1008121506818869</v>
      </c>
      <c r="I75" s="168">
        <v>1.8652594896623058</v>
      </c>
      <c r="J75" s="32">
        <v>0</v>
      </c>
      <c r="K75" s="32">
        <v>0</v>
      </c>
      <c r="L75" s="168">
        <v>1.8652594896623058</v>
      </c>
      <c r="M75" s="61">
        <v>10205.223925681117</v>
      </c>
    </row>
    <row r="76" spans="1:13" x14ac:dyDescent="0.25">
      <c r="A76" s="38" t="s">
        <v>110</v>
      </c>
      <c r="B76" s="110" t="s">
        <v>273</v>
      </c>
      <c r="C76" s="60">
        <v>1299</v>
      </c>
      <c r="D76" s="167">
        <v>0.95135110859445082</v>
      </c>
      <c r="E76" s="167">
        <v>1.2309468822170901</v>
      </c>
      <c r="F76" s="168">
        <v>1.0845680796655046</v>
      </c>
      <c r="G76" s="40">
        <v>2957.7</v>
      </c>
      <c r="H76" s="169">
        <v>0.45552095617814375</v>
      </c>
      <c r="I76" s="168">
        <v>0.42000217848807847</v>
      </c>
      <c r="J76" s="32">
        <v>7167.2</v>
      </c>
      <c r="K76" s="32">
        <v>4283.2</v>
      </c>
      <c r="L76" s="168">
        <v>0.97567493402710725</v>
      </c>
      <c r="M76" s="61">
        <v>5338.1211759568278</v>
      </c>
    </row>
    <row r="77" spans="1:13" x14ac:dyDescent="0.25">
      <c r="A77" s="38" t="s">
        <v>111</v>
      </c>
      <c r="B77" s="110" t="s">
        <v>273</v>
      </c>
      <c r="C77" s="60">
        <v>1521</v>
      </c>
      <c r="D77" s="167">
        <v>0.95135110859445082</v>
      </c>
      <c r="E77" s="167">
        <v>1.1972386587771204</v>
      </c>
      <c r="F77" s="168">
        <v>1.0548682902648634</v>
      </c>
      <c r="G77" s="40">
        <v>3053.1000000000004</v>
      </c>
      <c r="H77" s="169">
        <v>0.40158289512377221</v>
      </c>
      <c r="I77" s="168">
        <v>0.38069482117330505</v>
      </c>
      <c r="J77" s="32">
        <v>8507.2999999999993</v>
      </c>
      <c r="K77" s="32">
        <v>5084</v>
      </c>
      <c r="L77" s="168">
        <v>0.95984982103887873</v>
      </c>
      <c r="M77" s="61">
        <v>5251.5386802830944</v>
      </c>
    </row>
    <row r="78" spans="1:13" x14ac:dyDescent="0.25">
      <c r="A78" s="38" t="s">
        <v>118</v>
      </c>
      <c r="B78" s="110" t="s">
        <v>274</v>
      </c>
      <c r="C78" s="60">
        <v>2400</v>
      </c>
      <c r="D78" s="167">
        <v>1.0237170131739206</v>
      </c>
      <c r="E78" s="167">
        <v>1.125</v>
      </c>
      <c r="F78" s="168">
        <v>1.0666185207100756</v>
      </c>
      <c r="G78" s="40">
        <v>9382.2000000000007</v>
      </c>
      <c r="H78" s="169">
        <v>0.78209018562507748</v>
      </c>
      <c r="I78" s="168">
        <v>0.7332426452752947</v>
      </c>
      <c r="J78" s="32">
        <v>8635.6</v>
      </c>
      <c r="K78" s="32">
        <v>5160.7</v>
      </c>
      <c r="L78" s="168">
        <v>1.1017150519686367</v>
      </c>
      <c r="M78" s="61">
        <v>6027.7129643065755</v>
      </c>
    </row>
    <row r="79" spans="1:13" x14ac:dyDescent="0.25">
      <c r="A79" s="38" t="s">
        <v>119</v>
      </c>
      <c r="B79" s="110" t="s">
        <v>274</v>
      </c>
      <c r="C79" s="60">
        <v>1368</v>
      </c>
      <c r="D79" s="167">
        <v>1.0237170131739206</v>
      </c>
      <c r="E79" s="167">
        <v>1.2192982456140351</v>
      </c>
      <c r="F79" s="168">
        <v>1.1560231920366513</v>
      </c>
      <c r="G79" s="40">
        <v>4840.5999999999995</v>
      </c>
      <c r="H79" s="169">
        <v>0.70790746204678545</v>
      </c>
      <c r="I79" s="168">
        <v>0.61236441182431012</v>
      </c>
      <c r="J79" s="32">
        <v>6380.8</v>
      </c>
      <c r="K79" s="32">
        <v>3813.2</v>
      </c>
      <c r="L79" s="168">
        <v>1.0530751775556983</v>
      </c>
      <c r="M79" s="61">
        <v>5761.5940608231194</v>
      </c>
    </row>
    <row r="80" spans="1:13" x14ac:dyDescent="0.25">
      <c r="A80" s="38" t="s">
        <v>121</v>
      </c>
      <c r="B80" s="110" t="s">
        <v>274</v>
      </c>
      <c r="C80" s="60">
        <v>2981</v>
      </c>
      <c r="D80" s="167">
        <v>1.0237170131739206</v>
      </c>
      <c r="E80" s="167">
        <v>1.1006373700100638</v>
      </c>
      <c r="F80" s="168">
        <v>1.0435201808340999</v>
      </c>
      <c r="G80" s="40">
        <v>13908</v>
      </c>
      <c r="H80" s="169">
        <v>0.93339634758909584</v>
      </c>
      <c r="I80" s="168">
        <v>0.89446889933936824</v>
      </c>
      <c r="J80" s="32">
        <v>7749.9</v>
      </c>
      <c r="K80" s="32">
        <v>4631.3999999999996</v>
      </c>
      <c r="L80" s="168">
        <v>1.1665924835377326</v>
      </c>
      <c r="M80" s="61">
        <v>6382.6709315787557</v>
      </c>
    </row>
    <row r="81" spans="1:13" x14ac:dyDescent="0.25">
      <c r="A81" s="38" t="s">
        <v>122</v>
      </c>
      <c r="B81" s="110" t="s">
        <v>275</v>
      </c>
      <c r="C81" s="60">
        <v>3864</v>
      </c>
      <c r="D81" s="167">
        <v>0.96960387789660329</v>
      </c>
      <c r="E81" s="167">
        <v>1.0776397515527951</v>
      </c>
      <c r="F81" s="168">
        <v>0.96770865207941659</v>
      </c>
      <c r="G81" s="40">
        <v>4941.2999999999993</v>
      </c>
      <c r="H81" s="169">
        <v>0.25583943973126827</v>
      </c>
      <c r="I81" s="168">
        <v>0.26437651371775933</v>
      </c>
      <c r="J81" s="32">
        <v>22206.1</v>
      </c>
      <c r="K81" s="32">
        <v>13270.5</v>
      </c>
      <c r="L81" s="168">
        <v>0.91304420049887025</v>
      </c>
      <c r="M81" s="61">
        <v>4995.4553625256685</v>
      </c>
    </row>
    <row r="82" spans="1:13" x14ac:dyDescent="0.25">
      <c r="A82" s="38" t="s">
        <v>231</v>
      </c>
      <c r="B82" s="110" t="s">
        <v>275</v>
      </c>
      <c r="C82" s="60">
        <v>2120</v>
      </c>
      <c r="D82" s="167">
        <v>0.96960387789660329</v>
      </c>
      <c r="E82" s="167">
        <v>1.1415094339622642</v>
      </c>
      <c r="F82" s="168">
        <v>1.0250629248631999</v>
      </c>
      <c r="G82" s="40">
        <v>4731.3</v>
      </c>
      <c r="H82" s="169">
        <v>0.44648617577901578</v>
      </c>
      <c r="I82" s="168">
        <v>0.43556952939118515</v>
      </c>
      <c r="J82" s="32">
        <v>10870.2</v>
      </c>
      <c r="K82" s="32">
        <v>6496.1</v>
      </c>
      <c r="L82" s="168">
        <v>0.98193473534110343</v>
      </c>
      <c r="M82" s="61">
        <v>5372.3698552926817</v>
      </c>
    </row>
    <row r="83" spans="1:13" x14ac:dyDescent="0.25">
      <c r="A83" s="38" t="s">
        <v>125</v>
      </c>
      <c r="B83" s="110" t="s">
        <v>275</v>
      </c>
      <c r="C83" s="60">
        <v>1883</v>
      </c>
      <c r="D83" s="167">
        <v>0.96960387789660329</v>
      </c>
      <c r="E83" s="167">
        <v>1.159320233669676</v>
      </c>
      <c r="F83" s="168">
        <v>1.041056827234081</v>
      </c>
      <c r="G83" s="40">
        <v>2865.5</v>
      </c>
      <c r="H83" s="169">
        <v>0.30444825134181008</v>
      </c>
      <c r="I83" s="168">
        <v>0.29244152996977091</v>
      </c>
      <c r="J83" s="32">
        <v>11340.7</v>
      </c>
      <c r="K83" s="32">
        <v>6777.3</v>
      </c>
      <c r="L83" s="168">
        <v>0.92434199255524019</v>
      </c>
      <c r="M83" s="61">
        <v>5057.267940582522</v>
      </c>
    </row>
    <row r="84" spans="1:13" x14ac:dyDescent="0.25">
      <c r="A84" s="38" t="s">
        <v>127</v>
      </c>
      <c r="B84" s="110" t="s">
        <v>276</v>
      </c>
      <c r="C84" s="60">
        <v>9059</v>
      </c>
      <c r="D84" s="167">
        <v>1.0651140119248628</v>
      </c>
      <c r="E84" s="167">
        <v>1.0331162379953638</v>
      </c>
      <c r="F84" s="168">
        <v>1.0191121111009149</v>
      </c>
      <c r="G84" s="40">
        <v>53345.9</v>
      </c>
      <c r="H84" s="169">
        <v>1.1781054851424195</v>
      </c>
      <c r="I84" s="168">
        <v>1.1560116618276168</v>
      </c>
      <c r="J84" s="32">
        <v>9789.6</v>
      </c>
      <c r="K84" s="32">
        <v>5850.3</v>
      </c>
      <c r="L84" s="168">
        <v>1.2718340816550979</v>
      </c>
      <c r="M84" s="61">
        <v>6958.4696775637958</v>
      </c>
    </row>
    <row r="85" spans="1:13" x14ac:dyDescent="0.25">
      <c r="A85" s="38" t="s">
        <v>128</v>
      </c>
      <c r="B85" s="110" t="s">
        <v>276</v>
      </c>
      <c r="C85" s="60">
        <v>4100</v>
      </c>
      <c r="D85" s="167">
        <v>1.0651140119248628</v>
      </c>
      <c r="E85" s="167">
        <v>1.0731707317073171</v>
      </c>
      <c r="F85" s="168">
        <v>1.0586236569895686</v>
      </c>
      <c r="G85" s="40">
        <v>22079.200000000001</v>
      </c>
      <c r="H85" s="169">
        <v>1.0773650130290235</v>
      </c>
      <c r="I85" s="168">
        <v>1.0177035114563282</v>
      </c>
      <c r="J85" s="32">
        <v>7886.8</v>
      </c>
      <c r="K85" s="32">
        <v>4713.2</v>
      </c>
      <c r="L85" s="168">
        <v>1.2161791176193353</v>
      </c>
      <c r="M85" s="61">
        <v>6653.9697547870928</v>
      </c>
    </row>
    <row r="86" spans="1:13" x14ac:dyDescent="0.25">
      <c r="A86" s="38" t="s">
        <v>129</v>
      </c>
      <c r="B86" s="110" t="s">
        <v>276</v>
      </c>
      <c r="C86" s="60">
        <v>5070</v>
      </c>
      <c r="D86" s="167">
        <v>1.0651140119248628</v>
      </c>
      <c r="E86" s="167">
        <v>1.0591715976331362</v>
      </c>
      <c r="F86" s="168">
        <v>1.0448142843795647</v>
      </c>
      <c r="G86" s="40">
        <v>21438.6</v>
      </c>
      <c r="H86" s="169">
        <v>0.84596394373592421</v>
      </c>
      <c r="I86" s="168">
        <v>0.80967876912046388</v>
      </c>
      <c r="J86" s="32">
        <v>15654.5</v>
      </c>
      <c r="K86" s="32">
        <v>9355.2000000000007</v>
      </c>
      <c r="L86" s="168">
        <v>1.1324707487050056</v>
      </c>
      <c r="M86" s="61">
        <v>6195.9837995037778</v>
      </c>
    </row>
    <row r="87" spans="1:13" x14ac:dyDescent="0.25">
      <c r="A87" s="38" t="s">
        <v>130</v>
      </c>
      <c r="B87" s="110" t="s">
        <v>276</v>
      </c>
      <c r="C87" s="60">
        <v>2337</v>
      </c>
      <c r="D87" s="167">
        <v>1.0651140119248628</v>
      </c>
      <c r="E87" s="167">
        <v>1.128369704749679</v>
      </c>
      <c r="F87" s="168">
        <v>1.1130743953275488</v>
      </c>
      <c r="G87" s="40">
        <v>6805.1999999999989</v>
      </c>
      <c r="H87" s="169">
        <v>0.58256658697469887</v>
      </c>
      <c r="I87" s="168">
        <v>0.52338512988906249</v>
      </c>
      <c r="J87" s="32">
        <v>11761.9</v>
      </c>
      <c r="K87" s="32">
        <v>7029</v>
      </c>
      <c r="L87" s="168">
        <v>1.0172718604818418</v>
      </c>
      <c r="M87" s="61">
        <v>5565.7066413804669</v>
      </c>
    </row>
    <row r="88" spans="1:13" x14ac:dyDescent="0.25">
      <c r="A88" s="38" t="s">
        <v>131</v>
      </c>
      <c r="B88" s="110" t="s">
        <v>276</v>
      </c>
      <c r="C88" s="60">
        <v>3626</v>
      </c>
      <c r="D88" s="167">
        <v>1.0651140119248628</v>
      </c>
      <c r="E88" s="167">
        <v>1.0827357970215112</v>
      </c>
      <c r="F88" s="168">
        <v>1.0680590656557618</v>
      </c>
      <c r="G88" s="40">
        <v>26816.1</v>
      </c>
      <c r="H88" s="169">
        <v>1.4795553199493598</v>
      </c>
      <c r="I88" s="168">
        <v>1.3852748106594175</v>
      </c>
      <c r="J88" s="32">
        <v>0</v>
      </c>
      <c r="K88" s="32">
        <v>0</v>
      </c>
      <c r="L88" s="168">
        <v>1.3852748106594175</v>
      </c>
      <c r="M88" s="61">
        <v>7579.1275796936416</v>
      </c>
    </row>
    <row r="89" spans="1:13" x14ac:dyDescent="0.25">
      <c r="A89" s="38" t="s">
        <v>133</v>
      </c>
      <c r="B89" s="110" t="s">
        <v>276</v>
      </c>
      <c r="C89" s="60">
        <v>2974</v>
      </c>
      <c r="D89" s="167">
        <v>1.0651140119248628</v>
      </c>
      <c r="E89" s="167">
        <v>1.1008742434431742</v>
      </c>
      <c r="F89" s="168">
        <v>1.0859516412876578</v>
      </c>
      <c r="G89" s="40">
        <v>21245.899999999998</v>
      </c>
      <c r="H89" s="169">
        <v>1.4292149815698736</v>
      </c>
      <c r="I89" s="168">
        <v>1.3160944992681205</v>
      </c>
      <c r="J89" s="32">
        <v>596</v>
      </c>
      <c r="K89" s="32">
        <v>356.2</v>
      </c>
      <c r="L89" s="168">
        <v>1.336253044363293</v>
      </c>
      <c r="M89" s="61">
        <v>7310.9192660209228</v>
      </c>
    </row>
    <row r="90" spans="1:13" x14ac:dyDescent="0.25">
      <c r="A90" s="38" t="s">
        <v>134</v>
      </c>
      <c r="B90" s="110" t="s">
        <v>276</v>
      </c>
      <c r="C90" s="60">
        <v>4255</v>
      </c>
      <c r="D90" s="167">
        <v>1.0651140119248628</v>
      </c>
      <c r="E90" s="167">
        <v>1.0705052878965922</v>
      </c>
      <c r="F90" s="168">
        <v>1.0559943438793229</v>
      </c>
      <c r="G90" s="40">
        <v>109349.1</v>
      </c>
      <c r="H90" s="169">
        <v>5.1413721375345434</v>
      </c>
      <c r="I90" s="168">
        <v>4.8687496929643501</v>
      </c>
      <c r="J90" s="32">
        <v>0</v>
      </c>
      <c r="K90" s="32">
        <v>0</v>
      </c>
      <c r="L90" s="168">
        <v>4.8687496929643501</v>
      </c>
      <c r="M90" s="61">
        <v>26637.945621060931</v>
      </c>
    </row>
    <row r="91" spans="1:13" x14ac:dyDescent="0.25">
      <c r="A91" s="38" t="s">
        <v>135</v>
      </c>
      <c r="B91" s="110" t="s">
        <v>276</v>
      </c>
      <c r="C91" s="60">
        <v>3114</v>
      </c>
      <c r="D91" s="167">
        <v>1.0651140119248628</v>
      </c>
      <c r="E91" s="167">
        <v>1.0963391136801541</v>
      </c>
      <c r="F91" s="168">
        <v>1.0814779862458244</v>
      </c>
      <c r="G91" s="40">
        <v>9919.9</v>
      </c>
      <c r="H91" s="169">
        <v>0.63731197237241288</v>
      </c>
      <c r="I91" s="168">
        <v>0.58929722146702046</v>
      </c>
      <c r="J91" s="32">
        <v>14013.1</v>
      </c>
      <c r="K91" s="32">
        <v>8374.2999999999993</v>
      </c>
      <c r="L91" s="168">
        <v>1.0437920465207879</v>
      </c>
      <c r="M91" s="61">
        <v>5710.8041136507554</v>
      </c>
    </row>
    <row r="92" spans="1:13" x14ac:dyDescent="0.25">
      <c r="A92" s="38" t="s">
        <v>136</v>
      </c>
      <c r="B92" s="110" t="s">
        <v>276</v>
      </c>
      <c r="C92" s="60">
        <v>2894</v>
      </c>
      <c r="D92" s="167">
        <v>1.0651140119248628</v>
      </c>
      <c r="E92" s="167">
        <v>1.1036627505183136</v>
      </c>
      <c r="F92" s="168">
        <v>1.0887023495116221</v>
      </c>
      <c r="G92" s="40">
        <v>36199.700000000004</v>
      </c>
      <c r="H92" s="169">
        <v>2.5024755085186707</v>
      </c>
      <c r="I92" s="168">
        <v>2.298585568076756</v>
      </c>
      <c r="J92" s="32">
        <v>0</v>
      </c>
      <c r="K92" s="32">
        <v>0</v>
      </c>
      <c r="L92" s="168">
        <v>2.298585568076756</v>
      </c>
      <c r="M92" s="61">
        <v>12576.041330747545</v>
      </c>
    </row>
    <row r="93" spans="1:13" x14ac:dyDescent="0.25">
      <c r="A93" s="38" t="s">
        <v>137</v>
      </c>
      <c r="B93" s="110" t="s">
        <v>276</v>
      </c>
      <c r="C93" s="60">
        <v>3514</v>
      </c>
      <c r="D93" s="167">
        <v>1.0651140119248628</v>
      </c>
      <c r="E93" s="167">
        <v>1.0853727945361411</v>
      </c>
      <c r="F93" s="168">
        <v>1.070660318065962</v>
      </c>
      <c r="G93" s="40">
        <v>25563.200000000001</v>
      </c>
      <c r="H93" s="169">
        <v>1.4553815058457902</v>
      </c>
      <c r="I93" s="168">
        <v>1.3593307618561856</v>
      </c>
      <c r="J93" s="32">
        <v>0</v>
      </c>
      <c r="K93" s="32">
        <v>0</v>
      </c>
      <c r="L93" s="168">
        <v>1.3593307618561854</v>
      </c>
      <c r="M93" s="61">
        <v>7437.1822744730171</v>
      </c>
    </row>
    <row r="94" spans="1:13" x14ac:dyDescent="0.25">
      <c r="A94" s="38" t="s">
        <v>138</v>
      </c>
      <c r="B94" s="110" t="s">
        <v>276</v>
      </c>
      <c r="C94" s="60">
        <v>5480</v>
      </c>
      <c r="D94" s="167">
        <v>1.0651140119248628</v>
      </c>
      <c r="E94" s="167">
        <v>1.0547445255474452</v>
      </c>
      <c r="F94" s="168">
        <v>1.0404472222685299</v>
      </c>
      <c r="G94" s="40">
        <v>15424.1</v>
      </c>
      <c r="H94" s="169">
        <v>0.56309628865934935</v>
      </c>
      <c r="I94" s="168">
        <v>0.54120600892336213</v>
      </c>
      <c r="J94" s="32">
        <v>25224.7</v>
      </c>
      <c r="K94" s="32">
        <v>15074.5</v>
      </c>
      <c r="L94" s="168">
        <v>1.0244417211577015</v>
      </c>
      <c r="M94" s="61">
        <v>5604.9344454037728</v>
      </c>
    </row>
    <row r="95" spans="1:13" x14ac:dyDescent="0.25">
      <c r="A95" s="38" t="s">
        <v>139</v>
      </c>
      <c r="B95" s="110" t="s">
        <v>277</v>
      </c>
      <c r="C95" s="60">
        <v>1523</v>
      </c>
      <c r="D95" s="167">
        <v>0.98995341952098814</v>
      </c>
      <c r="E95" s="167">
        <v>1.1969796454366382</v>
      </c>
      <c r="F95" s="168">
        <v>1.0974334730953128</v>
      </c>
      <c r="G95" s="40">
        <v>2866</v>
      </c>
      <c r="H95" s="169">
        <v>0.37647806171818471</v>
      </c>
      <c r="I95" s="168">
        <v>0.34305319725334033</v>
      </c>
      <c r="J95" s="32">
        <v>9206.4</v>
      </c>
      <c r="K95" s="32">
        <v>5501.8</v>
      </c>
      <c r="L95" s="168">
        <v>0.94470249299276454</v>
      </c>
      <c r="M95" s="61">
        <v>5168.664487473422</v>
      </c>
    </row>
    <row r="96" spans="1:13" x14ac:dyDescent="0.25">
      <c r="A96" s="38" t="s">
        <v>140</v>
      </c>
      <c r="B96" s="110" t="s">
        <v>277</v>
      </c>
      <c r="C96" s="60">
        <v>1353</v>
      </c>
      <c r="D96" s="167">
        <v>0.98995341952098814</v>
      </c>
      <c r="E96" s="167">
        <v>1.2217294900221729</v>
      </c>
      <c r="F96" s="168">
        <v>1.1201250100864575</v>
      </c>
      <c r="G96" s="40">
        <v>1537.5</v>
      </c>
      <c r="H96" s="169">
        <v>0.227342545833913</v>
      </c>
      <c r="I96" s="168">
        <v>0.20296176211293188</v>
      </c>
      <c r="J96" s="32">
        <v>9509.5</v>
      </c>
      <c r="K96" s="32">
        <v>5682.9</v>
      </c>
      <c r="L96" s="168">
        <v>0.88832758353975705</v>
      </c>
      <c r="M96" s="61">
        <v>4860.2255930748215</v>
      </c>
    </row>
    <row r="97" spans="1:13" x14ac:dyDescent="0.25">
      <c r="A97" s="38" t="s">
        <v>141</v>
      </c>
      <c r="B97" s="110" t="s">
        <v>277</v>
      </c>
      <c r="C97" s="60">
        <v>3239</v>
      </c>
      <c r="D97" s="167">
        <v>0.98995341952098814</v>
      </c>
      <c r="E97" s="167">
        <v>1.0926211793763507</v>
      </c>
      <c r="F97" s="168">
        <v>1.0017539230778494</v>
      </c>
      <c r="G97" s="40">
        <v>7317.7</v>
      </c>
      <c r="H97" s="169">
        <v>0.45198814508520097</v>
      </c>
      <c r="I97" s="168">
        <v>0.45119678063898688</v>
      </c>
      <c r="J97" s="32">
        <v>15952.7</v>
      </c>
      <c r="K97" s="32">
        <v>9533.4</v>
      </c>
      <c r="L97" s="168">
        <v>0.98821934632339359</v>
      </c>
      <c r="M97" s="61">
        <v>5406.7542735012594</v>
      </c>
    </row>
    <row r="98" spans="1:13" x14ac:dyDescent="0.25">
      <c r="A98" s="38" t="s">
        <v>142</v>
      </c>
      <c r="B98" s="110" t="s">
        <v>277</v>
      </c>
      <c r="C98" s="60">
        <v>4733</v>
      </c>
      <c r="D98" s="167">
        <v>0.98995341952098814</v>
      </c>
      <c r="E98" s="167">
        <v>1.0633847454046059</v>
      </c>
      <c r="F98" s="168">
        <v>0.97494892150839507</v>
      </c>
      <c r="G98" s="40">
        <v>12882.800000000001</v>
      </c>
      <c r="H98" s="169">
        <v>0.5445492337910075</v>
      </c>
      <c r="I98" s="168">
        <v>0.55854129562860233</v>
      </c>
      <c r="J98" s="32">
        <v>19977.099999999999</v>
      </c>
      <c r="K98" s="32">
        <v>11938.5</v>
      </c>
      <c r="L98" s="168">
        <v>1.0314182135152257</v>
      </c>
      <c r="M98" s="61">
        <v>5643.1042910037677</v>
      </c>
    </row>
    <row r="99" spans="1:13" x14ac:dyDescent="0.25">
      <c r="A99" s="38" t="s">
        <v>144</v>
      </c>
      <c r="B99" s="110" t="s">
        <v>277</v>
      </c>
      <c r="C99" s="60">
        <v>3431</v>
      </c>
      <c r="D99" s="167">
        <v>0.98995341952098814</v>
      </c>
      <c r="E99" s="167">
        <v>1.0874380647041679</v>
      </c>
      <c r="F99" s="168">
        <v>0.99700185936663221</v>
      </c>
      <c r="G99" s="40">
        <v>30274.9</v>
      </c>
      <c r="H99" s="169">
        <v>1.7653279218779008</v>
      </c>
      <c r="I99" s="168">
        <v>1.7706365392331012</v>
      </c>
      <c r="J99" s="32">
        <v>0</v>
      </c>
      <c r="K99" s="32">
        <v>0</v>
      </c>
      <c r="L99" s="168">
        <v>1.7706365392331012</v>
      </c>
      <c r="M99" s="61">
        <v>9687.5220171850069</v>
      </c>
    </row>
    <row r="100" spans="1:13" x14ac:dyDescent="0.25">
      <c r="A100" s="38" t="s">
        <v>145</v>
      </c>
      <c r="B100" s="110" t="s">
        <v>277</v>
      </c>
      <c r="C100" s="60">
        <v>2644</v>
      </c>
      <c r="D100" s="167">
        <v>0.98995341952098814</v>
      </c>
      <c r="E100" s="167">
        <v>1.113464447806354</v>
      </c>
      <c r="F100" s="168">
        <v>1.0208637722310923</v>
      </c>
      <c r="G100" s="40">
        <v>5541</v>
      </c>
      <c r="H100" s="169">
        <v>0.41926642998858787</v>
      </c>
      <c r="I100" s="168">
        <v>0.41069772617386879</v>
      </c>
      <c r="J100" s="32">
        <v>13868.7</v>
      </c>
      <c r="K100" s="32">
        <v>8288</v>
      </c>
      <c r="L100" s="168">
        <v>0.97192299815687067</v>
      </c>
      <c r="M100" s="61">
        <v>5317.5935518258329</v>
      </c>
    </row>
    <row r="101" spans="1:13" x14ac:dyDescent="0.25">
      <c r="A101" s="38" t="s">
        <v>146</v>
      </c>
      <c r="B101" s="110" t="s">
        <v>277</v>
      </c>
      <c r="C101" s="60">
        <v>2904</v>
      </c>
      <c r="D101" s="167">
        <v>0.98995341952098814</v>
      </c>
      <c r="E101" s="167">
        <v>1.1033057851239669</v>
      </c>
      <c r="F101" s="168">
        <v>1.0115499493001525</v>
      </c>
      <c r="G101" s="40">
        <v>5600.5</v>
      </c>
      <c r="H101" s="169">
        <v>0.38582785695237265</v>
      </c>
      <c r="I101" s="168">
        <v>0.38142244702726757</v>
      </c>
      <c r="J101" s="32">
        <v>15564</v>
      </c>
      <c r="K101" s="32">
        <v>9301.2000000000007</v>
      </c>
      <c r="L101" s="168">
        <v>0.9601467997652583</v>
      </c>
      <c r="M101" s="61">
        <v>5253.1635128710877</v>
      </c>
    </row>
    <row r="102" spans="1:13" x14ac:dyDescent="0.25">
      <c r="A102" s="38" t="s">
        <v>147</v>
      </c>
      <c r="B102" s="110" t="s">
        <v>277</v>
      </c>
      <c r="C102" s="60">
        <v>1941</v>
      </c>
      <c r="D102" s="167">
        <v>0.98995341952098814</v>
      </c>
      <c r="E102" s="167">
        <v>1.1545595054095827</v>
      </c>
      <c r="F102" s="168">
        <v>1.058541181337002</v>
      </c>
      <c r="G102" s="40">
        <v>3478.1</v>
      </c>
      <c r="H102" s="169">
        <v>0.35849237281047958</v>
      </c>
      <c r="I102" s="168">
        <v>0.33866643937053242</v>
      </c>
      <c r="J102" s="32">
        <v>11366.7</v>
      </c>
      <c r="K102" s="32">
        <v>6792.8</v>
      </c>
      <c r="L102" s="168">
        <v>0.94293813711372199</v>
      </c>
      <c r="M102" s="61">
        <v>5159.0113282588391</v>
      </c>
    </row>
    <row r="103" spans="1:13" x14ac:dyDescent="0.25">
      <c r="A103" s="38" t="s">
        <v>148</v>
      </c>
      <c r="B103" s="110" t="s">
        <v>277</v>
      </c>
      <c r="C103" s="60">
        <v>1800</v>
      </c>
      <c r="D103" s="167">
        <v>0.98995341952098814</v>
      </c>
      <c r="E103" s="167">
        <v>1.1666666666666667</v>
      </c>
      <c r="F103" s="168">
        <v>1.0696414570002861</v>
      </c>
      <c r="G103" s="40">
        <v>3336.1000000000004</v>
      </c>
      <c r="H103" s="169">
        <v>0.37079165060985292</v>
      </c>
      <c r="I103" s="168">
        <v>0.34665041092339949</v>
      </c>
      <c r="J103" s="32">
        <v>10567.4</v>
      </c>
      <c r="K103" s="32">
        <v>6315.2</v>
      </c>
      <c r="L103" s="168">
        <v>0.94615580724935799</v>
      </c>
      <c r="M103" s="61">
        <v>5176.615873060854</v>
      </c>
    </row>
    <row r="104" spans="1:13" x14ac:dyDescent="0.25">
      <c r="A104" s="38" t="s">
        <v>149</v>
      </c>
      <c r="B104" s="110" t="s">
        <v>277</v>
      </c>
      <c r="C104" s="60">
        <v>3110</v>
      </c>
      <c r="D104" s="167">
        <v>0.98995341952098814</v>
      </c>
      <c r="E104" s="167">
        <v>1.0964630225080385</v>
      </c>
      <c r="F104" s="168">
        <v>1.0052762613792308</v>
      </c>
      <c r="G104" s="40">
        <v>10549.8</v>
      </c>
      <c r="H104" s="169">
        <v>0.67865214894983328</v>
      </c>
      <c r="I104" s="168">
        <v>0.6750901966179208</v>
      </c>
      <c r="J104" s="32">
        <v>11541.5</v>
      </c>
      <c r="K104" s="32">
        <v>6897.3</v>
      </c>
      <c r="L104" s="168">
        <v>1.0783175817754167</v>
      </c>
      <c r="M104" s="61">
        <v>5899.7005221023619</v>
      </c>
    </row>
    <row r="105" spans="1:13" x14ac:dyDescent="0.25">
      <c r="A105" s="38" t="s">
        <v>150</v>
      </c>
      <c r="B105" s="110" t="s">
        <v>277</v>
      </c>
      <c r="C105" s="60">
        <v>1924</v>
      </c>
      <c r="D105" s="167">
        <v>0.98995341952098814</v>
      </c>
      <c r="E105" s="167">
        <v>1.155925155925156</v>
      </c>
      <c r="F105" s="168">
        <v>1.0597932582574858</v>
      </c>
      <c r="G105" s="40">
        <v>1620.9</v>
      </c>
      <c r="H105" s="169">
        <v>0.16854448473863143</v>
      </c>
      <c r="I105" s="168">
        <v>0.15903524902182584</v>
      </c>
      <c r="J105" s="32">
        <v>13284.4</v>
      </c>
      <c r="K105" s="32">
        <v>7938.9</v>
      </c>
      <c r="L105" s="168">
        <v>0.87065964952566322</v>
      </c>
      <c r="M105" s="61">
        <v>4763.5606389934846</v>
      </c>
    </row>
    <row r="106" spans="1:13" x14ac:dyDescent="0.25">
      <c r="A106" s="38" t="s">
        <v>152</v>
      </c>
      <c r="B106" s="110" t="s">
        <v>277</v>
      </c>
      <c r="C106" s="60">
        <v>1250</v>
      </c>
      <c r="D106" s="167">
        <v>0.98995341952098814</v>
      </c>
      <c r="E106" s="167">
        <v>1.24</v>
      </c>
      <c r="F106" s="168">
        <v>1.1368760628688754</v>
      </c>
      <c r="G106" s="40">
        <v>1412.8000000000002</v>
      </c>
      <c r="H106" s="169">
        <v>0.22611744232292327</v>
      </c>
      <c r="I106" s="168">
        <v>0.19889366106655648</v>
      </c>
      <c r="J106" s="32">
        <v>8948.6</v>
      </c>
      <c r="K106" s="32">
        <v>5347.7</v>
      </c>
      <c r="L106" s="168">
        <v>0.88669120397970114</v>
      </c>
      <c r="M106" s="61">
        <v>4851.2726190085687</v>
      </c>
    </row>
    <row r="107" spans="1:13" x14ac:dyDescent="0.25">
      <c r="A107" s="38" t="s">
        <v>153</v>
      </c>
      <c r="B107" s="110" t="s">
        <v>277</v>
      </c>
      <c r="C107" s="60">
        <v>3116</v>
      </c>
      <c r="D107" s="167">
        <v>0.98995341952098814</v>
      </c>
      <c r="E107" s="167">
        <v>1.0962772785622592</v>
      </c>
      <c r="F107" s="168">
        <v>1.0051059647294087</v>
      </c>
      <c r="G107" s="40">
        <v>5994.4</v>
      </c>
      <c r="H107" s="169">
        <v>0.38486787481938095</v>
      </c>
      <c r="I107" s="168">
        <v>0.38291273589545732</v>
      </c>
      <c r="J107" s="32">
        <v>16568.3</v>
      </c>
      <c r="K107" s="32">
        <v>9901.2999999999993</v>
      </c>
      <c r="L107" s="168">
        <v>0.96074214221485288</v>
      </c>
      <c r="M107" s="61">
        <v>5256.4207556537931</v>
      </c>
    </row>
    <row r="108" spans="1:13" x14ac:dyDescent="0.25">
      <c r="A108" s="38" t="s">
        <v>155</v>
      </c>
      <c r="B108" s="110" t="s">
        <v>278</v>
      </c>
      <c r="C108" s="60">
        <v>2960</v>
      </c>
      <c r="D108" s="167">
        <v>0.97492298689807211</v>
      </c>
      <c r="E108" s="167">
        <v>1.1013513513513513</v>
      </c>
      <c r="F108" s="168">
        <v>0.99442692916763475</v>
      </c>
      <c r="G108" s="40">
        <v>2334.6999999999998</v>
      </c>
      <c r="H108" s="169">
        <v>0.15779846106331902</v>
      </c>
      <c r="I108" s="168">
        <v>0.15868281161231332</v>
      </c>
      <c r="J108" s="32">
        <v>19182.7</v>
      </c>
      <c r="K108" s="32">
        <v>11463.7</v>
      </c>
      <c r="L108" s="168">
        <v>0.87051388834799959</v>
      </c>
      <c r="M108" s="61">
        <v>4762.7631491718412</v>
      </c>
    </row>
    <row r="109" spans="1:13" x14ac:dyDescent="0.25">
      <c r="A109" s="38" t="s">
        <v>159</v>
      </c>
      <c r="B109" s="110" t="s">
        <v>279</v>
      </c>
      <c r="C109" s="60">
        <v>2450</v>
      </c>
      <c r="D109" s="167">
        <v>1.0147610047500573</v>
      </c>
      <c r="E109" s="167">
        <v>1.1224489795918366</v>
      </c>
      <c r="F109" s="168">
        <v>1.0548897109878788</v>
      </c>
      <c r="G109" s="40">
        <v>12464.199999999999</v>
      </c>
      <c r="H109" s="169">
        <v>1.0177982875955474</v>
      </c>
      <c r="I109" s="168">
        <v>0.96483857695645148</v>
      </c>
      <c r="J109" s="32">
        <v>5443.8</v>
      </c>
      <c r="K109" s="32">
        <v>3253.3</v>
      </c>
      <c r="L109" s="168">
        <v>1.1949126558738046</v>
      </c>
      <c r="M109" s="61">
        <v>6537.616504516609</v>
      </c>
    </row>
    <row r="110" spans="1:13" x14ac:dyDescent="0.25">
      <c r="A110" s="38" t="s">
        <v>160</v>
      </c>
      <c r="B110" s="110" t="s">
        <v>279</v>
      </c>
      <c r="C110" s="60">
        <v>2799</v>
      </c>
      <c r="D110" s="167">
        <v>1.0147610047500573</v>
      </c>
      <c r="E110" s="167">
        <v>1.107181136120043</v>
      </c>
      <c r="F110" s="168">
        <v>1.0405408262900413</v>
      </c>
      <c r="G110" s="40">
        <v>16812.3</v>
      </c>
      <c r="H110" s="169">
        <v>1.2016766535636569</v>
      </c>
      <c r="I110" s="168">
        <v>1.1548577655027064</v>
      </c>
      <c r="J110" s="32">
        <v>3106.7</v>
      </c>
      <c r="K110" s="32">
        <v>1856.6</v>
      </c>
      <c r="L110" s="168">
        <v>1.2713704054321739</v>
      </c>
      <c r="M110" s="61">
        <v>6955.9328081844005</v>
      </c>
    </row>
    <row r="111" spans="1:13" x14ac:dyDescent="0.25">
      <c r="A111" s="38" t="s">
        <v>161</v>
      </c>
      <c r="B111" s="110" t="s">
        <v>279</v>
      </c>
      <c r="C111" s="60">
        <v>1140</v>
      </c>
      <c r="D111" s="167">
        <v>1.0147610047500573</v>
      </c>
      <c r="E111" s="167">
        <v>1.263157894736842</v>
      </c>
      <c r="F111" s="168">
        <v>1.1871294738007132</v>
      </c>
      <c r="G111" s="40">
        <v>10816.8</v>
      </c>
      <c r="H111" s="169">
        <v>1.8982671822834365</v>
      </c>
      <c r="I111" s="168">
        <v>1.5990397207525688</v>
      </c>
      <c r="J111" s="32">
        <v>0</v>
      </c>
      <c r="K111" s="32">
        <v>0</v>
      </c>
      <c r="L111" s="168">
        <v>1.5990397207525691</v>
      </c>
      <c r="M111" s="61">
        <v>8748.6800130382653</v>
      </c>
    </row>
    <row r="112" spans="1:13" x14ac:dyDescent="0.25">
      <c r="A112" s="38" t="s">
        <v>163</v>
      </c>
      <c r="B112" s="110" t="s">
        <v>279</v>
      </c>
      <c r="C112" s="60">
        <v>2799</v>
      </c>
      <c r="D112" s="167">
        <v>1.0147610047500573</v>
      </c>
      <c r="E112" s="167">
        <v>1.107181136120043</v>
      </c>
      <c r="F112" s="168">
        <v>1.0405408262900413</v>
      </c>
      <c r="G112" s="40">
        <v>12610.9</v>
      </c>
      <c r="H112" s="169">
        <v>0.90137721254236014</v>
      </c>
      <c r="I112" s="168">
        <v>0.86625838195714333</v>
      </c>
      <c r="J112" s="32">
        <v>7705.5</v>
      </c>
      <c r="K112" s="32">
        <v>4604.8999999999996</v>
      </c>
      <c r="L112" s="168">
        <v>1.1552431151313358</v>
      </c>
      <c r="M112" s="61">
        <v>6320.5761685475281</v>
      </c>
    </row>
    <row r="113" spans="1:13" x14ac:dyDescent="0.25">
      <c r="A113" s="38" t="s">
        <v>164</v>
      </c>
      <c r="B113" s="110" t="s">
        <v>279</v>
      </c>
      <c r="C113" s="60">
        <v>2054</v>
      </c>
      <c r="D113" s="167">
        <v>1.0147610047500573</v>
      </c>
      <c r="E113" s="167">
        <v>1.1460564751703992</v>
      </c>
      <c r="F113" s="168">
        <v>1.0770762910826581</v>
      </c>
      <c r="G113" s="40">
        <v>6623.7999999999993</v>
      </c>
      <c r="H113" s="169">
        <v>0.64516405476305361</v>
      </c>
      <c r="I113" s="168">
        <v>0.59899568870330078</v>
      </c>
      <c r="J113" s="32">
        <v>9088</v>
      </c>
      <c r="K113" s="32">
        <v>5431.1</v>
      </c>
      <c r="L113" s="168">
        <v>1.047697283865781</v>
      </c>
      <c r="M113" s="61">
        <v>5732.1704821423582</v>
      </c>
    </row>
    <row r="114" spans="1:13" x14ac:dyDescent="0.25">
      <c r="A114" s="38" t="s">
        <v>165</v>
      </c>
      <c r="B114" s="110" t="s">
        <v>279</v>
      </c>
      <c r="C114" s="60">
        <v>1839</v>
      </c>
      <c r="D114" s="167">
        <v>1.0147610047500573</v>
      </c>
      <c r="E114" s="167">
        <v>1.1631321370309951</v>
      </c>
      <c r="F114" s="168">
        <v>1.0931241830871576</v>
      </c>
      <c r="G114" s="40">
        <v>7002.1999999999989</v>
      </c>
      <c r="H114" s="169">
        <v>0.76175650761589908</v>
      </c>
      <c r="I114" s="168">
        <v>0.69686181991196716</v>
      </c>
      <c r="J114" s="32">
        <v>7181.6</v>
      </c>
      <c r="K114" s="32">
        <v>4291.8</v>
      </c>
      <c r="L114" s="168">
        <v>1.0870777217685756</v>
      </c>
      <c r="M114" s="61">
        <v>5947.6290761432165</v>
      </c>
    </row>
    <row r="115" spans="1:13" x14ac:dyDescent="0.25">
      <c r="A115" s="38" t="s">
        <v>166</v>
      </c>
      <c r="B115" s="110" t="s">
        <v>279</v>
      </c>
      <c r="C115" s="60">
        <v>1806</v>
      </c>
      <c r="D115" s="167">
        <v>1.0147610047500573</v>
      </c>
      <c r="E115" s="167">
        <v>1.1661129568106312</v>
      </c>
      <c r="F115" s="168">
        <v>1.0959255898085489</v>
      </c>
      <c r="G115" s="40">
        <v>24693.100000000002</v>
      </c>
      <c r="H115" s="169">
        <v>2.7354026313995736</v>
      </c>
      <c r="I115" s="168">
        <v>2.495974778613784</v>
      </c>
      <c r="J115" s="32">
        <v>0</v>
      </c>
      <c r="K115" s="32">
        <v>0</v>
      </c>
      <c r="L115" s="168">
        <v>2.495974778613784</v>
      </c>
      <c r="M115" s="61">
        <v>13655.998894404538</v>
      </c>
    </row>
    <row r="116" spans="1:13" x14ac:dyDescent="0.25">
      <c r="A116" s="38" t="s">
        <v>167</v>
      </c>
      <c r="B116" s="110" t="s">
        <v>279</v>
      </c>
      <c r="C116" s="60">
        <v>2765</v>
      </c>
      <c r="D116" s="167">
        <v>1.0147610047500573</v>
      </c>
      <c r="E116" s="167">
        <v>1.108499095840868</v>
      </c>
      <c r="F116" s="168">
        <v>1.0417794591136913</v>
      </c>
      <c r="G116" s="40">
        <v>15154.8</v>
      </c>
      <c r="H116" s="169">
        <v>1.096524815902832</v>
      </c>
      <c r="I116" s="168">
        <v>1.0525498523801919</v>
      </c>
      <c r="J116" s="32">
        <v>4685</v>
      </c>
      <c r="K116" s="32">
        <v>2799.8</v>
      </c>
      <c r="L116" s="168">
        <v>1.2302029576217275</v>
      </c>
      <c r="M116" s="61">
        <v>6730.697110050809</v>
      </c>
    </row>
    <row r="117" spans="1:13" x14ac:dyDescent="0.25">
      <c r="A117" s="38" t="s">
        <v>169</v>
      </c>
      <c r="B117" s="110" t="s">
        <v>279</v>
      </c>
      <c r="C117" s="60">
        <v>1654</v>
      </c>
      <c r="D117" s="167">
        <v>1.0147610047500573</v>
      </c>
      <c r="E117" s="167">
        <v>1.181378476420798</v>
      </c>
      <c r="F117" s="168">
        <v>1.1102722905160542</v>
      </c>
      <c r="G117" s="40">
        <v>9805.9</v>
      </c>
      <c r="H117" s="169">
        <v>1.1860837229562486</v>
      </c>
      <c r="I117" s="168">
        <v>1.0682818377867984</v>
      </c>
      <c r="J117" s="32">
        <v>2828.7</v>
      </c>
      <c r="K117" s="32">
        <v>1690.5</v>
      </c>
      <c r="L117" s="168">
        <v>1.2365364152941172</v>
      </c>
      <c r="M117" s="61">
        <v>6765.3487786946489</v>
      </c>
    </row>
    <row r="118" spans="1:13" x14ac:dyDescent="0.25">
      <c r="A118" s="38" t="s">
        <v>170</v>
      </c>
      <c r="B118" s="110" t="s">
        <v>279</v>
      </c>
      <c r="C118" s="60">
        <v>7326</v>
      </c>
      <c r="D118" s="167">
        <v>1.0147610047500573</v>
      </c>
      <c r="E118" s="167">
        <v>1.040950040950041</v>
      </c>
      <c r="F118" s="168">
        <v>0.97829612553963374</v>
      </c>
      <c r="G118" s="40">
        <v>18257.599999999999</v>
      </c>
      <c r="H118" s="169">
        <v>0.49858609787594588</v>
      </c>
      <c r="I118" s="168">
        <v>0.50964742153192411</v>
      </c>
      <c r="J118" s="32">
        <v>32945.1</v>
      </c>
      <c r="K118" s="32">
        <v>19688.2</v>
      </c>
      <c r="L118" s="168">
        <v>1.0117419447675706</v>
      </c>
      <c r="M118" s="61">
        <v>5535.4513184792568</v>
      </c>
    </row>
    <row r="119" spans="1:13" x14ac:dyDescent="0.25">
      <c r="A119" s="38" t="s">
        <v>171</v>
      </c>
      <c r="B119" s="110" t="s">
        <v>279</v>
      </c>
      <c r="C119" s="60">
        <v>740</v>
      </c>
      <c r="D119" s="167">
        <v>1.0147610047500573</v>
      </c>
      <c r="E119" s="167">
        <v>1.4054054054054055</v>
      </c>
      <c r="F119" s="168">
        <v>1.3208152253548477</v>
      </c>
      <c r="G119" s="40">
        <v>3623.8</v>
      </c>
      <c r="H119" s="169">
        <v>0.97970628038078644</v>
      </c>
      <c r="I119" s="168">
        <v>0.74174363042913927</v>
      </c>
      <c r="J119" s="32">
        <v>3251.7</v>
      </c>
      <c r="K119" s="32">
        <v>1943.2</v>
      </c>
      <c r="L119" s="168">
        <v>1.1051231406183644</v>
      </c>
      <c r="M119" s="61">
        <v>6046.3593285372908</v>
      </c>
    </row>
    <row r="120" spans="1:13" x14ac:dyDescent="0.25">
      <c r="A120" s="38" t="s">
        <v>172</v>
      </c>
      <c r="B120" s="110" t="s">
        <v>279</v>
      </c>
      <c r="C120" s="60">
        <v>11381</v>
      </c>
      <c r="D120" s="167">
        <v>1.0147610047500573</v>
      </c>
      <c r="E120" s="167">
        <v>1.026359722344258</v>
      </c>
      <c r="F120" s="168">
        <v>0.96458398605078832</v>
      </c>
      <c r="G120" s="40">
        <v>72300.5</v>
      </c>
      <c r="H120" s="169">
        <v>1.2709377178505445</v>
      </c>
      <c r="I120" s="168">
        <v>1.317601926042784</v>
      </c>
      <c r="J120" s="32">
        <v>1935.2</v>
      </c>
      <c r="K120" s="32">
        <v>1156.5</v>
      </c>
      <c r="L120" s="168">
        <v>1.33685685346004</v>
      </c>
      <c r="M120" s="61">
        <v>7314.2228315970906</v>
      </c>
    </row>
    <row r="121" spans="1:13" x14ac:dyDescent="0.25">
      <c r="A121" s="38" t="s">
        <v>173</v>
      </c>
      <c r="B121" s="110" t="s">
        <v>280</v>
      </c>
      <c r="C121" s="60">
        <v>2119</v>
      </c>
      <c r="D121" s="167">
        <v>1.0006646775884001</v>
      </c>
      <c r="E121" s="167">
        <v>1.1415762151958471</v>
      </c>
      <c r="F121" s="168">
        <v>1.0579622186691668</v>
      </c>
      <c r="G121" s="40">
        <v>4425.3</v>
      </c>
      <c r="H121" s="169">
        <v>0.41780646149568545</v>
      </c>
      <c r="I121" s="168">
        <v>0.39491624003478409</v>
      </c>
      <c r="J121" s="32">
        <v>11712.4</v>
      </c>
      <c r="K121" s="32">
        <v>6999.4</v>
      </c>
      <c r="L121" s="168">
        <v>0.96557490675544411</v>
      </c>
      <c r="M121" s="61">
        <v>5282.8618189965428</v>
      </c>
    </row>
    <row r="122" spans="1:13" x14ac:dyDescent="0.25">
      <c r="A122" s="38" t="s">
        <v>174</v>
      </c>
      <c r="B122" s="110" t="s">
        <v>280</v>
      </c>
      <c r="C122" s="60">
        <v>1584</v>
      </c>
      <c r="D122" s="167">
        <v>1.0006646775884001</v>
      </c>
      <c r="E122" s="167">
        <v>1.1893939393939394</v>
      </c>
      <c r="F122" s="168">
        <v>1.1022775652145091</v>
      </c>
      <c r="G122" s="40">
        <v>2503</v>
      </c>
      <c r="H122" s="169">
        <v>0.31613244012349123</v>
      </c>
      <c r="I122" s="168">
        <v>0.28679930545621707</v>
      </c>
      <c r="J122" s="32">
        <v>10154.799999999999</v>
      </c>
      <c r="K122" s="32">
        <v>6068.6</v>
      </c>
      <c r="L122" s="168">
        <v>0.92207038815341391</v>
      </c>
      <c r="M122" s="61">
        <v>5044.8395188429813</v>
      </c>
    </row>
    <row r="123" spans="1:13" x14ac:dyDescent="0.25">
      <c r="A123" s="38" t="s">
        <v>175</v>
      </c>
      <c r="B123" s="110" t="s">
        <v>280</v>
      </c>
      <c r="C123" s="60">
        <v>1062</v>
      </c>
      <c r="D123" s="167">
        <v>1.0006646775884001</v>
      </c>
      <c r="E123" s="167">
        <v>1.2824858757062148</v>
      </c>
      <c r="F123" s="168">
        <v>1.1885510440853411</v>
      </c>
      <c r="G123" s="40">
        <v>1617.3</v>
      </c>
      <c r="H123" s="169">
        <v>0.30466983752535309</v>
      </c>
      <c r="I123" s="168">
        <v>0.25633719228256974</v>
      </c>
      <c r="J123" s="32">
        <v>7551.6</v>
      </c>
      <c r="K123" s="32">
        <v>4512.8999999999996</v>
      </c>
      <c r="L123" s="168">
        <v>0.90981384410431287</v>
      </c>
      <c r="M123" s="61">
        <v>4977.781408553622</v>
      </c>
    </row>
    <row r="124" spans="1:13" x14ac:dyDescent="0.25">
      <c r="A124" s="38" t="s">
        <v>176</v>
      </c>
      <c r="B124" s="110" t="s">
        <v>280</v>
      </c>
      <c r="C124" s="60">
        <v>1699</v>
      </c>
      <c r="D124" s="167">
        <v>1.0006646775884001</v>
      </c>
      <c r="E124" s="167">
        <v>1.1765744555620954</v>
      </c>
      <c r="F124" s="168">
        <v>1.0903970360160231</v>
      </c>
      <c r="G124" s="40">
        <v>1181.5</v>
      </c>
      <c r="H124" s="169">
        <v>0.13912453899613658</v>
      </c>
      <c r="I124" s="168">
        <v>0.12759071640955211</v>
      </c>
      <c r="J124" s="32">
        <v>12388.4</v>
      </c>
      <c r="K124" s="32">
        <v>7403.4</v>
      </c>
      <c r="L124" s="168">
        <v>0.85800606901042853</v>
      </c>
      <c r="M124" s="61">
        <v>4694.3302593410626</v>
      </c>
    </row>
    <row r="125" spans="1:13" x14ac:dyDescent="0.25">
      <c r="A125" s="38" t="s">
        <v>178</v>
      </c>
      <c r="B125" s="110" t="s">
        <v>280</v>
      </c>
      <c r="C125" s="60">
        <v>2252</v>
      </c>
      <c r="D125" s="167">
        <v>1.0006646775884001</v>
      </c>
      <c r="E125" s="167">
        <v>1.133214920071048</v>
      </c>
      <c r="F125" s="168">
        <v>1.0502133410879513</v>
      </c>
      <c r="G125" s="40">
        <v>5914.3</v>
      </c>
      <c r="H125" s="169">
        <v>0.52541002511831725</v>
      </c>
      <c r="I125" s="168">
        <v>0.500288850429216</v>
      </c>
      <c r="J125" s="32">
        <v>10992.8</v>
      </c>
      <c r="K125" s="32">
        <v>6569.4</v>
      </c>
      <c r="L125" s="168">
        <v>1.0079763949543727</v>
      </c>
      <c r="M125" s="61">
        <v>5514.8492096252503</v>
      </c>
    </row>
    <row r="126" spans="1:13" x14ac:dyDescent="0.25">
      <c r="A126" s="38" t="s">
        <v>179</v>
      </c>
      <c r="B126" s="110" t="s">
        <v>280</v>
      </c>
      <c r="C126" s="60">
        <v>673</v>
      </c>
      <c r="D126" s="167">
        <v>1.0006646775884001</v>
      </c>
      <c r="E126" s="167">
        <v>1.4457652303120356</v>
      </c>
      <c r="F126" s="168">
        <v>1.3398711101152807</v>
      </c>
      <c r="G126" s="40">
        <v>1271.3999999999999</v>
      </c>
      <c r="H126" s="169">
        <v>0.37794667940631282</v>
      </c>
      <c r="I126" s="168">
        <v>0.28207689273470105</v>
      </c>
      <c r="J126" s="32">
        <v>5267.8</v>
      </c>
      <c r="K126" s="32">
        <v>3148.1</v>
      </c>
      <c r="L126" s="168">
        <v>0.92017455221596833</v>
      </c>
      <c r="M126" s="61">
        <v>5034.4670047905338</v>
      </c>
    </row>
    <row r="127" spans="1:13" x14ac:dyDescent="0.25">
      <c r="A127" s="38" t="s">
        <v>15</v>
      </c>
      <c r="B127" s="110" t="s">
        <v>281</v>
      </c>
      <c r="C127" s="60">
        <v>1581</v>
      </c>
      <c r="D127" s="167">
        <v>1.0123138361662707</v>
      </c>
      <c r="E127" s="167">
        <v>1.1897533206831119</v>
      </c>
      <c r="F127" s="168">
        <v>1.1154465780941851</v>
      </c>
      <c r="G127" s="40">
        <v>1378.1</v>
      </c>
      <c r="H127" s="169">
        <v>0.17438625611895614</v>
      </c>
      <c r="I127" s="168">
        <v>0.15633761360127771</v>
      </c>
      <c r="J127" s="32">
        <v>11515.4</v>
      </c>
      <c r="K127" s="32">
        <v>6881.7</v>
      </c>
      <c r="L127" s="168">
        <v>0.86957123978994588</v>
      </c>
      <c r="M127" s="61">
        <v>4757.6057221910514</v>
      </c>
    </row>
    <row r="128" spans="1:13" x14ac:dyDescent="0.25">
      <c r="A128" s="38" t="s">
        <v>180</v>
      </c>
      <c r="B128" s="110" t="s">
        <v>281</v>
      </c>
      <c r="C128" s="60">
        <v>1039</v>
      </c>
      <c r="D128" s="167">
        <v>1.0123138361662707</v>
      </c>
      <c r="E128" s="167">
        <v>1.2887391722810395</v>
      </c>
      <c r="F128" s="168">
        <v>1.2082502101792396</v>
      </c>
      <c r="G128" s="40">
        <v>1264.8</v>
      </c>
      <c r="H128" s="169">
        <v>0.24353966288185289</v>
      </c>
      <c r="I128" s="168">
        <v>0.20156393173374632</v>
      </c>
      <c r="J128" s="32">
        <v>7886.7</v>
      </c>
      <c r="K128" s="32">
        <v>4713.1000000000004</v>
      </c>
      <c r="L128" s="168">
        <v>0.88776430061506506</v>
      </c>
      <c r="M128" s="61">
        <v>4857.1437546433053</v>
      </c>
    </row>
    <row r="129" spans="1:13" x14ac:dyDescent="0.25">
      <c r="A129" s="38" t="s">
        <v>181</v>
      </c>
      <c r="B129" s="110" t="s">
        <v>281</v>
      </c>
      <c r="C129" s="60">
        <v>997</v>
      </c>
      <c r="D129" s="167">
        <v>1.0123138361662707</v>
      </c>
      <c r="E129" s="167">
        <v>1.3009027081243731</v>
      </c>
      <c r="F129" s="168">
        <v>1.2196540652457522</v>
      </c>
      <c r="G129" s="40">
        <v>1016.1</v>
      </c>
      <c r="H129" s="169">
        <v>0.20389411185879475</v>
      </c>
      <c r="I129" s="168">
        <v>0.16717372381955817</v>
      </c>
      <c r="J129" s="32">
        <v>7868.1</v>
      </c>
      <c r="K129" s="32">
        <v>4702</v>
      </c>
      <c r="L129" s="168">
        <v>0.87392649236957787</v>
      </c>
      <c r="M129" s="61">
        <v>4781.4342179442574</v>
      </c>
    </row>
    <row r="130" spans="1:13" x14ac:dyDescent="0.25">
      <c r="A130" s="38" t="s">
        <v>182</v>
      </c>
      <c r="B130" s="110" t="s">
        <v>281</v>
      </c>
      <c r="C130" s="60">
        <v>661</v>
      </c>
      <c r="D130" s="167">
        <v>1.0123138361662707</v>
      </c>
      <c r="E130" s="167">
        <v>1.453857791225416</v>
      </c>
      <c r="F130" s="168">
        <v>1.3630562487750322</v>
      </c>
      <c r="G130" s="40">
        <v>369.5</v>
      </c>
      <c r="H130" s="169">
        <v>0.1118346478114299</v>
      </c>
      <c r="I130" s="168">
        <v>8.2046979287857577E-2</v>
      </c>
      <c r="J130" s="32">
        <v>6249.4</v>
      </c>
      <c r="K130" s="32">
        <v>3734.7</v>
      </c>
      <c r="L130" s="168">
        <v>0.83967705000870474</v>
      </c>
      <c r="M130" s="61">
        <v>4594.0483713317308</v>
      </c>
    </row>
    <row r="131" spans="1:13" x14ac:dyDescent="0.25">
      <c r="A131" s="38" t="s">
        <v>183</v>
      </c>
      <c r="B131" s="110" t="s">
        <v>281</v>
      </c>
      <c r="C131" s="60">
        <v>982</v>
      </c>
      <c r="D131" s="167">
        <v>1.0123138361662707</v>
      </c>
      <c r="E131" s="167">
        <v>1.3054989816700611</v>
      </c>
      <c r="F131" s="168">
        <v>1.2239632758269665</v>
      </c>
      <c r="G131" s="40">
        <v>1430.1000000000001</v>
      </c>
      <c r="H131" s="169">
        <v>0.29135220552080399</v>
      </c>
      <c r="I131" s="168">
        <v>0.23803998965896497</v>
      </c>
      <c r="J131" s="32">
        <v>7311.1</v>
      </c>
      <c r="K131" s="32">
        <v>4369.2</v>
      </c>
      <c r="L131" s="168">
        <v>0.90245398129267795</v>
      </c>
      <c r="M131" s="61">
        <v>4937.5140631942786</v>
      </c>
    </row>
    <row r="132" spans="1:13" x14ac:dyDescent="0.25">
      <c r="A132" s="38" t="s">
        <v>184</v>
      </c>
      <c r="B132" s="110" t="s">
        <v>281</v>
      </c>
      <c r="C132" s="60">
        <v>490</v>
      </c>
      <c r="D132" s="167">
        <v>1.0123138361662707</v>
      </c>
      <c r="E132" s="167">
        <v>1.6122448979591837</v>
      </c>
      <c r="F132" s="168">
        <v>1.5115511957098984</v>
      </c>
      <c r="G132" s="40">
        <v>1961.3000000000002</v>
      </c>
      <c r="H132" s="169">
        <v>0.80077653658523917</v>
      </c>
      <c r="I132" s="168">
        <v>0.52977136259626012</v>
      </c>
      <c r="J132" s="32">
        <v>3323.1</v>
      </c>
      <c r="K132" s="32">
        <v>1985.9</v>
      </c>
      <c r="L132" s="168">
        <v>1.0198380185878768</v>
      </c>
      <c r="M132" s="61">
        <v>5579.7466279056289</v>
      </c>
    </row>
    <row r="133" spans="1:13" x14ac:dyDescent="0.25">
      <c r="A133" s="38" t="s">
        <v>186</v>
      </c>
      <c r="B133" s="110" t="s">
        <v>281</v>
      </c>
      <c r="C133" s="60">
        <v>1630</v>
      </c>
      <c r="D133" s="167">
        <v>1.0123138361662707</v>
      </c>
      <c r="E133" s="167">
        <v>1.1840490797546013</v>
      </c>
      <c r="F133" s="168">
        <v>1.1100985988839409</v>
      </c>
      <c r="G133" s="40">
        <v>3201.3</v>
      </c>
      <c r="H133" s="169">
        <v>0.39291821407406935</v>
      </c>
      <c r="I133" s="168">
        <v>0.35394893252644161</v>
      </c>
      <c r="J133" s="32">
        <v>9859.1</v>
      </c>
      <c r="K133" s="32">
        <v>5891.9</v>
      </c>
      <c r="L133" s="168">
        <v>0.94909412244835345</v>
      </c>
      <c r="M133" s="61">
        <v>5192.6920087064145</v>
      </c>
    </row>
    <row r="134" spans="1:13" x14ac:dyDescent="0.25">
      <c r="A134" s="38" t="s">
        <v>187</v>
      </c>
      <c r="B134" s="110" t="s">
        <v>281</v>
      </c>
      <c r="C134" s="60">
        <v>2423</v>
      </c>
      <c r="D134" s="167">
        <v>1.0123138361662707</v>
      </c>
      <c r="E134" s="167">
        <v>1.1238134543953777</v>
      </c>
      <c r="F134" s="168">
        <v>1.0536250248932157</v>
      </c>
      <c r="G134" s="40">
        <v>2402.1</v>
      </c>
      <c r="H134" s="169">
        <v>0.19833577623851642</v>
      </c>
      <c r="I134" s="168">
        <v>0.18824133021956044</v>
      </c>
      <c r="J134" s="32">
        <v>16224.5</v>
      </c>
      <c r="K134" s="32">
        <v>9695.9</v>
      </c>
      <c r="L134" s="168">
        <v>0.8824105554212055</v>
      </c>
      <c r="M134" s="61">
        <v>4827.8522974239831</v>
      </c>
    </row>
    <row r="135" spans="1:13" x14ac:dyDescent="0.25">
      <c r="A135" s="38" t="s">
        <v>189</v>
      </c>
      <c r="B135" s="110" t="s">
        <v>282</v>
      </c>
      <c r="C135" s="60">
        <v>2003</v>
      </c>
      <c r="D135" s="167">
        <v>0.99269460012707655</v>
      </c>
      <c r="E135" s="167">
        <v>1.1497753369945083</v>
      </c>
      <c r="F135" s="168">
        <v>1.0570738401699533</v>
      </c>
      <c r="G135" s="40">
        <v>6115.8</v>
      </c>
      <c r="H135" s="169">
        <v>0.61085160099536684</v>
      </c>
      <c r="I135" s="168">
        <v>0.5778703225662607</v>
      </c>
      <c r="J135" s="32">
        <v>8942.5</v>
      </c>
      <c r="K135" s="32">
        <v>5344.1</v>
      </c>
      <c r="L135" s="168">
        <v>1.0391932307733165</v>
      </c>
      <c r="M135" s="61">
        <v>5685.6430329775276</v>
      </c>
    </row>
    <row r="136" spans="1:13" x14ac:dyDescent="0.25">
      <c r="A136" s="38" t="s">
        <v>191</v>
      </c>
      <c r="B136" s="110" t="s">
        <v>282</v>
      </c>
      <c r="C136" s="60">
        <v>3197</v>
      </c>
      <c r="D136" s="167">
        <v>0.99269460012707655</v>
      </c>
      <c r="E136" s="167">
        <v>1.0938379730997811</v>
      </c>
      <c r="F136" s="168">
        <v>1.005646468092424</v>
      </c>
      <c r="G136" s="40">
        <v>12342.8</v>
      </c>
      <c r="H136" s="169">
        <v>0.77238609501174926</v>
      </c>
      <c r="I136" s="168">
        <v>0.76804932898224343</v>
      </c>
      <c r="J136" s="32">
        <v>10233.5</v>
      </c>
      <c r="K136" s="32">
        <v>6115.6</v>
      </c>
      <c r="L136" s="168">
        <v>1.1157198133738777</v>
      </c>
      <c r="M136" s="61">
        <v>6104.3359365837969</v>
      </c>
    </row>
    <row r="137" spans="1:13" x14ac:dyDescent="0.25">
      <c r="A137" s="38" t="s">
        <v>193</v>
      </c>
      <c r="B137" s="110" t="s">
        <v>282</v>
      </c>
      <c r="C137" s="60">
        <v>14489</v>
      </c>
      <c r="D137" s="167">
        <v>0.99269460012707655</v>
      </c>
      <c r="E137" s="167">
        <v>1.0207053626889364</v>
      </c>
      <c r="F137" s="168">
        <v>0.9384102291148837</v>
      </c>
      <c r="G137" s="40">
        <v>70649.099999999991</v>
      </c>
      <c r="H137" s="169">
        <v>0.9755097456201075</v>
      </c>
      <c r="I137" s="168">
        <v>1.0395344331873027</v>
      </c>
      <c r="J137" s="32">
        <v>23082.3</v>
      </c>
      <c r="K137" s="32">
        <v>13794.1</v>
      </c>
      <c r="L137" s="168">
        <v>1.2249639830804826</v>
      </c>
      <c r="M137" s="61">
        <v>6702.0335870232284</v>
      </c>
    </row>
    <row r="138" spans="1:13" x14ac:dyDescent="0.25">
      <c r="A138" s="38" t="s">
        <v>195</v>
      </c>
      <c r="B138" s="110" t="s">
        <v>282</v>
      </c>
      <c r="C138" s="60">
        <v>1615</v>
      </c>
      <c r="D138" s="167">
        <v>0.99269460012707655</v>
      </c>
      <c r="E138" s="167">
        <v>1.1857585139318885</v>
      </c>
      <c r="F138" s="168">
        <v>1.0901558465435979</v>
      </c>
      <c r="G138" s="40">
        <v>11512.3</v>
      </c>
      <c r="H138" s="169">
        <v>1.4261097953902824</v>
      </c>
      <c r="I138" s="168">
        <v>1.3081705702096136</v>
      </c>
      <c r="J138" s="32">
        <v>401.2</v>
      </c>
      <c r="K138" s="32">
        <v>239.8</v>
      </c>
      <c r="L138" s="168">
        <v>1.3330651490526619</v>
      </c>
      <c r="M138" s="61">
        <v>7293.4776255001671</v>
      </c>
    </row>
    <row r="139" spans="1:13" x14ac:dyDescent="0.25">
      <c r="A139" s="38" t="s">
        <v>263</v>
      </c>
      <c r="B139" s="110" t="s">
        <v>282</v>
      </c>
      <c r="C139" s="60">
        <v>522</v>
      </c>
      <c r="D139" s="167">
        <v>0.99269460012707655</v>
      </c>
      <c r="E139" s="167">
        <v>1.5747126436781609</v>
      </c>
      <c r="F139" s="168">
        <v>1.4477502585576887</v>
      </c>
      <c r="G139" s="40">
        <v>9817.4</v>
      </c>
      <c r="H139" s="169">
        <v>3.7626114642403725</v>
      </c>
      <c r="I139" s="168">
        <v>2.5989368276741658</v>
      </c>
      <c r="J139" s="32">
        <v>0</v>
      </c>
      <c r="K139" s="32">
        <v>0</v>
      </c>
      <c r="L139" s="168">
        <v>2.5989368276741658</v>
      </c>
      <c r="M139" s="61">
        <v>14219.325751783717</v>
      </c>
    </row>
    <row r="140" spans="1:13" ht="22.95" customHeight="1" x14ac:dyDescent="0.25">
      <c r="A140" s="95" t="s">
        <v>283</v>
      </c>
      <c r="B140" s="111"/>
      <c r="C140" s="51">
        <v>548603</v>
      </c>
      <c r="D140" s="169">
        <v>1</v>
      </c>
      <c r="E140" s="167">
        <v>1</v>
      </c>
      <c r="F140" s="168">
        <v>1</v>
      </c>
      <c r="G140" s="40">
        <v>2742172.5999999982</v>
      </c>
      <c r="H140" s="169">
        <v>1</v>
      </c>
      <c r="I140" s="168">
        <v>1</v>
      </c>
      <c r="J140" s="40">
        <v>1501479.5999999999</v>
      </c>
      <c r="K140" s="40">
        <v>897295.09999999963</v>
      </c>
      <c r="L140" s="168">
        <v>1.2989467508395325</v>
      </c>
      <c r="M140" s="61">
        <v>7106.808748767322</v>
      </c>
    </row>
    <row r="141" spans="1:13" ht="24" customHeight="1" x14ac:dyDescent="0.25">
      <c r="A141" s="144" t="s">
        <v>356</v>
      </c>
      <c r="B141" s="143"/>
      <c r="C141" s="57">
        <v>16</v>
      </c>
      <c r="D141" s="57"/>
      <c r="E141" s="57"/>
      <c r="F141" s="50"/>
      <c r="G141" s="40"/>
      <c r="H141" s="58"/>
      <c r="I141" s="58"/>
      <c r="J141" s="32"/>
      <c r="K141" s="32"/>
      <c r="L141" s="97"/>
      <c r="M141" s="97"/>
    </row>
    <row r="142" spans="1:13" x14ac:dyDescent="0.25">
      <c r="A142" s="42"/>
      <c r="B142" s="113"/>
      <c r="C142" s="42"/>
      <c r="D142" s="42"/>
      <c r="E142" s="42"/>
      <c r="G142" s="20"/>
      <c r="H142" s="62"/>
    </row>
    <row r="143" spans="1:13" ht="14.4" customHeight="1" x14ac:dyDescent="0.25">
      <c r="A143" s="96"/>
      <c r="B143" s="114"/>
      <c r="D143" s="258" t="s">
        <v>341</v>
      </c>
      <c r="E143" s="258"/>
      <c r="F143" s="258"/>
      <c r="G143" s="40">
        <v>3001521.4999999995</v>
      </c>
      <c r="H143" s="61">
        <v>5471.2086882499725</v>
      </c>
      <c r="J143" s="59"/>
      <c r="K143" s="59"/>
    </row>
    <row r="144" spans="1:13" x14ac:dyDescent="0.25">
      <c r="A144" s="42"/>
      <c r="B144" s="113"/>
      <c r="C144" s="188"/>
      <c r="D144" s="258"/>
      <c r="E144" s="258"/>
      <c r="F144" s="258"/>
      <c r="G144" s="46" t="s">
        <v>5</v>
      </c>
      <c r="H144" s="46" t="s">
        <v>257</v>
      </c>
    </row>
    <row r="145" spans="1:11" x14ac:dyDescent="0.25">
      <c r="A145" s="42"/>
      <c r="B145" s="113"/>
      <c r="C145" s="42"/>
      <c r="D145" s="42"/>
      <c r="E145" s="42"/>
      <c r="G145" s="20"/>
      <c r="H145" s="62"/>
      <c r="J145" s="99"/>
      <c r="K145" s="99"/>
    </row>
    <row r="146" spans="1:11" x14ac:dyDescent="0.25">
      <c r="A146" s="42"/>
      <c r="B146" s="113"/>
      <c r="C146" s="42"/>
      <c r="D146" s="42"/>
      <c r="E146" s="42"/>
      <c r="G146" s="20"/>
      <c r="H146" s="74"/>
    </row>
    <row r="147" spans="1:11" x14ac:dyDescent="0.25">
      <c r="A147" s="42"/>
      <c r="B147" s="113"/>
      <c r="C147" s="42"/>
      <c r="D147" s="42"/>
      <c r="E147" s="42"/>
      <c r="G147" s="72"/>
      <c r="H147" s="35"/>
      <c r="I147" s="70"/>
      <c r="J147" s="333"/>
      <c r="K147" s="107"/>
    </row>
    <row r="148" spans="1:11" x14ac:dyDescent="0.25">
      <c r="A148" s="42"/>
      <c r="B148" s="113"/>
      <c r="C148" s="42"/>
      <c r="D148" s="42"/>
      <c r="E148" s="42"/>
      <c r="G148" s="20"/>
      <c r="H148" s="73"/>
      <c r="I148" s="72"/>
      <c r="J148" s="70"/>
      <c r="K148" s="70"/>
    </row>
    <row r="149" spans="1:11" x14ac:dyDescent="0.25">
      <c r="A149" s="42"/>
      <c r="B149" s="113"/>
      <c r="C149" s="42"/>
      <c r="D149" s="42"/>
      <c r="E149" s="42"/>
      <c r="G149" s="20"/>
      <c r="H149" s="73"/>
      <c r="I149" s="72"/>
      <c r="J149" s="70"/>
      <c r="K149" s="70"/>
    </row>
    <row r="150" spans="1:11" x14ac:dyDescent="0.25">
      <c r="A150" s="42"/>
      <c r="B150" s="113"/>
      <c r="C150" s="42"/>
      <c r="D150" s="42"/>
      <c r="E150" s="42"/>
      <c r="G150" s="20"/>
      <c r="H150" s="62"/>
      <c r="J150" s="59"/>
      <c r="K150" s="59"/>
    </row>
    <row r="151" spans="1:11" x14ac:dyDescent="0.25">
      <c r="A151" s="42"/>
      <c r="B151" s="113"/>
      <c r="C151" s="42"/>
      <c r="D151" s="42"/>
      <c r="E151" s="42"/>
      <c r="G151" s="20"/>
      <c r="H151" s="62"/>
      <c r="J151" s="59"/>
      <c r="K151" s="59"/>
    </row>
    <row r="152" spans="1:11" x14ac:dyDescent="0.25">
      <c r="A152" s="42"/>
      <c r="B152" s="113"/>
      <c r="C152" s="42"/>
      <c r="D152" s="42"/>
      <c r="E152" s="42"/>
      <c r="G152" s="20"/>
      <c r="H152" s="62"/>
      <c r="J152" s="59"/>
      <c r="K152" s="59"/>
    </row>
    <row r="153" spans="1:11" x14ac:dyDescent="0.25">
      <c r="A153" s="42"/>
      <c r="B153" s="113"/>
      <c r="C153" s="42"/>
      <c r="D153" s="42"/>
      <c r="E153" s="42"/>
      <c r="G153" s="20"/>
      <c r="H153" s="62"/>
      <c r="J153" s="59"/>
      <c r="K153" s="59"/>
    </row>
    <row r="154" spans="1:11" x14ac:dyDescent="0.25">
      <c r="A154" s="42"/>
      <c r="B154" s="113"/>
      <c r="C154" s="42"/>
      <c r="D154" s="42"/>
      <c r="E154" s="42"/>
      <c r="G154" s="20"/>
      <c r="H154" s="62"/>
      <c r="J154" s="59"/>
      <c r="K154" s="59"/>
    </row>
    <row r="155" spans="1:11" x14ac:dyDescent="0.25">
      <c r="A155" s="42"/>
      <c r="B155" s="113"/>
      <c r="C155" s="42"/>
      <c r="D155" s="42"/>
      <c r="E155" s="42"/>
      <c r="G155" s="20"/>
      <c r="H155" s="62"/>
      <c r="J155" s="59"/>
      <c r="K155" s="59"/>
    </row>
    <row r="156" spans="1:11" x14ac:dyDescent="0.25">
      <c r="A156" s="42"/>
      <c r="B156" s="113"/>
      <c r="C156" s="42"/>
      <c r="D156" s="42"/>
      <c r="E156" s="42"/>
      <c r="G156" s="62"/>
      <c r="H156" s="62"/>
      <c r="J156" s="59"/>
      <c r="K156" s="59"/>
    </row>
    <row r="157" spans="1:11" x14ac:dyDescent="0.25">
      <c r="A157" s="42"/>
      <c r="B157" s="113"/>
      <c r="C157" s="42"/>
      <c r="D157" s="42"/>
      <c r="E157" s="42"/>
    </row>
    <row r="158" spans="1:11" x14ac:dyDescent="0.25">
      <c r="A158" s="42"/>
      <c r="B158" s="113"/>
      <c r="C158" s="42"/>
      <c r="D158" s="42"/>
      <c r="E158" s="42"/>
    </row>
    <row r="159" spans="1:11" x14ac:dyDescent="0.25">
      <c r="A159" s="42"/>
      <c r="B159" s="113"/>
      <c r="C159" s="42"/>
      <c r="D159" s="42"/>
      <c r="E159" s="42"/>
    </row>
    <row r="160" spans="1:11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  <row r="1734" spans="1:5" x14ac:dyDescent="0.25">
      <c r="A1734" s="42"/>
      <c r="B1734" s="113"/>
      <c r="C1734" s="42"/>
      <c r="D1734" s="42"/>
      <c r="E1734" s="42"/>
    </row>
    <row r="1735" spans="1:5" x14ac:dyDescent="0.25">
      <c r="A1735" s="42"/>
      <c r="B1735" s="113"/>
      <c r="C1735" s="42"/>
      <c r="D1735" s="42"/>
      <c r="E1735" s="42"/>
    </row>
    <row r="1736" spans="1:5" x14ac:dyDescent="0.25">
      <c r="A1736" s="42"/>
      <c r="B1736" s="113"/>
      <c r="C1736" s="42"/>
      <c r="D1736" s="42"/>
      <c r="E1736" s="42"/>
    </row>
    <row r="1737" spans="1:5" x14ac:dyDescent="0.25">
      <c r="A1737" s="42"/>
      <c r="B1737" s="113"/>
      <c r="C1737" s="42"/>
      <c r="D1737" s="42"/>
      <c r="E1737" s="42"/>
    </row>
    <row r="1738" spans="1:5" x14ac:dyDescent="0.25">
      <c r="A1738" s="42"/>
      <c r="B1738" s="113"/>
      <c r="C1738" s="42"/>
      <c r="D1738" s="42"/>
      <c r="E1738" s="42"/>
    </row>
    <row r="1739" spans="1:5" x14ac:dyDescent="0.25">
      <c r="A1739" s="42"/>
      <c r="B1739" s="113"/>
      <c r="C1739" s="42"/>
      <c r="D1739" s="42"/>
      <c r="E1739" s="42"/>
    </row>
    <row r="1740" spans="1:5" x14ac:dyDescent="0.25">
      <c r="A1740" s="42"/>
      <c r="B1740" s="113"/>
      <c r="C1740" s="42"/>
      <c r="D1740" s="42"/>
      <c r="E1740" s="42"/>
    </row>
    <row r="1741" spans="1:5" x14ac:dyDescent="0.25">
      <c r="A1741" s="42"/>
      <c r="B1741" s="113"/>
      <c r="C1741" s="42"/>
      <c r="D1741" s="42"/>
      <c r="E1741" s="42"/>
    </row>
    <row r="1742" spans="1:5" x14ac:dyDescent="0.25">
      <c r="A1742" s="42"/>
      <c r="B1742" s="113"/>
      <c r="C1742" s="42"/>
      <c r="D1742" s="42"/>
      <c r="E1742" s="42"/>
    </row>
    <row r="1743" spans="1:5" x14ac:dyDescent="0.25">
      <c r="A1743" s="42"/>
      <c r="B1743" s="113"/>
      <c r="C1743" s="42"/>
      <c r="D1743" s="42"/>
      <c r="E1743" s="42"/>
    </row>
    <row r="1744" spans="1:5" x14ac:dyDescent="0.25">
      <c r="A1744" s="42"/>
      <c r="B1744" s="113"/>
      <c r="C1744" s="42"/>
      <c r="D1744" s="42"/>
      <c r="E1744" s="42"/>
    </row>
    <row r="1745" spans="1:5" x14ac:dyDescent="0.25">
      <c r="A1745" s="42"/>
      <c r="B1745" s="113"/>
      <c r="C1745" s="42"/>
      <c r="D1745" s="42"/>
      <c r="E1745" s="42"/>
    </row>
    <row r="1746" spans="1:5" x14ac:dyDescent="0.25">
      <c r="A1746" s="42"/>
      <c r="B1746" s="113"/>
      <c r="C1746" s="42"/>
      <c r="D1746" s="42"/>
      <c r="E1746" s="42"/>
    </row>
    <row r="1747" spans="1:5" x14ac:dyDescent="0.25">
      <c r="A1747" s="42"/>
      <c r="B1747" s="113"/>
      <c r="C1747" s="42"/>
      <c r="D1747" s="42"/>
      <c r="E1747" s="42"/>
    </row>
    <row r="1748" spans="1:5" x14ac:dyDescent="0.25">
      <c r="A1748" s="42"/>
      <c r="B1748" s="113"/>
      <c r="C1748" s="42"/>
      <c r="D1748" s="42"/>
      <c r="E1748" s="42"/>
    </row>
    <row r="1749" spans="1:5" x14ac:dyDescent="0.25">
      <c r="A1749" s="42"/>
      <c r="B1749" s="113"/>
      <c r="C1749" s="42"/>
      <c r="D1749" s="42"/>
      <c r="E1749" s="42"/>
    </row>
    <row r="1750" spans="1:5" x14ac:dyDescent="0.25">
      <c r="A1750" s="42"/>
      <c r="B1750" s="113"/>
      <c r="C1750" s="42"/>
      <c r="D1750" s="42"/>
      <c r="E1750" s="42"/>
    </row>
    <row r="1751" spans="1:5" x14ac:dyDescent="0.25">
      <c r="A1751" s="42"/>
      <c r="B1751" s="113"/>
      <c r="C1751" s="42"/>
      <c r="D1751" s="42"/>
      <c r="E1751" s="42"/>
    </row>
    <row r="1752" spans="1:5" x14ac:dyDescent="0.25">
      <c r="A1752" s="42"/>
      <c r="B1752" s="113"/>
      <c r="C1752" s="42"/>
      <c r="D1752" s="42"/>
      <c r="E1752" s="42"/>
    </row>
    <row r="1753" spans="1:5" x14ac:dyDescent="0.25">
      <c r="A1753" s="42"/>
      <c r="B1753" s="113"/>
      <c r="C1753" s="42"/>
      <c r="D1753" s="42"/>
      <c r="E1753" s="42"/>
    </row>
    <row r="1754" spans="1:5" x14ac:dyDescent="0.25">
      <c r="A1754" s="42"/>
      <c r="B1754" s="113"/>
      <c r="C1754" s="42"/>
      <c r="D1754" s="42"/>
      <c r="E1754" s="42"/>
    </row>
    <row r="1755" spans="1:5" x14ac:dyDescent="0.25">
      <c r="A1755" s="42"/>
      <c r="B1755" s="113"/>
      <c r="C1755" s="42"/>
      <c r="D1755" s="42"/>
      <c r="E1755" s="42"/>
    </row>
    <row r="1756" spans="1:5" x14ac:dyDescent="0.25">
      <c r="A1756" s="42"/>
      <c r="B1756" s="113"/>
      <c r="C1756" s="42"/>
      <c r="D1756" s="42"/>
      <c r="E1756" s="42"/>
    </row>
    <row r="1757" spans="1:5" x14ac:dyDescent="0.25">
      <c r="A1757" s="42"/>
      <c r="B1757" s="113"/>
      <c r="C1757" s="42"/>
      <c r="D1757" s="42"/>
      <c r="E1757" s="42"/>
    </row>
    <row r="1758" spans="1:5" x14ac:dyDescent="0.25">
      <c r="A1758" s="42"/>
      <c r="B1758" s="113"/>
      <c r="C1758" s="42"/>
      <c r="D1758" s="42"/>
      <c r="E1758" s="42"/>
    </row>
    <row r="1759" spans="1:5" x14ac:dyDescent="0.25">
      <c r="A1759" s="42"/>
      <c r="B1759" s="113"/>
      <c r="C1759" s="42"/>
      <c r="D1759" s="42"/>
      <c r="E1759" s="42"/>
    </row>
    <row r="1760" spans="1:5" x14ac:dyDescent="0.25">
      <c r="A1760" s="42"/>
      <c r="B1760" s="113"/>
      <c r="C1760" s="42"/>
      <c r="D1760" s="42"/>
      <c r="E1760" s="42"/>
    </row>
    <row r="1761" spans="1:5" x14ac:dyDescent="0.25">
      <c r="A1761" s="42"/>
      <c r="B1761" s="113"/>
      <c r="C1761" s="42"/>
      <c r="D1761" s="42"/>
      <c r="E1761" s="42"/>
    </row>
    <row r="1762" spans="1:5" x14ac:dyDescent="0.25">
      <c r="A1762" s="42"/>
      <c r="B1762" s="113"/>
      <c r="C1762" s="42"/>
      <c r="D1762" s="42"/>
      <c r="E1762" s="42"/>
    </row>
    <row r="1763" spans="1:5" x14ac:dyDescent="0.25">
      <c r="A1763" s="42"/>
      <c r="B1763" s="113"/>
      <c r="C1763" s="42"/>
      <c r="D1763" s="42"/>
      <c r="E1763" s="42"/>
    </row>
    <row r="1764" spans="1:5" x14ac:dyDescent="0.25">
      <c r="A1764" s="42"/>
      <c r="B1764" s="113"/>
      <c r="C1764" s="42"/>
      <c r="D1764" s="42"/>
      <c r="E1764" s="42"/>
    </row>
    <row r="1765" spans="1:5" x14ac:dyDescent="0.25">
      <c r="A1765" s="42"/>
      <c r="B1765" s="113"/>
      <c r="C1765" s="42"/>
      <c r="D1765" s="42"/>
      <c r="E1765" s="42"/>
    </row>
    <row r="1766" spans="1:5" x14ac:dyDescent="0.25">
      <c r="A1766" s="42"/>
      <c r="B1766" s="113"/>
      <c r="C1766" s="42"/>
      <c r="D1766" s="42"/>
      <c r="E1766" s="42"/>
    </row>
    <row r="1767" spans="1:5" x14ac:dyDescent="0.25">
      <c r="A1767" s="42"/>
      <c r="B1767" s="113"/>
      <c r="C1767" s="42"/>
      <c r="D1767" s="42"/>
      <c r="E1767" s="42"/>
    </row>
    <row r="1768" spans="1:5" x14ac:dyDescent="0.25">
      <c r="A1768" s="42"/>
      <c r="B1768" s="113"/>
      <c r="C1768" s="42"/>
      <c r="D1768" s="42"/>
      <c r="E1768" s="42"/>
    </row>
    <row r="1769" spans="1:5" x14ac:dyDescent="0.25">
      <c r="A1769" s="42"/>
      <c r="B1769" s="113"/>
      <c r="C1769" s="42"/>
      <c r="D1769" s="42"/>
      <c r="E1769" s="42"/>
    </row>
    <row r="1770" spans="1:5" x14ac:dyDescent="0.25">
      <c r="A1770" s="42"/>
      <c r="B1770" s="113"/>
      <c r="C1770" s="42"/>
      <c r="D1770" s="42"/>
      <c r="E1770" s="42"/>
    </row>
    <row r="1771" spans="1:5" x14ac:dyDescent="0.25">
      <c r="A1771" s="42"/>
      <c r="B1771" s="113"/>
      <c r="C1771" s="42"/>
      <c r="D1771" s="42"/>
      <c r="E1771" s="42"/>
    </row>
    <row r="1772" spans="1:5" x14ac:dyDescent="0.25">
      <c r="A1772" s="42"/>
      <c r="B1772" s="113"/>
      <c r="C1772" s="42"/>
      <c r="D1772" s="42"/>
      <c r="E1772" s="42"/>
    </row>
    <row r="1773" spans="1:5" x14ac:dyDescent="0.25">
      <c r="A1773" s="42"/>
      <c r="B1773" s="113"/>
      <c r="C1773" s="42"/>
      <c r="D1773" s="42"/>
      <c r="E1773" s="42"/>
    </row>
    <row r="1774" spans="1:5" x14ac:dyDescent="0.25">
      <c r="A1774" s="42"/>
      <c r="B1774" s="113"/>
      <c r="C1774" s="42"/>
      <c r="D1774" s="42"/>
      <c r="E1774" s="42"/>
    </row>
    <row r="1775" spans="1:5" x14ac:dyDescent="0.25">
      <c r="A1775" s="42"/>
      <c r="B1775" s="113"/>
      <c r="C1775" s="42"/>
      <c r="D1775" s="42"/>
      <c r="E1775" s="42"/>
    </row>
    <row r="1776" spans="1:5" x14ac:dyDescent="0.25">
      <c r="A1776" s="42"/>
      <c r="B1776" s="113"/>
      <c r="C1776" s="42"/>
      <c r="D1776" s="42"/>
      <c r="E1776" s="42"/>
    </row>
    <row r="1777" spans="1:5" x14ac:dyDescent="0.25">
      <c r="A1777" s="42"/>
      <c r="B1777" s="113"/>
      <c r="C1777" s="42"/>
      <c r="D1777" s="42"/>
      <c r="E1777" s="42"/>
    </row>
    <row r="1778" spans="1:5" x14ac:dyDescent="0.25">
      <c r="A1778" s="42"/>
      <c r="B1778" s="113"/>
      <c r="C1778" s="42"/>
      <c r="D1778" s="42"/>
      <c r="E1778" s="42"/>
    </row>
    <row r="1779" spans="1:5" x14ac:dyDescent="0.25">
      <c r="A1779" s="42"/>
      <c r="B1779" s="113"/>
      <c r="C1779" s="42"/>
      <c r="D1779" s="42"/>
      <c r="E1779" s="42"/>
    </row>
    <row r="1780" spans="1:5" x14ac:dyDescent="0.25">
      <c r="A1780" s="42"/>
      <c r="B1780" s="113"/>
      <c r="C1780" s="42"/>
      <c r="D1780" s="42"/>
      <c r="E1780" s="42"/>
    </row>
    <row r="1781" spans="1:5" x14ac:dyDescent="0.25">
      <c r="A1781" s="42"/>
      <c r="B1781" s="113"/>
      <c r="C1781" s="42"/>
      <c r="D1781" s="42"/>
      <c r="E1781" s="42"/>
    </row>
    <row r="1782" spans="1:5" x14ac:dyDescent="0.25">
      <c r="A1782" s="42"/>
      <c r="B1782" s="113"/>
      <c r="C1782" s="42"/>
      <c r="D1782" s="42"/>
      <c r="E1782" s="42"/>
    </row>
    <row r="1783" spans="1:5" x14ac:dyDescent="0.25">
      <c r="A1783" s="42"/>
      <c r="B1783" s="113"/>
      <c r="C1783" s="42"/>
      <c r="D1783" s="42"/>
      <c r="E1783" s="42"/>
    </row>
    <row r="1784" spans="1:5" x14ac:dyDescent="0.25">
      <c r="A1784" s="42"/>
      <c r="B1784" s="113"/>
      <c r="C1784" s="42"/>
      <c r="D1784" s="42"/>
      <c r="E1784" s="42"/>
    </row>
    <row r="1785" spans="1:5" x14ac:dyDescent="0.25">
      <c r="A1785" s="42"/>
      <c r="B1785" s="113"/>
      <c r="C1785" s="42"/>
      <c r="D1785" s="42"/>
      <c r="E1785" s="42"/>
    </row>
    <row r="1786" spans="1:5" x14ac:dyDescent="0.25">
      <c r="A1786" s="42"/>
      <c r="B1786" s="113"/>
      <c r="C1786" s="42"/>
      <c r="D1786" s="42"/>
      <c r="E1786" s="42"/>
    </row>
    <row r="1787" spans="1:5" x14ac:dyDescent="0.25">
      <c r="A1787" s="42"/>
      <c r="B1787" s="113"/>
      <c r="C1787" s="42"/>
      <c r="D1787" s="42"/>
      <c r="E1787" s="42"/>
    </row>
    <row r="1788" spans="1:5" x14ac:dyDescent="0.25">
      <c r="A1788" s="42"/>
      <c r="B1788" s="113"/>
      <c r="C1788" s="42"/>
      <c r="D1788" s="42"/>
      <c r="E1788" s="42"/>
    </row>
    <row r="1789" spans="1:5" x14ac:dyDescent="0.25">
      <c r="A1789" s="42"/>
      <c r="B1789" s="113"/>
      <c r="C1789" s="42"/>
      <c r="D1789" s="42"/>
      <c r="E1789" s="42"/>
    </row>
    <row r="1790" spans="1:5" x14ac:dyDescent="0.25">
      <c r="A1790" s="42"/>
      <c r="B1790" s="113"/>
      <c r="C1790" s="42"/>
      <c r="D1790" s="42"/>
      <c r="E1790" s="42"/>
    </row>
    <row r="1791" spans="1:5" x14ac:dyDescent="0.25">
      <c r="A1791" s="42"/>
      <c r="B1791" s="113"/>
      <c r="C1791" s="42"/>
      <c r="D1791" s="42"/>
      <c r="E1791" s="42"/>
    </row>
    <row r="1792" spans="1:5" x14ac:dyDescent="0.25">
      <c r="A1792" s="42"/>
      <c r="B1792" s="113"/>
      <c r="C1792" s="42"/>
      <c r="D1792" s="42"/>
      <c r="E1792" s="42"/>
    </row>
    <row r="1793" spans="1:5" x14ac:dyDescent="0.25">
      <c r="A1793" s="42"/>
      <c r="B1793" s="113"/>
      <c r="C1793" s="42"/>
      <c r="D1793" s="42"/>
      <c r="E1793" s="42"/>
    </row>
    <row r="1794" spans="1:5" x14ac:dyDescent="0.25">
      <c r="A1794" s="42"/>
      <c r="B1794" s="113"/>
      <c r="C1794" s="42"/>
      <c r="D1794" s="42"/>
      <c r="E1794" s="42"/>
    </row>
    <row r="1795" spans="1:5" x14ac:dyDescent="0.25">
      <c r="A1795" s="42"/>
      <c r="B1795" s="113"/>
      <c r="C1795" s="42"/>
      <c r="D1795" s="42"/>
      <c r="E1795" s="42"/>
    </row>
    <row r="1796" spans="1:5" x14ac:dyDescent="0.25">
      <c r="A1796" s="42"/>
      <c r="B1796" s="113"/>
      <c r="C1796" s="42"/>
      <c r="D1796" s="42"/>
      <c r="E1796" s="42"/>
    </row>
    <row r="1797" spans="1:5" x14ac:dyDescent="0.25">
      <c r="A1797" s="42"/>
      <c r="B1797" s="113"/>
      <c r="C1797" s="42"/>
      <c r="D1797" s="42"/>
      <c r="E1797" s="42"/>
    </row>
    <row r="1798" spans="1:5" x14ac:dyDescent="0.25">
      <c r="A1798" s="42"/>
      <c r="B1798" s="113"/>
      <c r="C1798" s="42"/>
      <c r="D1798" s="42"/>
      <c r="E1798" s="42"/>
    </row>
    <row r="1799" spans="1:5" x14ac:dyDescent="0.25">
      <c r="A1799" s="42"/>
      <c r="B1799" s="113"/>
      <c r="C1799" s="42"/>
      <c r="D1799" s="42"/>
      <c r="E1799" s="42"/>
    </row>
    <row r="1800" spans="1:5" x14ac:dyDescent="0.25">
      <c r="A1800" s="42"/>
      <c r="B1800" s="113"/>
      <c r="C1800" s="42"/>
      <c r="D1800" s="42"/>
      <c r="E1800" s="42"/>
    </row>
    <row r="1801" spans="1:5" x14ac:dyDescent="0.25">
      <c r="A1801" s="42"/>
      <c r="B1801" s="113"/>
      <c r="C1801" s="42"/>
      <c r="D1801" s="42"/>
      <c r="E1801" s="42"/>
    </row>
  </sheetData>
  <mergeCells count="7">
    <mergeCell ref="D143:F144"/>
    <mergeCell ref="B1:L1"/>
    <mergeCell ref="A3:A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39997558519241921"/>
  </sheetPr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M21" sqref="M21"/>
    </sheetView>
  </sheetViews>
  <sheetFormatPr defaultRowHeight="13.2" x14ac:dyDescent="0.25"/>
  <cols>
    <col min="1" max="1" width="22.6640625" customWidth="1"/>
    <col min="2" max="2" width="15.6640625" customWidth="1"/>
    <col min="3" max="3" width="10.6640625" customWidth="1"/>
    <col min="4" max="4" width="10.44140625" customWidth="1"/>
    <col min="5" max="5" width="13.6640625" customWidth="1"/>
    <col min="6" max="6" width="14.109375" customWidth="1"/>
    <col min="7" max="7" width="17.33203125" customWidth="1"/>
  </cols>
  <sheetData>
    <row r="1" spans="1:7" ht="30.75" customHeight="1" x14ac:dyDescent="0.25">
      <c r="A1" s="265" t="s">
        <v>342</v>
      </c>
      <c r="B1" s="265"/>
      <c r="C1" s="265"/>
      <c r="D1" s="265"/>
      <c r="E1" s="265"/>
      <c r="F1" s="265"/>
      <c r="G1" s="265"/>
    </row>
    <row r="3" spans="1:7" x14ac:dyDescent="0.25">
      <c r="G3" s="3" t="s">
        <v>237</v>
      </c>
    </row>
    <row r="4" spans="1:7" s="19" customFormat="1" ht="19.5" customHeight="1" x14ac:dyDescent="0.2">
      <c r="A4" s="264" t="s">
        <v>232</v>
      </c>
      <c r="B4" s="264" t="s">
        <v>234</v>
      </c>
      <c r="C4" s="264"/>
      <c r="D4" s="264"/>
      <c r="E4" s="264"/>
      <c r="F4" s="264"/>
      <c r="G4" s="264"/>
    </row>
    <row r="5" spans="1:7" s="19" customFormat="1" ht="19.5" customHeight="1" x14ac:dyDescent="0.2">
      <c r="A5" s="264"/>
      <c r="B5" s="251" t="s">
        <v>345</v>
      </c>
      <c r="C5" s="266" t="s">
        <v>346</v>
      </c>
      <c r="D5" s="267"/>
      <c r="E5" s="268" t="s">
        <v>236</v>
      </c>
      <c r="F5" s="251" t="s">
        <v>338</v>
      </c>
      <c r="G5" s="270" t="s">
        <v>235</v>
      </c>
    </row>
    <row r="6" spans="1:7" s="71" customFormat="1" ht="45" customHeight="1" x14ac:dyDescent="0.2">
      <c r="A6" s="264"/>
      <c r="B6" s="252"/>
      <c r="C6" s="204" t="s">
        <v>347</v>
      </c>
      <c r="D6" s="204" t="s">
        <v>348</v>
      </c>
      <c r="E6" s="269"/>
      <c r="F6" s="252"/>
      <c r="G6" s="271"/>
    </row>
    <row r="7" spans="1:7" s="71" customFormat="1" ht="13.5" customHeight="1" x14ac:dyDescent="0.2">
      <c r="A7" s="1">
        <v>1</v>
      </c>
      <c r="B7" s="1" t="s">
        <v>349</v>
      </c>
      <c r="C7" s="205">
        <v>3</v>
      </c>
      <c r="D7" s="205">
        <v>4</v>
      </c>
      <c r="E7" s="1">
        <v>5</v>
      </c>
      <c r="F7" s="1">
        <v>6</v>
      </c>
      <c r="G7" s="1" t="s">
        <v>350</v>
      </c>
    </row>
    <row r="8" spans="1:7" ht="18.75" customHeight="1" x14ac:dyDescent="0.25">
      <c r="A8" s="7" t="s">
        <v>201</v>
      </c>
      <c r="B8" s="25">
        <v>81437.700000000012</v>
      </c>
      <c r="C8" s="25">
        <v>45782.8</v>
      </c>
      <c r="D8" s="25">
        <v>35654.9</v>
      </c>
      <c r="E8" s="24">
        <v>9</v>
      </c>
      <c r="F8" s="15">
        <v>17.7</v>
      </c>
      <c r="G8" s="25">
        <v>81455.400000000009</v>
      </c>
    </row>
    <row r="9" spans="1:7" x14ac:dyDescent="0.25">
      <c r="A9" s="7" t="s">
        <v>202</v>
      </c>
      <c r="B9" s="25">
        <v>132239.70000000001</v>
      </c>
      <c r="C9" s="25">
        <v>13360.6</v>
      </c>
      <c r="D9" s="25">
        <v>118879.1</v>
      </c>
      <c r="E9" s="24">
        <v>16</v>
      </c>
      <c r="F9" s="15">
        <v>31.6</v>
      </c>
      <c r="G9" s="25">
        <v>132271.30000000002</v>
      </c>
    </row>
    <row r="10" spans="1:7" x14ac:dyDescent="0.25">
      <c r="A10" s="7" t="s">
        <v>203</v>
      </c>
      <c r="B10" s="25">
        <v>105206</v>
      </c>
      <c r="C10" s="25">
        <v>43478.6</v>
      </c>
      <c r="D10" s="25">
        <v>61727.4</v>
      </c>
      <c r="E10" s="24">
        <v>15</v>
      </c>
      <c r="F10" s="15">
        <v>29.5</v>
      </c>
      <c r="G10" s="25">
        <v>105235.5</v>
      </c>
    </row>
    <row r="11" spans="1:7" x14ac:dyDescent="0.25">
      <c r="A11" s="7" t="s">
        <v>204</v>
      </c>
      <c r="B11" s="25">
        <v>195243</v>
      </c>
      <c r="C11" s="25">
        <v>110367.5</v>
      </c>
      <c r="D11" s="25">
        <v>84875.5</v>
      </c>
      <c r="E11" s="24">
        <v>11</v>
      </c>
      <c r="F11" s="15">
        <v>21.6</v>
      </c>
      <c r="G11" s="25">
        <v>195264.6</v>
      </c>
    </row>
    <row r="12" spans="1:7" x14ac:dyDescent="0.25">
      <c r="A12" s="7" t="s">
        <v>1</v>
      </c>
      <c r="B12" s="25">
        <v>149675.79999999999</v>
      </c>
      <c r="C12" s="25">
        <v>93274.5</v>
      </c>
      <c r="D12" s="25">
        <v>56401.3</v>
      </c>
      <c r="E12" s="24">
        <v>9</v>
      </c>
      <c r="F12" s="15">
        <v>17.7</v>
      </c>
      <c r="G12" s="25">
        <v>149693.5</v>
      </c>
    </row>
    <row r="13" spans="1:7" x14ac:dyDescent="0.25">
      <c r="A13" s="7" t="s">
        <v>205</v>
      </c>
      <c r="B13" s="25">
        <v>303691</v>
      </c>
      <c r="C13" s="25">
        <v>151609.80000000002</v>
      </c>
      <c r="D13" s="25">
        <v>152081.20000000001</v>
      </c>
      <c r="E13" s="24">
        <v>17</v>
      </c>
      <c r="F13" s="15">
        <v>33.6</v>
      </c>
      <c r="G13" s="25">
        <v>303724.59999999998</v>
      </c>
    </row>
    <row r="14" spans="1:7" x14ac:dyDescent="0.25">
      <c r="A14" s="7" t="s">
        <v>206</v>
      </c>
      <c r="B14" s="25">
        <v>74565.399999999994</v>
      </c>
      <c r="C14" s="25">
        <v>48289.399999999994</v>
      </c>
      <c r="D14" s="25">
        <v>26276</v>
      </c>
      <c r="E14" s="24">
        <v>8</v>
      </c>
      <c r="F14" s="15">
        <v>15.7</v>
      </c>
      <c r="G14" s="25">
        <v>74581.099999999991</v>
      </c>
    </row>
    <row r="15" spans="1:7" x14ac:dyDescent="0.25">
      <c r="A15" s="7" t="s">
        <v>207</v>
      </c>
      <c r="B15" s="25">
        <v>25635.9</v>
      </c>
      <c r="C15" s="25">
        <v>8926.5</v>
      </c>
      <c r="D15" s="25">
        <v>16709.400000000001</v>
      </c>
      <c r="E15" s="24">
        <v>4</v>
      </c>
      <c r="F15" s="15">
        <v>7.9</v>
      </c>
      <c r="G15" s="25">
        <v>25643.800000000003</v>
      </c>
    </row>
    <row r="16" spans="1:7" x14ac:dyDescent="0.25">
      <c r="A16" s="7" t="s">
        <v>208</v>
      </c>
      <c r="B16" s="25">
        <v>98276.7</v>
      </c>
      <c r="C16" s="25">
        <v>84671.4</v>
      </c>
      <c r="D16" s="25">
        <v>13605.3</v>
      </c>
      <c r="E16" s="24">
        <v>10</v>
      </c>
      <c r="F16" s="15">
        <v>19.7</v>
      </c>
      <c r="G16" s="25">
        <v>98296.4</v>
      </c>
    </row>
    <row r="17" spans="1:7" x14ac:dyDescent="0.25">
      <c r="A17" s="7" t="s">
        <v>209</v>
      </c>
      <c r="B17" s="25">
        <v>57130.5</v>
      </c>
      <c r="C17" s="25">
        <v>30586.6</v>
      </c>
      <c r="D17" s="25">
        <v>26543.899999999998</v>
      </c>
      <c r="E17" s="24">
        <v>5</v>
      </c>
      <c r="F17" s="15">
        <v>9.8000000000000007</v>
      </c>
      <c r="G17" s="25">
        <v>57140.3</v>
      </c>
    </row>
    <row r="18" spans="1:7" x14ac:dyDescent="0.25">
      <c r="A18" s="7" t="s">
        <v>210</v>
      </c>
      <c r="B18" s="25">
        <v>63857.7</v>
      </c>
      <c r="C18" s="25">
        <v>13105</v>
      </c>
      <c r="D18" s="25">
        <v>50752.7</v>
      </c>
      <c r="E18" s="24">
        <v>9</v>
      </c>
      <c r="F18" s="15">
        <v>17.7</v>
      </c>
      <c r="G18" s="25">
        <v>63875.399999999994</v>
      </c>
    </row>
    <row r="19" spans="1:7" x14ac:dyDescent="0.25">
      <c r="A19" s="7" t="s">
        <v>211</v>
      </c>
      <c r="B19" s="25">
        <v>117434.5</v>
      </c>
      <c r="C19" s="25">
        <v>23995.5</v>
      </c>
      <c r="D19" s="25">
        <v>93439</v>
      </c>
      <c r="E19" s="24">
        <v>14</v>
      </c>
      <c r="F19" s="15">
        <v>27.5</v>
      </c>
      <c r="G19" s="25">
        <v>117462</v>
      </c>
    </row>
    <row r="20" spans="1:7" x14ac:dyDescent="0.25">
      <c r="A20" s="7" t="s">
        <v>212</v>
      </c>
      <c r="B20" s="25">
        <v>53249.899999999994</v>
      </c>
      <c r="C20" s="25">
        <v>41786.199999999997</v>
      </c>
      <c r="D20" s="25">
        <v>11463.7</v>
      </c>
      <c r="E20" s="24">
        <v>5</v>
      </c>
      <c r="F20" s="15">
        <v>9.8000000000000007</v>
      </c>
      <c r="G20" s="25">
        <v>53259.7</v>
      </c>
    </row>
    <row r="21" spans="1:7" x14ac:dyDescent="0.25">
      <c r="A21" s="7" t="s">
        <v>213</v>
      </c>
      <c r="B21" s="25">
        <v>75988.299999999988</v>
      </c>
      <c r="C21" s="25">
        <v>29272.400000000001</v>
      </c>
      <c r="D21" s="25">
        <v>46715.899999999994</v>
      </c>
      <c r="E21" s="24">
        <v>12</v>
      </c>
      <c r="F21" s="15">
        <v>23.6</v>
      </c>
      <c r="G21" s="25">
        <v>76011.899999999994</v>
      </c>
    </row>
    <row r="22" spans="1:7" x14ac:dyDescent="0.25">
      <c r="A22" s="7" t="s">
        <v>214</v>
      </c>
      <c r="B22" s="25">
        <v>85118.200000000012</v>
      </c>
      <c r="C22" s="25">
        <v>50416.4</v>
      </c>
      <c r="D22" s="25">
        <v>34701.800000000003</v>
      </c>
      <c r="E22" s="24">
        <v>7</v>
      </c>
      <c r="F22" s="15">
        <v>13.8</v>
      </c>
      <c r="G22" s="25">
        <v>85132.000000000015</v>
      </c>
    </row>
    <row r="23" spans="1:7" x14ac:dyDescent="0.25">
      <c r="A23" s="7" t="s">
        <v>215</v>
      </c>
      <c r="B23" s="25">
        <v>72768.100000000006</v>
      </c>
      <c r="C23" s="25">
        <v>30793.7</v>
      </c>
      <c r="D23" s="25">
        <v>41974.400000000001</v>
      </c>
      <c r="E23" s="24">
        <v>9</v>
      </c>
      <c r="F23" s="15">
        <v>17.7</v>
      </c>
      <c r="G23" s="25">
        <v>72785.8</v>
      </c>
    </row>
    <row r="24" spans="1:7" x14ac:dyDescent="0.25">
      <c r="A24" s="7" t="s">
        <v>2</v>
      </c>
      <c r="B24" s="25">
        <v>132521.19999999998</v>
      </c>
      <c r="C24" s="25">
        <v>107027.59999999999</v>
      </c>
      <c r="D24" s="25">
        <v>25493.600000000002</v>
      </c>
      <c r="E24" s="24">
        <v>11</v>
      </c>
      <c r="F24" s="15">
        <v>21.6</v>
      </c>
      <c r="G24" s="25">
        <v>132542.79999999999</v>
      </c>
    </row>
    <row r="25" spans="1:7" s="16" customFormat="1" ht="19.5" customHeight="1" x14ac:dyDescent="0.25">
      <c r="A25" s="22" t="s">
        <v>233</v>
      </c>
      <c r="B25" s="18">
        <v>1824039.5999999999</v>
      </c>
      <c r="C25" s="18">
        <v>926744.5</v>
      </c>
      <c r="D25" s="18">
        <v>897295.10000000009</v>
      </c>
      <c r="E25" s="17">
        <v>171</v>
      </c>
      <c r="F25" s="75">
        <v>336.50000000000006</v>
      </c>
      <c r="G25" s="25">
        <v>1824376.0999999999</v>
      </c>
    </row>
    <row r="26" spans="1:7" x14ac:dyDescent="0.25">
      <c r="B26" s="26"/>
      <c r="C26" s="26"/>
      <c r="D26" s="26"/>
      <c r="F26" s="12"/>
      <c r="G26" s="26"/>
    </row>
    <row r="27" spans="1:7" x14ac:dyDescent="0.25">
      <c r="E27" s="47"/>
    </row>
    <row r="28" spans="1:7" ht="15" x14ac:dyDescent="0.25">
      <c r="A28" s="86">
        <v>336.5</v>
      </c>
      <c r="B28" s="76" t="s">
        <v>403</v>
      </c>
      <c r="C28" s="76"/>
      <c r="D28" s="76"/>
      <c r="E28" s="77"/>
      <c r="F28" s="77"/>
      <c r="G28" s="77"/>
    </row>
  </sheetData>
  <autoFilter ref="A7:G25"/>
  <mergeCells count="8">
    <mergeCell ref="A4:A6"/>
    <mergeCell ref="B4:G4"/>
    <mergeCell ref="A1:G1"/>
    <mergeCell ref="B5:B6"/>
    <mergeCell ref="C5:D5"/>
    <mergeCell ref="E5:E6"/>
    <mergeCell ref="F5:F6"/>
    <mergeCell ref="G5:G6"/>
  </mergeCells>
  <phoneticPr fontId="0" type="noConversion"/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6" tint="0.39997558519241921"/>
  </sheetPr>
  <dimension ref="A1:M1733"/>
  <sheetViews>
    <sheetView zoomScaleNormal="100" workbookViewId="0">
      <pane xSplit="1" ySplit="5" topLeftCell="B2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L34" sqref="L34"/>
    </sheetView>
  </sheetViews>
  <sheetFormatPr defaultColWidth="9.109375" defaultRowHeight="13.2" x14ac:dyDescent="0.25"/>
  <cols>
    <col min="1" max="1" width="36.6640625" style="39" customWidth="1"/>
    <col min="2" max="2" width="16.5546875" style="152" customWidth="1"/>
    <col min="3" max="3" width="10.33203125" style="39" customWidth="1"/>
    <col min="4" max="4" width="10.6640625" style="39" customWidth="1"/>
    <col min="5" max="5" width="9.88671875" style="39" customWidth="1"/>
    <col min="6" max="6" width="10.33203125" style="39" bestFit="1" customWidth="1"/>
    <col min="7" max="7" width="11.6640625" style="39" bestFit="1" customWidth="1"/>
    <col min="8" max="8" width="8.6640625" style="39" customWidth="1"/>
    <col min="9" max="9" width="10.33203125" style="39" customWidth="1"/>
    <col min="10" max="10" width="11.88671875" style="39" customWidth="1"/>
    <col min="11" max="11" width="10" style="39" customWidth="1"/>
    <col min="12" max="12" width="8.33203125" style="39" customWidth="1"/>
    <col min="13" max="13" width="7.6640625" style="39" customWidth="1"/>
    <col min="14" max="16384" width="9.109375" style="39"/>
  </cols>
  <sheetData>
    <row r="1" spans="1:13" ht="28.2" customHeight="1" x14ac:dyDescent="0.25">
      <c r="B1" s="259" t="s">
        <v>397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45"/>
    </row>
    <row r="3" spans="1:13" ht="65.400000000000006" customHeight="1" x14ac:dyDescent="0.25">
      <c r="A3" s="272" t="s">
        <v>264</v>
      </c>
      <c r="B3" s="251" t="s">
        <v>265</v>
      </c>
      <c r="C3" s="226" t="s">
        <v>388</v>
      </c>
      <c r="D3" s="255" t="s">
        <v>307</v>
      </c>
      <c r="E3" s="148" t="s">
        <v>285</v>
      </c>
      <c r="F3" s="255" t="s">
        <v>217</v>
      </c>
      <c r="G3" s="151" t="s">
        <v>377</v>
      </c>
      <c r="H3" s="255" t="s">
        <v>8</v>
      </c>
      <c r="I3" s="255" t="s">
        <v>251</v>
      </c>
      <c r="J3" s="151" t="s">
        <v>317</v>
      </c>
      <c r="K3" s="151" t="s">
        <v>238</v>
      </c>
      <c r="L3" s="257" t="s">
        <v>302</v>
      </c>
      <c r="M3" s="257"/>
    </row>
    <row r="4" spans="1:13" ht="17.399999999999999" customHeight="1" x14ac:dyDescent="0.25">
      <c r="A4" s="273"/>
      <c r="B4" s="252"/>
      <c r="C4" s="225" t="s">
        <v>4</v>
      </c>
      <c r="D4" s="256"/>
      <c r="E4" s="153" t="s">
        <v>286</v>
      </c>
      <c r="F4" s="256"/>
      <c r="G4" s="151" t="s">
        <v>5</v>
      </c>
      <c r="H4" s="256"/>
      <c r="I4" s="256"/>
      <c r="J4" s="170">
        <v>1.08429279061497</v>
      </c>
      <c r="K4" s="30"/>
      <c r="L4" s="149"/>
      <c r="M4" s="149" t="s">
        <v>257</v>
      </c>
    </row>
    <row r="5" spans="1:13" s="56" customFormat="1" ht="30.75" customHeight="1" x14ac:dyDescent="0.2">
      <c r="A5" s="41">
        <v>1</v>
      </c>
      <c r="B5" s="41">
        <v>2</v>
      </c>
      <c r="C5" s="9">
        <v>3</v>
      </c>
      <c r="D5" s="9">
        <v>4</v>
      </c>
      <c r="E5" s="9">
        <v>5</v>
      </c>
      <c r="F5" s="65" t="s">
        <v>298</v>
      </c>
      <c r="G5" s="55">
        <v>7</v>
      </c>
      <c r="H5" s="9" t="s">
        <v>294</v>
      </c>
      <c r="I5" s="9" t="s">
        <v>295</v>
      </c>
      <c r="J5" s="78" t="s">
        <v>309</v>
      </c>
      <c r="K5" s="78" t="s">
        <v>306</v>
      </c>
      <c r="L5" s="9">
        <v>12</v>
      </c>
      <c r="M5" s="9">
        <v>13</v>
      </c>
    </row>
    <row r="6" spans="1:13" x14ac:dyDescent="0.25">
      <c r="A6" s="38" t="s">
        <v>13</v>
      </c>
      <c r="B6" s="109" t="s">
        <v>266</v>
      </c>
      <c r="C6" s="60">
        <v>15487</v>
      </c>
      <c r="D6" s="167">
        <v>0.96813051969088926</v>
      </c>
      <c r="E6" s="167">
        <v>1.0193710854264868</v>
      </c>
      <c r="F6" s="168">
        <v>0.97217783508880073</v>
      </c>
      <c r="G6" s="40">
        <v>50752.700000000004</v>
      </c>
      <c r="H6" s="169">
        <v>0.54965662903303092</v>
      </c>
      <c r="I6" s="168">
        <v>0.56538691707862698</v>
      </c>
      <c r="J6" s="32">
        <v>47988.2</v>
      </c>
      <c r="K6" s="32">
        <v>21464.3</v>
      </c>
      <c r="L6" s="168">
        <v>0.7974846351175745</v>
      </c>
      <c r="M6" s="61">
        <v>4898.410416360578</v>
      </c>
    </row>
    <row r="7" spans="1:13" x14ac:dyDescent="0.25">
      <c r="A7" s="38" t="s">
        <v>16</v>
      </c>
      <c r="B7" s="109" t="s">
        <v>266</v>
      </c>
      <c r="C7" s="60">
        <v>3616</v>
      </c>
      <c r="D7" s="167">
        <v>0.96813051969088926</v>
      </c>
      <c r="E7" s="167">
        <v>1.0829646017699115</v>
      </c>
      <c r="F7" s="168">
        <v>1.0328271981404991</v>
      </c>
      <c r="G7" s="40">
        <v>14437.1</v>
      </c>
      <c r="H7" s="169">
        <v>0.66965506804999342</v>
      </c>
      <c r="I7" s="168">
        <v>0.64837086906274322</v>
      </c>
      <c r="J7" s="32">
        <v>9999.9</v>
      </c>
      <c r="K7" s="32">
        <v>4472.8</v>
      </c>
      <c r="L7" s="168">
        <v>0.84335108450098228</v>
      </c>
      <c r="M7" s="61">
        <v>5180.1370898632413</v>
      </c>
    </row>
    <row r="8" spans="1:13" x14ac:dyDescent="0.25">
      <c r="A8" s="38" t="s">
        <v>18</v>
      </c>
      <c r="B8" s="109" t="s">
        <v>266</v>
      </c>
      <c r="C8" s="60">
        <v>20183</v>
      </c>
      <c r="D8" s="167">
        <v>0.96813051969088926</v>
      </c>
      <c r="E8" s="167">
        <v>1.0148639944507754</v>
      </c>
      <c r="F8" s="168">
        <v>0.96787940637137038</v>
      </c>
      <c r="G8" s="40">
        <v>79453.099999999991</v>
      </c>
      <c r="H8" s="169">
        <v>0.66027483223703354</v>
      </c>
      <c r="I8" s="168">
        <v>0.68218708641858372</v>
      </c>
      <c r="J8" s="32">
        <v>48248.1</v>
      </c>
      <c r="K8" s="32">
        <v>21580.6</v>
      </c>
      <c r="L8" s="168">
        <v>0.86204257679563634</v>
      </c>
      <c r="M8" s="61">
        <v>5294.9463244511389</v>
      </c>
    </row>
    <row r="9" spans="1:13" x14ac:dyDescent="0.25">
      <c r="A9" s="38" t="s">
        <v>24</v>
      </c>
      <c r="B9" s="110" t="s">
        <v>267</v>
      </c>
      <c r="C9" s="60">
        <v>12071</v>
      </c>
      <c r="D9" s="167">
        <v>0.98867483498061481</v>
      </c>
      <c r="E9" s="167">
        <v>1.0248529533592909</v>
      </c>
      <c r="F9" s="168">
        <v>0.99814705678919957</v>
      </c>
      <c r="G9" s="40">
        <v>47757.500000000007</v>
      </c>
      <c r="H9" s="169">
        <v>0.66358712554934007</v>
      </c>
      <c r="I9" s="168">
        <v>0.66481899739697792</v>
      </c>
      <c r="J9" s="32">
        <v>31043.8</v>
      </c>
      <c r="K9" s="32">
        <v>13885.4</v>
      </c>
      <c r="L9" s="168">
        <v>0.85244272891980322</v>
      </c>
      <c r="M9" s="61">
        <v>5235.9809315648863</v>
      </c>
    </row>
    <row r="10" spans="1:13" x14ac:dyDescent="0.25">
      <c r="A10" s="38" t="s">
        <v>38</v>
      </c>
      <c r="B10" s="110" t="s">
        <v>268</v>
      </c>
      <c r="C10" s="60">
        <v>44868</v>
      </c>
      <c r="D10" s="167">
        <v>0.97423740785449353</v>
      </c>
      <c r="E10" s="167">
        <v>1.0066862797539449</v>
      </c>
      <c r="F10" s="168">
        <v>0.96613639871419288</v>
      </c>
      <c r="G10" s="40">
        <v>247236.5</v>
      </c>
      <c r="H10" s="169">
        <v>0.92422027759329273</v>
      </c>
      <c r="I10" s="168">
        <v>0.95661469625128992</v>
      </c>
      <c r="J10" s="32">
        <v>33995.699999999997</v>
      </c>
      <c r="K10" s="32">
        <v>15205.7</v>
      </c>
      <c r="L10" s="168">
        <v>1.0137228890247609</v>
      </c>
      <c r="M10" s="61">
        <v>6226.6162133267117</v>
      </c>
    </row>
    <row r="11" spans="1:13" x14ac:dyDescent="0.25">
      <c r="A11" s="38" t="s">
        <v>43</v>
      </c>
      <c r="B11" s="110" t="s">
        <v>268</v>
      </c>
      <c r="C11" s="60">
        <v>8276</v>
      </c>
      <c r="D11" s="167">
        <v>0.97423740785449353</v>
      </c>
      <c r="E11" s="167">
        <v>1.0362493958434027</v>
      </c>
      <c r="F11" s="168">
        <v>0.99450869610998116</v>
      </c>
      <c r="G11" s="40">
        <v>22331.3</v>
      </c>
      <c r="H11" s="169">
        <v>0.45257768962853751</v>
      </c>
      <c r="I11" s="168">
        <v>0.45507665382795975</v>
      </c>
      <c r="J11" s="32">
        <v>31809.9</v>
      </c>
      <c r="K11" s="32">
        <v>14228</v>
      </c>
      <c r="L11" s="168">
        <v>0.7365141406470973</v>
      </c>
      <c r="M11" s="61">
        <v>4523.9097776607387</v>
      </c>
    </row>
    <row r="12" spans="1:13" x14ac:dyDescent="0.25">
      <c r="A12" s="38" t="s">
        <v>49</v>
      </c>
      <c r="B12" s="110" t="s">
        <v>268</v>
      </c>
      <c r="C12" s="60">
        <v>13438</v>
      </c>
      <c r="D12" s="167">
        <v>0.97423740785449353</v>
      </c>
      <c r="E12" s="167">
        <v>1.0223247507069504</v>
      </c>
      <c r="F12" s="168">
        <v>0.9811449433936994</v>
      </c>
      <c r="G12" s="40">
        <v>51864.900000000009</v>
      </c>
      <c r="H12" s="169">
        <v>0.64734906527128344</v>
      </c>
      <c r="I12" s="168">
        <v>0.65978943236679832</v>
      </c>
      <c r="J12" s="32">
        <v>34378.1</v>
      </c>
      <c r="K12" s="32">
        <v>15376.7</v>
      </c>
      <c r="L12" s="168">
        <v>0.84966211618092025</v>
      </c>
      <c r="M12" s="61">
        <v>5218.9015023141883</v>
      </c>
    </row>
    <row r="13" spans="1:13" x14ac:dyDescent="0.25">
      <c r="A13" s="38" t="s">
        <v>54</v>
      </c>
      <c r="B13" s="110" t="s">
        <v>269</v>
      </c>
      <c r="C13" s="60">
        <v>73126</v>
      </c>
      <c r="D13" s="167">
        <v>1.0106234841382586</v>
      </c>
      <c r="E13" s="167">
        <v>1.0041025079998906</v>
      </c>
      <c r="F13" s="168">
        <v>0.99964760802869157</v>
      </c>
      <c r="G13" s="40">
        <v>572759.20000000007</v>
      </c>
      <c r="H13" s="169">
        <v>1.3137111102479992</v>
      </c>
      <c r="I13" s="168">
        <v>1.3141742146901567</v>
      </c>
      <c r="J13" s="32">
        <v>0</v>
      </c>
      <c r="K13" s="32">
        <v>0</v>
      </c>
      <c r="L13" s="168">
        <v>1.3141742146901567</v>
      </c>
      <c r="M13" s="61">
        <v>8072.0861301630894</v>
      </c>
    </row>
    <row r="14" spans="1:13" x14ac:dyDescent="0.25">
      <c r="A14" s="38" t="s">
        <v>55</v>
      </c>
      <c r="B14" s="110" t="s">
        <v>269</v>
      </c>
      <c r="C14" s="60">
        <v>7607</v>
      </c>
      <c r="D14" s="167">
        <v>1.0106234841382586</v>
      </c>
      <c r="E14" s="167">
        <v>1.0394373603260154</v>
      </c>
      <c r="F14" s="168">
        <v>1.0348256902727222</v>
      </c>
      <c r="G14" s="40">
        <v>27095.300000000003</v>
      </c>
      <c r="H14" s="169">
        <v>0.59742056022387191</v>
      </c>
      <c r="I14" s="168">
        <v>0.5773151612291586</v>
      </c>
      <c r="J14" s="32">
        <v>24513.3</v>
      </c>
      <c r="K14" s="32">
        <v>10964.4</v>
      </c>
      <c r="L14" s="168">
        <v>0.8040777505035176</v>
      </c>
      <c r="M14" s="61">
        <v>4938.9074788249982</v>
      </c>
    </row>
    <row r="15" spans="1:13" x14ac:dyDescent="0.25">
      <c r="A15" s="38" t="s">
        <v>321</v>
      </c>
      <c r="B15" s="110" t="s">
        <v>269</v>
      </c>
      <c r="C15" s="60">
        <v>29608</v>
      </c>
      <c r="D15" s="167">
        <v>1.0106234841382586</v>
      </c>
      <c r="E15" s="167">
        <v>1.0101323966495541</v>
      </c>
      <c r="F15" s="168">
        <v>1.0056507438811477</v>
      </c>
      <c r="G15" s="40">
        <v>328613.3</v>
      </c>
      <c r="H15" s="169">
        <v>1.8615541842136287</v>
      </c>
      <c r="I15" s="168">
        <v>1.8510941254110338</v>
      </c>
      <c r="J15" s="32">
        <v>0</v>
      </c>
      <c r="K15" s="32">
        <v>0</v>
      </c>
      <c r="L15" s="168">
        <v>1.8510941254110338</v>
      </c>
      <c r="M15" s="61">
        <v>11370.023128082532</v>
      </c>
    </row>
    <row r="16" spans="1:13" x14ac:dyDescent="0.25">
      <c r="A16" s="38" t="s">
        <v>57</v>
      </c>
      <c r="B16" s="110" t="s">
        <v>269</v>
      </c>
      <c r="C16" s="60">
        <v>10557</v>
      </c>
      <c r="D16" s="167">
        <v>1.0106234841382586</v>
      </c>
      <c r="E16" s="167">
        <v>1.0284171639670361</v>
      </c>
      <c r="F16" s="168">
        <v>1.0238543872010826</v>
      </c>
      <c r="G16" s="40">
        <v>97861.5</v>
      </c>
      <c r="H16" s="169">
        <v>1.5547872258913713</v>
      </c>
      <c r="I16" s="168">
        <v>1.5185628399187734</v>
      </c>
      <c r="J16" s="32">
        <v>0</v>
      </c>
      <c r="K16" s="32">
        <v>0</v>
      </c>
      <c r="L16" s="168">
        <v>1.5185628399187734</v>
      </c>
      <c r="M16" s="61">
        <v>9327.5076476671475</v>
      </c>
    </row>
    <row r="17" spans="1:13" x14ac:dyDescent="0.25">
      <c r="A17" s="38" t="s">
        <v>60</v>
      </c>
      <c r="B17" s="110" t="s">
        <v>269</v>
      </c>
      <c r="C17" s="60">
        <v>10797</v>
      </c>
      <c r="D17" s="167">
        <v>1.0106234841382586</v>
      </c>
      <c r="E17" s="167">
        <v>1.027785495971103</v>
      </c>
      <c r="F17" s="168">
        <v>1.0232255217255242</v>
      </c>
      <c r="G17" s="40">
        <v>66893.7</v>
      </c>
      <c r="H17" s="169">
        <v>1.0391583553580146</v>
      </c>
      <c r="I17" s="168">
        <v>1.0155711847429509</v>
      </c>
      <c r="J17" s="32">
        <v>4663.3999999999996</v>
      </c>
      <c r="K17" s="32">
        <v>2085.9</v>
      </c>
      <c r="L17" s="168">
        <v>1.0463099326482905</v>
      </c>
      <c r="M17" s="61">
        <v>6426.7764507717402</v>
      </c>
    </row>
    <row r="18" spans="1:13" x14ac:dyDescent="0.25">
      <c r="A18" s="38" t="s">
        <v>62</v>
      </c>
      <c r="B18" s="110" t="s">
        <v>269</v>
      </c>
      <c r="C18" s="60">
        <v>7869</v>
      </c>
      <c r="D18" s="167">
        <v>1.0106234841382586</v>
      </c>
      <c r="E18" s="167">
        <v>1.038124285169653</v>
      </c>
      <c r="F18" s="168">
        <v>1.0335184408347797</v>
      </c>
      <c r="G18" s="40">
        <v>40529.300000000003</v>
      </c>
      <c r="H18" s="169">
        <v>0.86387155629070922</v>
      </c>
      <c r="I18" s="168">
        <v>0.83585499992912982</v>
      </c>
      <c r="J18" s="32">
        <v>12410.5</v>
      </c>
      <c r="K18" s="32">
        <v>5551</v>
      </c>
      <c r="L18" s="168">
        <v>0.94697714246994347</v>
      </c>
      <c r="M18" s="61">
        <v>5816.6420949868934</v>
      </c>
    </row>
    <row r="19" spans="1:13" x14ac:dyDescent="0.25">
      <c r="A19" s="38" t="s">
        <v>64</v>
      </c>
      <c r="B19" s="110" t="s">
        <v>269</v>
      </c>
      <c r="C19" s="60">
        <v>12143</v>
      </c>
      <c r="D19" s="167">
        <v>1.0106234841382586</v>
      </c>
      <c r="E19" s="167">
        <v>1.0247055916989212</v>
      </c>
      <c r="F19" s="168">
        <v>1.020159282059639</v>
      </c>
      <c r="G19" s="40">
        <v>369300.5</v>
      </c>
      <c r="H19" s="169">
        <v>5.1009787903257751</v>
      </c>
      <c r="I19" s="168">
        <v>5.0001787760311425</v>
      </c>
      <c r="J19" s="32">
        <v>0</v>
      </c>
      <c r="K19" s="32">
        <v>0</v>
      </c>
      <c r="L19" s="168">
        <v>5.0001787760311425</v>
      </c>
      <c r="M19" s="61">
        <v>30712.726893559524</v>
      </c>
    </row>
    <row r="20" spans="1:13" x14ac:dyDescent="0.25">
      <c r="A20" s="38" t="s">
        <v>65</v>
      </c>
      <c r="B20" s="110" t="s">
        <v>269</v>
      </c>
      <c r="C20" s="60">
        <v>52993</v>
      </c>
      <c r="D20" s="167">
        <v>1.0106234841382586</v>
      </c>
      <c r="E20" s="167">
        <v>1.0056611250542524</v>
      </c>
      <c r="F20" s="168">
        <v>1.0011993099692922</v>
      </c>
      <c r="G20" s="40">
        <v>132205.20000000001</v>
      </c>
      <c r="H20" s="169">
        <v>0.4184365844655768</v>
      </c>
      <c r="I20" s="168">
        <v>0.41793535043328256</v>
      </c>
      <c r="J20" s="32">
        <v>217159.7</v>
      </c>
      <c r="K20" s="32">
        <v>97131.799999999988</v>
      </c>
      <c r="L20" s="168">
        <v>0.71598563692307404</v>
      </c>
      <c r="M20" s="61">
        <v>4397.8170204514063</v>
      </c>
    </row>
    <row r="21" spans="1:13" x14ac:dyDescent="0.25">
      <c r="A21" s="38" t="s">
        <v>66</v>
      </c>
      <c r="B21" s="110" t="s">
        <v>269</v>
      </c>
      <c r="C21" s="60">
        <v>7419</v>
      </c>
      <c r="D21" s="167">
        <v>1.0106234841382586</v>
      </c>
      <c r="E21" s="167">
        <v>1.040436716538617</v>
      </c>
      <c r="F21" s="168">
        <v>1.0358206126432337</v>
      </c>
      <c r="G21" s="40">
        <v>54698.700000000004</v>
      </c>
      <c r="H21" s="169">
        <v>1.2366057193976718</v>
      </c>
      <c r="I21" s="168">
        <v>1.1938415825130855</v>
      </c>
      <c r="J21" s="32">
        <v>0</v>
      </c>
      <c r="K21" s="32">
        <v>0</v>
      </c>
      <c r="L21" s="168">
        <v>1.1938415825130857</v>
      </c>
      <c r="M21" s="61">
        <v>7332.9639039432086</v>
      </c>
    </row>
    <row r="22" spans="1:13" x14ac:dyDescent="0.25">
      <c r="A22" s="38" t="s">
        <v>68</v>
      </c>
      <c r="B22" s="110" t="s">
        <v>270</v>
      </c>
      <c r="C22" s="60">
        <v>77400</v>
      </c>
      <c r="D22" s="167">
        <v>1.0087710265855572</v>
      </c>
      <c r="E22" s="167">
        <v>1.0038759689922481</v>
      </c>
      <c r="F22" s="168">
        <v>0.9975901485686739</v>
      </c>
      <c r="G22" s="40">
        <v>453165.60000000003</v>
      </c>
      <c r="H22" s="169">
        <v>0.9820092788794853</v>
      </c>
      <c r="I22" s="168">
        <v>0.98438149202701752</v>
      </c>
      <c r="J22" s="32">
        <v>47385</v>
      </c>
      <c r="K22" s="32">
        <v>21194.5</v>
      </c>
      <c r="L22" s="168">
        <v>1.0290701402113469</v>
      </c>
      <c r="M22" s="61">
        <v>6320.8840296135959</v>
      </c>
    </row>
    <row r="23" spans="1:13" x14ac:dyDescent="0.25">
      <c r="A23" s="38" t="s">
        <v>69</v>
      </c>
      <c r="B23" s="110" t="s">
        <v>270</v>
      </c>
      <c r="C23" s="60">
        <v>1115</v>
      </c>
      <c r="D23" s="167">
        <v>1.0087710265855572</v>
      </c>
      <c r="E23" s="167">
        <v>1.2690582959641254</v>
      </c>
      <c r="F23" s="168">
        <v>1.261112022916584</v>
      </c>
      <c r="G23" s="40">
        <v>27001.1</v>
      </c>
      <c r="H23" s="169">
        <v>4.0616847000318739</v>
      </c>
      <c r="I23" s="168">
        <v>3.2207168167649236</v>
      </c>
      <c r="J23" s="32">
        <v>0</v>
      </c>
      <c r="K23" s="32">
        <v>0</v>
      </c>
      <c r="L23" s="168">
        <v>3.2207168167649232</v>
      </c>
      <c r="M23" s="61">
        <v>19782.691864731718</v>
      </c>
    </row>
    <row r="24" spans="1:13" x14ac:dyDescent="0.25">
      <c r="A24" s="38" t="s">
        <v>71</v>
      </c>
      <c r="B24" s="110" t="s">
        <v>270</v>
      </c>
      <c r="C24" s="60">
        <v>12320</v>
      </c>
      <c r="D24" s="167">
        <v>1.0087710265855572</v>
      </c>
      <c r="E24" s="167">
        <v>1.0243506493506493</v>
      </c>
      <c r="F24" s="168">
        <v>1.017936625674942</v>
      </c>
      <c r="G24" s="40">
        <v>39196</v>
      </c>
      <c r="H24" s="169">
        <v>0.53361823040215417</v>
      </c>
      <c r="I24" s="168">
        <v>0.5242155719157261</v>
      </c>
      <c r="J24" s="32">
        <v>43143.199999999997</v>
      </c>
      <c r="K24" s="32">
        <v>19297.2</v>
      </c>
      <c r="L24" s="168">
        <v>0.77472841966475148</v>
      </c>
      <c r="M24" s="61">
        <v>4758.634328016733</v>
      </c>
    </row>
    <row r="25" spans="1:13" x14ac:dyDescent="0.25">
      <c r="A25" s="38" t="s">
        <v>74</v>
      </c>
      <c r="B25" s="110" t="s">
        <v>270</v>
      </c>
      <c r="C25" s="60">
        <v>13707</v>
      </c>
      <c r="D25" s="167">
        <v>1.0087710265855572</v>
      </c>
      <c r="E25" s="167">
        <v>1.0218866272707376</v>
      </c>
      <c r="F25" s="168">
        <v>1.0154880321945712</v>
      </c>
      <c r="G25" s="40">
        <v>99973.900000000009</v>
      </c>
      <c r="H25" s="169">
        <v>1.2233305986519152</v>
      </c>
      <c r="I25" s="168">
        <v>1.2046725907819666</v>
      </c>
      <c r="J25" s="32">
        <v>0</v>
      </c>
      <c r="K25" s="32">
        <v>0</v>
      </c>
      <c r="L25" s="168">
        <v>1.2046725907819669</v>
      </c>
      <c r="M25" s="61">
        <v>7399.4914850246341</v>
      </c>
    </row>
    <row r="26" spans="1:13" x14ac:dyDescent="0.25">
      <c r="A26" s="38" t="s">
        <v>75</v>
      </c>
      <c r="B26" s="110" t="s">
        <v>270</v>
      </c>
      <c r="C26" s="60">
        <v>20775</v>
      </c>
      <c r="D26" s="167">
        <v>1.0087710265855572</v>
      </c>
      <c r="E26" s="167">
        <v>1.0144404332129964</v>
      </c>
      <c r="F26" s="168">
        <v>1.0080884628595363</v>
      </c>
      <c r="G26" s="40">
        <v>90996.5</v>
      </c>
      <c r="H26" s="169">
        <v>0.73465471973474072</v>
      </c>
      <c r="I26" s="168">
        <v>0.72876017016485295</v>
      </c>
      <c r="J26" s="32">
        <v>45735.3</v>
      </c>
      <c r="K26" s="32">
        <v>20456.599999999999</v>
      </c>
      <c r="L26" s="168">
        <v>0.88778353212509786</v>
      </c>
      <c r="M26" s="61">
        <v>5453.0556574219454</v>
      </c>
    </row>
    <row r="27" spans="1:13" x14ac:dyDescent="0.25">
      <c r="A27" s="38" t="s">
        <v>76</v>
      </c>
      <c r="B27" s="110" t="s">
        <v>270</v>
      </c>
      <c r="C27" s="60">
        <v>19808</v>
      </c>
      <c r="D27" s="167">
        <v>1.0087710265855572</v>
      </c>
      <c r="E27" s="167">
        <v>1.015145395799677</v>
      </c>
      <c r="F27" s="168">
        <v>1.0087890112871356</v>
      </c>
      <c r="G27" s="40">
        <v>74827.499999999985</v>
      </c>
      <c r="H27" s="169">
        <v>0.63360737751814777</v>
      </c>
      <c r="I27" s="168">
        <v>0.62808711279449259</v>
      </c>
      <c r="J27" s="32">
        <v>55993.1</v>
      </c>
      <c r="K27" s="32">
        <v>25044.799999999999</v>
      </c>
      <c r="L27" s="168">
        <v>0.83214047363705657</v>
      </c>
      <c r="M27" s="61">
        <v>5111.2778659842479</v>
      </c>
    </row>
    <row r="28" spans="1:13" x14ac:dyDescent="0.25">
      <c r="A28" s="38" t="s">
        <v>78</v>
      </c>
      <c r="B28" s="110" t="s">
        <v>270</v>
      </c>
      <c r="C28" s="60">
        <v>9317</v>
      </c>
      <c r="D28" s="167">
        <v>1.0087710265855572</v>
      </c>
      <c r="E28" s="167">
        <v>1.0321992057529248</v>
      </c>
      <c r="F28" s="168">
        <v>1.025736037942232</v>
      </c>
      <c r="G28" s="40">
        <v>39395.700000000004</v>
      </c>
      <c r="H28" s="169">
        <v>0.70920590545853124</v>
      </c>
      <c r="I28" s="168">
        <v>0.69141170752009073</v>
      </c>
      <c r="J28" s="32">
        <v>23062.5</v>
      </c>
      <c r="K28" s="32">
        <v>10315.5</v>
      </c>
      <c r="L28" s="168">
        <v>0.8671416343434919</v>
      </c>
      <c r="M28" s="61">
        <v>5326.2663969718533</v>
      </c>
    </row>
    <row r="29" spans="1:13" x14ac:dyDescent="0.25">
      <c r="A29" s="38" t="s">
        <v>82</v>
      </c>
      <c r="B29" s="110" t="s">
        <v>271</v>
      </c>
      <c r="C29" s="60">
        <v>15093</v>
      </c>
      <c r="D29" s="167">
        <v>0.99731948086728661</v>
      </c>
      <c r="E29" s="167">
        <v>1.0198767640628106</v>
      </c>
      <c r="F29" s="168">
        <v>1.0019856298926646</v>
      </c>
      <c r="G29" s="40">
        <v>64646.299999999996</v>
      </c>
      <c r="H29" s="169">
        <v>0.71840230710280062</v>
      </c>
      <c r="I29" s="168">
        <v>0.71697865285728479</v>
      </c>
      <c r="J29" s="32">
        <v>34119.9</v>
      </c>
      <c r="K29" s="32">
        <v>15261.3</v>
      </c>
      <c r="L29" s="168">
        <v>0.88127262092564718</v>
      </c>
      <c r="M29" s="61">
        <v>5413.063519849683</v>
      </c>
    </row>
    <row r="30" spans="1:13" x14ac:dyDescent="0.25">
      <c r="A30" s="38" t="s">
        <v>83</v>
      </c>
      <c r="B30" s="110" t="s">
        <v>271</v>
      </c>
      <c r="C30" s="60">
        <v>94447</v>
      </c>
      <c r="D30" s="167">
        <v>0.99731948086728661</v>
      </c>
      <c r="E30" s="167">
        <v>1.0031763846390038</v>
      </c>
      <c r="F30" s="168">
        <v>0.98557821599125417</v>
      </c>
      <c r="G30" s="40">
        <v>448970.70000000007</v>
      </c>
      <c r="H30" s="169">
        <v>0.79731410886291554</v>
      </c>
      <c r="I30" s="168">
        <v>0.80898105896243833</v>
      </c>
      <c r="J30" s="32">
        <v>157411.6</v>
      </c>
      <c r="K30" s="32">
        <v>70407.600000000006</v>
      </c>
      <c r="L30" s="168">
        <v>0.93212340739078059</v>
      </c>
      <c r="M30" s="61">
        <v>5725.4056153989131</v>
      </c>
    </row>
    <row r="31" spans="1:13" x14ac:dyDescent="0.25">
      <c r="A31" s="38" t="s">
        <v>84</v>
      </c>
      <c r="B31" s="110" t="s">
        <v>271</v>
      </c>
      <c r="C31" s="60">
        <v>6040</v>
      </c>
      <c r="D31" s="167">
        <v>0.99731948086728661</v>
      </c>
      <c r="E31" s="167">
        <v>1.0496688741721854</v>
      </c>
      <c r="F31" s="168">
        <v>1.0312551134867973</v>
      </c>
      <c r="G31" s="40">
        <v>20158</v>
      </c>
      <c r="H31" s="169">
        <v>0.55977064439633317</v>
      </c>
      <c r="I31" s="168">
        <v>0.54280520607910632</v>
      </c>
      <c r="J31" s="32">
        <v>20716.900000000001</v>
      </c>
      <c r="K31" s="32">
        <v>9266.2999999999993</v>
      </c>
      <c r="L31" s="168">
        <v>0.78500315299450829</v>
      </c>
      <c r="M31" s="61">
        <v>4821.7450872107174</v>
      </c>
    </row>
    <row r="32" spans="1:13" x14ac:dyDescent="0.25">
      <c r="A32" s="38" t="s">
        <v>87</v>
      </c>
      <c r="B32" s="110" t="s">
        <v>271</v>
      </c>
      <c r="C32" s="60">
        <v>22055</v>
      </c>
      <c r="D32" s="167">
        <v>0.99731948086728661</v>
      </c>
      <c r="E32" s="167">
        <v>1.0136023577420086</v>
      </c>
      <c r="F32" s="168">
        <v>0.99582129201275582</v>
      </c>
      <c r="G32" s="40">
        <v>88903.3</v>
      </c>
      <c r="H32" s="169">
        <v>0.67609922303208791</v>
      </c>
      <c r="I32" s="168">
        <v>0.67893629956993085</v>
      </c>
      <c r="J32" s="32">
        <v>54683.8</v>
      </c>
      <c r="K32" s="32">
        <v>24459.1</v>
      </c>
      <c r="L32" s="168">
        <v>0.86024521379975549</v>
      </c>
      <c r="M32" s="61">
        <v>5283.9063354240088</v>
      </c>
    </row>
    <row r="33" spans="1:13" x14ac:dyDescent="0.25">
      <c r="A33" s="38" t="s">
        <v>92</v>
      </c>
      <c r="B33" s="110" t="s">
        <v>271</v>
      </c>
      <c r="C33" s="60">
        <v>19524</v>
      </c>
      <c r="D33" s="167">
        <v>0.99731948086728661</v>
      </c>
      <c r="E33" s="167">
        <v>1.0153657037492316</v>
      </c>
      <c r="F33" s="168">
        <v>0.99755370461594883</v>
      </c>
      <c r="G33" s="40">
        <v>59951.700000000004</v>
      </c>
      <c r="H33" s="169">
        <v>0.51502975530290862</v>
      </c>
      <c r="I33" s="168">
        <v>0.51629275989826684</v>
      </c>
      <c r="J33" s="32">
        <v>67949.5</v>
      </c>
      <c r="K33" s="32">
        <v>30392.7</v>
      </c>
      <c r="L33" s="168">
        <v>0.77034986955838292</v>
      </c>
      <c r="M33" s="61">
        <v>4731.7398469131176</v>
      </c>
    </row>
    <row r="34" spans="1:13" x14ac:dyDescent="0.25">
      <c r="A34" s="38" t="s">
        <v>95</v>
      </c>
      <c r="B34" s="110" t="s">
        <v>271</v>
      </c>
      <c r="C34" s="60">
        <v>6911</v>
      </c>
      <c r="D34" s="167">
        <v>0.99731948086728661</v>
      </c>
      <c r="E34" s="167">
        <v>1.043409058023441</v>
      </c>
      <c r="F34" s="168">
        <v>1.0251051098316246</v>
      </c>
      <c r="G34" s="40">
        <v>27225.300000000003</v>
      </c>
      <c r="H34" s="169">
        <v>0.66074121586260826</v>
      </c>
      <c r="I34" s="168">
        <v>0.64455947934074409</v>
      </c>
      <c r="J34" s="32">
        <v>19135.099999999999</v>
      </c>
      <c r="K34" s="32">
        <v>8558.7999999999993</v>
      </c>
      <c r="L34" s="168">
        <v>0.84124425336298903</v>
      </c>
      <c r="M34" s="61">
        <v>5167.1962466953519</v>
      </c>
    </row>
    <row r="35" spans="1:13" x14ac:dyDescent="0.25">
      <c r="A35" s="38" t="s">
        <v>97</v>
      </c>
      <c r="B35" s="110" t="s">
        <v>272</v>
      </c>
      <c r="C35" s="60">
        <v>10464</v>
      </c>
      <c r="D35" s="167">
        <v>1.0196127531321817</v>
      </c>
      <c r="E35" s="167">
        <v>1.0286697247706422</v>
      </c>
      <c r="F35" s="168">
        <v>1.0332150188794738</v>
      </c>
      <c r="G35" s="40">
        <v>37467.600000000006</v>
      </c>
      <c r="H35" s="169">
        <v>0.60056187843740738</v>
      </c>
      <c r="I35" s="168">
        <v>0.58125546712311571</v>
      </c>
      <c r="J35" s="32">
        <v>33405.800000000003</v>
      </c>
      <c r="K35" s="32">
        <v>14941.9</v>
      </c>
      <c r="L35" s="168">
        <v>0.80625651386154562</v>
      </c>
      <c r="M35" s="61">
        <v>4952.2901531208799</v>
      </c>
    </row>
    <row r="36" spans="1:13" x14ac:dyDescent="0.25">
      <c r="A36" s="38" t="s">
        <v>98</v>
      </c>
      <c r="B36" s="110" t="s">
        <v>272</v>
      </c>
      <c r="C36" s="60">
        <v>46747</v>
      </c>
      <c r="D36" s="167">
        <v>1.0196127531321817</v>
      </c>
      <c r="E36" s="167">
        <v>1.0064175241191948</v>
      </c>
      <c r="F36" s="168">
        <v>1.0108644943500178</v>
      </c>
      <c r="G36" s="40">
        <v>230025.1</v>
      </c>
      <c r="H36" s="169">
        <v>0.8253175877625174</v>
      </c>
      <c r="I36" s="168">
        <v>0.81644730067722249</v>
      </c>
      <c r="J36" s="32">
        <v>77743.5</v>
      </c>
      <c r="K36" s="32">
        <v>34773.4</v>
      </c>
      <c r="L36" s="168">
        <v>0.93625028124295862</v>
      </c>
      <c r="M36" s="61">
        <v>5750.7542189635878</v>
      </c>
    </row>
    <row r="37" spans="1:13" x14ac:dyDescent="0.25">
      <c r="A37" s="38" t="s">
        <v>106</v>
      </c>
      <c r="B37" s="110" t="s">
        <v>273</v>
      </c>
      <c r="C37" s="60">
        <v>4846</v>
      </c>
      <c r="D37" s="167">
        <v>0.95135081888089867</v>
      </c>
      <c r="E37" s="167">
        <v>1.0619067271976887</v>
      </c>
      <c r="F37" s="168">
        <v>0.99519127966271614</v>
      </c>
      <c r="G37" s="40">
        <v>10971.300000000001</v>
      </c>
      <c r="H37" s="169">
        <v>0.37972946545267589</v>
      </c>
      <c r="I37" s="168">
        <v>0.38156430146913201</v>
      </c>
      <c r="J37" s="32">
        <v>20816.599999999999</v>
      </c>
      <c r="K37" s="32">
        <v>9310.9</v>
      </c>
      <c r="L37" s="168">
        <v>0.6958820066753385</v>
      </c>
      <c r="M37" s="61">
        <v>4274.3339745396179</v>
      </c>
    </row>
    <row r="38" spans="1:13" x14ac:dyDescent="0.25">
      <c r="A38" s="38" t="s">
        <v>108</v>
      </c>
      <c r="B38" s="110" t="s">
        <v>273</v>
      </c>
      <c r="C38" s="60">
        <v>50885</v>
      </c>
      <c r="D38" s="167">
        <v>0.95135081888089867</v>
      </c>
      <c r="E38" s="167">
        <v>1.0058956470472635</v>
      </c>
      <c r="F38" s="168">
        <v>0.94269915667062254</v>
      </c>
      <c r="G38" s="40">
        <v>563205.5</v>
      </c>
      <c r="H38" s="169">
        <v>1.8564220814179133</v>
      </c>
      <c r="I38" s="168">
        <v>1.969262482396114</v>
      </c>
      <c r="J38" s="32">
        <v>0</v>
      </c>
      <c r="K38" s="32">
        <v>0</v>
      </c>
      <c r="L38" s="168">
        <v>1.969262482396114</v>
      </c>
      <c r="M38" s="61">
        <v>12095.851671041977</v>
      </c>
    </row>
    <row r="39" spans="1:13" x14ac:dyDescent="0.25">
      <c r="A39" s="38" t="s">
        <v>112</v>
      </c>
      <c r="B39" s="110" t="s">
        <v>274</v>
      </c>
      <c r="C39" s="60">
        <v>27400</v>
      </c>
      <c r="D39" s="167">
        <v>1.0237174351545524</v>
      </c>
      <c r="E39" s="167">
        <v>1.0109489051094891</v>
      </c>
      <c r="F39" s="168">
        <v>1.019503684393033</v>
      </c>
      <c r="G39" s="40">
        <v>128490</v>
      </c>
      <c r="H39" s="169">
        <v>0.78653559832586883</v>
      </c>
      <c r="I39" s="168">
        <v>0.7714887257068983</v>
      </c>
      <c r="J39" s="32">
        <v>53671.6</v>
      </c>
      <c r="K39" s="32">
        <v>24006.400000000001</v>
      </c>
      <c r="L39" s="168">
        <v>0.91140068234518556</v>
      </c>
      <c r="M39" s="61">
        <v>5598.1198875632253</v>
      </c>
    </row>
    <row r="40" spans="1:13" x14ac:dyDescent="0.25">
      <c r="A40" s="38" t="s">
        <v>113</v>
      </c>
      <c r="B40" s="110" t="s">
        <v>274</v>
      </c>
      <c r="C40" s="60">
        <v>12407</v>
      </c>
      <c r="D40" s="167">
        <v>1.0237174351545524</v>
      </c>
      <c r="E40" s="167">
        <v>1.0241798984444266</v>
      </c>
      <c r="F40" s="168">
        <v>1.0328466400903711</v>
      </c>
      <c r="G40" s="40">
        <v>45258.7</v>
      </c>
      <c r="H40" s="169">
        <v>0.61183583536992381</v>
      </c>
      <c r="I40" s="168">
        <v>0.59237820177871703</v>
      </c>
      <c r="J40" s="32">
        <v>38719.1</v>
      </c>
      <c r="K40" s="32">
        <v>17318.400000000001</v>
      </c>
      <c r="L40" s="168">
        <v>0.81240333742095505</v>
      </c>
      <c r="M40" s="61">
        <v>4990.0459458033338</v>
      </c>
    </row>
    <row r="41" spans="1:13" x14ac:dyDescent="0.25">
      <c r="A41" s="38" t="s">
        <v>114</v>
      </c>
      <c r="B41" s="110" t="s">
        <v>274</v>
      </c>
      <c r="C41" s="60">
        <v>5042</v>
      </c>
      <c r="D41" s="167">
        <v>1.0237174351545524</v>
      </c>
      <c r="E41" s="167">
        <v>1.0595001983339944</v>
      </c>
      <c r="F41" s="168">
        <v>1.0684658248872341</v>
      </c>
      <c r="G41" s="40">
        <v>13603.9</v>
      </c>
      <c r="H41" s="169">
        <v>0.45254336999693501</v>
      </c>
      <c r="I41" s="168">
        <v>0.42354501141362799</v>
      </c>
      <c r="J41" s="32">
        <v>21864.1</v>
      </c>
      <c r="K41" s="32">
        <v>9779.4</v>
      </c>
      <c r="L41" s="168">
        <v>0.71908475182963494</v>
      </c>
      <c r="M41" s="61">
        <v>4416.8527937707995</v>
      </c>
    </row>
    <row r="42" spans="1:13" x14ac:dyDescent="0.25">
      <c r="A42" s="38" t="s">
        <v>115</v>
      </c>
      <c r="B42" s="110" t="s">
        <v>274</v>
      </c>
      <c r="C42" s="60">
        <v>25421</v>
      </c>
      <c r="D42" s="167">
        <v>1.0237174351545524</v>
      </c>
      <c r="E42" s="167">
        <v>1.0118012666692893</v>
      </c>
      <c r="F42" s="168">
        <v>1.0203632587456628</v>
      </c>
      <c r="G42" s="40">
        <v>130655.20000000001</v>
      </c>
      <c r="H42" s="169">
        <v>0.86205244023280181</v>
      </c>
      <c r="I42" s="168">
        <v>0.84484857019697746</v>
      </c>
      <c r="J42" s="32">
        <v>38149.1</v>
      </c>
      <c r="K42" s="32">
        <v>17063.400000000001</v>
      </c>
      <c r="L42" s="168">
        <v>0.95194753752706252</v>
      </c>
      <c r="M42" s="61">
        <v>5847.1718805765922</v>
      </c>
    </row>
    <row r="43" spans="1:13" x14ac:dyDescent="0.25">
      <c r="A43" s="38" t="s">
        <v>116</v>
      </c>
      <c r="B43" s="110" t="s">
        <v>274</v>
      </c>
      <c r="C43" s="60">
        <v>3659</v>
      </c>
      <c r="D43" s="167">
        <v>1.0237174351545524</v>
      </c>
      <c r="E43" s="167">
        <v>1.081989614648811</v>
      </c>
      <c r="F43" s="168">
        <v>1.0911455495270477</v>
      </c>
      <c r="G43" s="40">
        <v>18245.900000000001</v>
      </c>
      <c r="H43" s="169">
        <v>0.83637780218387325</v>
      </c>
      <c r="I43" s="168">
        <v>0.76651350733767609</v>
      </c>
      <c r="J43" s="32">
        <v>7793</v>
      </c>
      <c r="K43" s="32">
        <v>3485.7</v>
      </c>
      <c r="L43" s="168">
        <v>0.90865211788410394</v>
      </c>
      <c r="M43" s="61">
        <v>5581.2373092747839</v>
      </c>
    </row>
    <row r="44" spans="1:13" x14ac:dyDescent="0.25">
      <c r="A44" s="38" t="s">
        <v>117</v>
      </c>
      <c r="B44" s="110" t="s">
        <v>274</v>
      </c>
      <c r="C44" s="60">
        <v>5991</v>
      </c>
      <c r="D44" s="167">
        <v>1.0237174351545524</v>
      </c>
      <c r="E44" s="167">
        <v>1.0500751126690036</v>
      </c>
      <c r="F44" s="168">
        <v>1.0589609829386322</v>
      </c>
      <c r="G44" s="40">
        <v>33155.700000000004</v>
      </c>
      <c r="H44" s="169">
        <v>0.92823619485720232</v>
      </c>
      <c r="I44" s="168">
        <v>0.87655372559745626</v>
      </c>
      <c r="J44" s="32">
        <v>8095.3</v>
      </c>
      <c r="K44" s="32">
        <v>3620.9</v>
      </c>
      <c r="L44" s="168">
        <v>0.96947269982067774</v>
      </c>
      <c r="M44" s="61">
        <v>5954.817136356095</v>
      </c>
    </row>
    <row r="45" spans="1:13" x14ac:dyDescent="0.25">
      <c r="A45" s="38" t="s">
        <v>262</v>
      </c>
      <c r="B45" s="110" t="s">
        <v>274</v>
      </c>
      <c r="C45" s="60">
        <v>4304</v>
      </c>
      <c r="D45" s="167">
        <v>1.0237174351545524</v>
      </c>
      <c r="E45" s="167">
        <v>1.0697026022304832</v>
      </c>
      <c r="F45" s="168">
        <v>1.0787545628338959</v>
      </c>
      <c r="G45" s="40">
        <v>61371.3</v>
      </c>
      <c r="H45" s="169">
        <v>2.3916227575455684</v>
      </c>
      <c r="I45" s="168">
        <v>2.2170221475242324</v>
      </c>
      <c r="J45" s="32">
        <v>0</v>
      </c>
      <c r="K45" s="32">
        <v>0</v>
      </c>
      <c r="L45" s="168">
        <v>2.2170221475242324</v>
      </c>
      <c r="M45" s="61">
        <v>13617.672244097477</v>
      </c>
    </row>
    <row r="46" spans="1:13" x14ac:dyDescent="0.25">
      <c r="A46" s="38" t="s">
        <v>120</v>
      </c>
      <c r="B46" s="110" t="s">
        <v>274</v>
      </c>
      <c r="C46" s="60">
        <v>14725</v>
      </c>
      <c r="D46" s="167">
        <v>1.0237174351545524</v>
      </c>
      <c r="E46" s="167">
        <v>1.0203735144312394</v>
      </c>
      <c r="F46" s="168">
        <v>1.029008045967517</v>
      </c>
      <c r="G46" s="40">
        <v>70406</v>
      </c>
      <c r="H46" s="169">
        <v>0.80196235955235196</v>
      </c>
      <c r="I46" s="168">
        <v>0.77935479969771559</v>
      </c>
      <c r="J46" s="32">
        <v>28380.400000000001</v>
      </c>
      <c r="K46" s="32">
        <v>12694.1</v>
      </c>
      <c r="L46" s="168">
        <v>0.91574871477213649</v>
      </c>
      <c r="M46" s="61">
        <v>5624.8269191384597</v>
      </c>
    </row>
    <row r="47" spans="1:13" x14ac:dyDescent="0.25">
      <c r="A47" s="38" t="s">
        <v>123</v>
      </c>
      <c r="B47" s="110" t="s">
        <v>275</v>
      </c>
      <c r="C47" s="60">
        <v>20168</v>
      </c>
      <c r="D47" s="167">
        <v>0.96960457406528733</v>
      </c>
      <c r="E47" s="167">
        <v>1.0148750495834986</v>
      </c>
      <c r="F47" s="168">
        <v>0.9693636377785988</v>
      </c>
      <c r="G47" s="40">
        <v>59410.6</v>
      </c>
      <c r="H47" s="169">
        <v>0.49408392331500345</v>
      </c>
      <c r="I47" s="168">
        <v>0.5096992542935177</v>
      </c>
      <c r="J47" s="32">
        <v>68999.100000000006</v>
      </c>
      <c r="K47" s="32">
        <v>30862.1</v>
      </c>
      <c r="L47" s="168">
        <v>0.76670514117668576</v>
      </c>
      <c r="M47" s="61">
        <v>4709.3527378911631</v>
      </c>
    </row>
    <row r="48" spans="1:13" x14ac:dyDescent="0.25">
      <c r="A48" s="38" t="s">
        <v>124</v>
      </c>
      <c r="B48" s="110" t="s">
        <v>275</v>
      </c>
      <c r="C48" s="60">
        <v>881</v>
      </c>
      <c r="D48" s="167">
        <v>0.96960457406528733</v>
      </c>
      <c r="E48" s="167">
        <v>1.3405221339387059</v>
      </c>
      <c r="F48" s="168">
        <v>1.2804072903465755</v>
      </c>
      <c r="G48" s="40">
        <v>5282.7</v>
      </c>
      <c r="H48" s="169">
        <v>1.0057259519400121</v>
      </c>
      <c r="I48" s="168">
        <v>0.78547346576555832</v>
      </c>
      <c r="J48" s="32">
        <v>2070.5</v>
      </c>
      <c r="K48" s="32">
        <v>926.1</v>
      </c>
      <c r="L48" s="168">
        <v>0.9191333227170061</v>
      </c>
      <c r="M48" s="61">
        <v>5645.6162837009533</v>
      </c>
    </row>
    <row r="49" spans="1:13" x14ac:dyDescent="0.25">
      <c r="A49" s="241" t="s">
        <v>353</v>
      </c>
      <c r="B49" s="110" t="s">
        <v>276</v>
      </c>
      <c r="C49" s="60">
        <v>9366</v>
      </c>
      <c r="D49" s="167">
        <v>1.0651147703899588</v>
      </c>
      <c r="E49" s="167">
        <v>1.0320307495195387</v>
      </c>
      <c r="F49" s="168">
        <v>1.0828505914654261</v>
      </c>
      <c r="G49" s="40">
        <v>150598.40000000002</v>
      </c>
      <c r="H49" s="169">
        <v>2.6969060745906126</v>
      </c>
      <c r="I49" s="168">
        <v>2.4905615750192083</v>
      </c>
      <c r="J49" s="32">
        <v>0</v>
      </c>
      <c r="K49" s="32">
        <v>0</v>
      </c>
      <c r="L49" s="168">
        <v>2.4905615750192087</v>
      </c>
      <c r="M49" s="61">
        <v>15297.840515589196</v>
      </c>
    </row>
    <row r="50" spans="1:13" x14ac:dyDescent="0.25">
      <c r="A50" s="38" t="s">
        <v>126</v>
      </c>
      <c r="B50" s="110" t="s">
        <v>276</v>
      </c>
      <c r="C50" s="60">
        <v>2851</v>
      </c>
      <c r="D50" s="167">
        <v>1.0651147703899588</v>
      </c>
      <c r="E50" s="167">
        <v>1.1052262364082779</v>
      </c>
      <c r="F50" s="168">
        <v>1.1596504119232665</v>
      </c>
      <c r="G50" s="40">
        <v>13187</v>
      </c>
      <c r="H50" s="169">
        <v>0.77579755403085282</v>
      </c>
      <c r="I50" s="168">
        <v>0.66899260850880204</v>
      </c>
      <c r="J50" s="32">
        <v>8433.7000000000007</v>
      </c>
      <c r="K50" s="32">
        <v>3772.3</v>
      </c>
      <c r="L50" s="168">
        <v>0.85475127047844235</v>
      </c>
      <c r="M50" s="61">
        <v>5250.1607458452854</v>
      </c>
    </row>
    <row r="51" spans="1:13" x14ac:dyDescent="0.25">
      <c r="A51" s="241" t="s">
        <v>354</v>
      </c>
      <c r="B51" s="110" t="s">
        <v>276</v>
      </c>
      <c r="C51" s="60">
        <v>7843</v>
      </c>
      <c r="D51" s="167">
        <v>1.0651147703899588</v>
      </c>
      <c r="E51" s="167">
        <v>1.0382506693867142</v>
      </c>
      <c r="F51" s="168">
        <v>1.089376796145058</v>
      </c>
      <c r="G51" s="40">
        <v>328320.59999999998</v>
      </c>
      <c r="H51" s="169">
        <v>7.0212677512876391</v>
      </c>
      <c r="I51" s="168">
        <v>6.4452150772199017</v>
      </c>
      <c r="J51" s="32">
        <v>0</v>
      </c>
      <c r="K51" s="32">
        <v>0</v>
      </c>
      <c r="L51" s="168">
        <v>6.4452150772199017</v>
      </c>
      <c r="M51" s="61">
        <v>39588.610588445503</v>
      </c>
    </row>
    <row r="52" spans="1:13" x14ac:dyDescent="0.25">
      <c r="A52" s="38" t="s">
        <v>132</v>
      </c>
      <c r="B52" s="110" t="s">
        <v>276</v>
      </c>
      <c r="C52" s="60">
        <v>5367</v>
      </c>
      <c r="D52" s="167">
        <v>1.0651147703899588</v>
      </c>
      <c r="E52" s="167">
        <v>1.0558971492453886</v>
      </c>
      <c r="F52" s="168">
        <v>1.1078922339468329</v>
      </c>
      <c r="G52" s="40">
        <v>16877.3</v>
      </c>
      <c r="H52" s="169">
        <v>0.52743748519256306</v>
      </c>
      <c r="I52" s="168">
        <v>0.47607291488413345</v>
      </c>
      <c r="J52" s="32">
        <v>22213.8</v>
      </c>
      <c r="K52" s="32">
        <v>9935.9</v>
      </c>
      <c r="L52" s="168">
        <v>0.74812073666716938</v>
      </c>
      <c r="M52" s="61">
        <v>4595.201271364348</v>
      </c>
    </row>
    <row r="53" spans="1:13" x14ac:dyDescent="0.25">
      <c r="A53" s="38" t="s">
        <v>143</v>
      </c>
      <c r="B53" s="110" t="s">
        <v>277</v>
      </c>
      <c r="C53" s="60">
        <v>35796</v>
      </c>
      <c r="D53" s="167">
        <v>0.9899522302157685</v>
      </c>
      <c r="E53" s="167">
        <v>1.0083808246731478</v>
      </c>
      <c r="F53" s="168">
        <v>0.98337306905116362</v>
      </c>
      <c r="G53" s="40">
        <v>175984.6</v>
      </c>
      <c r="H53" s="169">
        <v>0.82459326460200488</v>
      </c>
      <c r="I53" s="168">
        <v>0.83853553707509798</v>
      </c>
      <c r="J53" s="32">
        <v>53136.4</v>
      </c>
      <c r="K53" s="32">
        <v>23767</v>
      </c>
      <c r="L53" s="168">
        <v>0.94845857206693629</v>
      </c>
      <c r="M53" s="61">
        <v>5825.7415181600363</v>
      </c>
    </row>
    <row r="54" spans="1:13" x14ac:dyDescent="0.25">
      <c r="A54" s="38" t="s">
        <v>151</v>
      </c>
      <c r="B54" s="110" t="s">
        <v>277</v>
      </c>
      <c r="C54" s="60">
        <v>4115</v>
      </c>
      <c r="D54" s="167">
        <v>0.9899522302157685</v>
      </c>
      <c r="E54" s="167">
        <v>1.0729040097205347</v>
      </c>
      <c r="F54" s="168">
        <v>1.0462960847933278</v>
      </c>
      <c r="G54" s="40">
        <v>25072.2</v>
      </c>
      <c r="H54" s="169">
        <v>1.0219325236418422</v>
      </c>
      <c r="I54" s="168">
        <v>0.976714467820743</v>
      </c>
      <c r="J54" s="32">
        <v>2845</v>
      </c>
      <c r="K54" s="32">
        <v>1272.5</v>
      </c>
      <c r="L54" s="168">
        <v>1.0248316853749391</v>
      </c>
      <c r="M54" s="61">
        <v>6294.8500592953178</v>
      </c>
    </row>
    <row r="55" spans="1:13" x14ac:dyDescent="0.25">
      <c r="A55" s="38" t="s">
        <v>154</v>
      </c>
      <c r="B55" s="110" t="s">
        <v>278</v>
      </c>
      <c r="C55" s="60">
        <v>2768</v>
      </c>
      <c r="D55" s="167">
        <v>0.97492464589573202</v>
      </c>
      <c r="E55" s="167">
        <v>1.1083815028901733</v>
      </c>
      <c r="F55" s="168">
        <v>1.0644856527743523</v>
      </c>
      <c r="G55" s="40">
        <v>6971.4</v>
      </c>
      <c r="H55" s="169">
        <v>0.42242881354498463</v>
      </c>
      <c r="I55" s="168">
        <v>0.39683842844101752</v>
      </c>
      <c r="J55" s="32">
        <v>12441.8</v>
      </c>
      <c r="K55" s="32">
        <v>5565</v>
      </c>
      <c r="L55" s="168">
        <v>0.70432519173269037</v>
      </c>
      <c r="M55" s="61">
        <v>4326.1947676019136</v>
      </c>
    </row>
    <row r="56" spans="1:13" x14ac:dyDescent="0.25">
      <c r="A56" s="38" t="s">
        <v>156</v>
      </c>
      <c r="B56" s="110" t="s">
        <v>278</v>
      </c>
      <c r="C56" s="60">
        <v>2752</v>
      </c>
      <c r="D56" s="167">
        <v>0.97492464589573202</v>
      </c>
      <c r="E56" s="167">
        <v>1.1090116279069768</v>
      </c>
      <c r="F56" s="168">
        <v>1.0650908225990854</v>
      </c>
      <c r="G56" s="40">
        <v>5925.2000000000007</v>
      </c>
      <c r="H56" s="169">
        <v>0.36112221181499754</v>
      </c>
      <c r="I56" s="168">
        <v>0.33905297478178426</v>
      </c>
      <c r="J56" s="32">
        <v>13417.3</v>
      </c>
      <c r="K56" s="32">
        <v>6001.3</v>
      </c>
      <c r="L56" s="168">
        <v>0.67238529064376007</v>
      </c>
      <c r="M56" s="61">
        <v>4130.0094904166335</v>
      </c>
    </row>
    <row r="57" spans="1:13" x14ac:dyDescent="0.25">
      <c r="A57" s="38" t="s">
        <v>157</v>
      </c>
      <c r="B57" s="110" t="s">
        <v>278</v>
      </c>
      <c r="C57" s="60">
        <v>2816</v>
      </c>
      <c r="D57" s="167">
        <v>0.97492464589573202</v>
      </c>
      <c r="E57" s="167">
        <v>1.1065340909090908</v>
      </c>
      <c r="F57" s="168">
        <v>1.0627114048791122</v>
      </c>
      <c r="G57" s="40">
        <v>4647.8</v>
      </c>
      <c r="H57" s="169">
        <v>0.27683079394010118</v>
      </c>
      <c r="I57" s="168">
        <v>0.26049479912337237</v>
      </c>
      <c r="J57" s="32">
        <v>15142.6</v>
      </c>
      <c r="K57" s="32">
        <v>6773</v>
      </c>
      <c r="L57" s="168">
        <v>0.6289631903598718</v>
      </c>
      <c r="M57" s="61">
        <v>3863.2968053509285</v>
      </c>
    </row>
    <row r="58" spans="1:13" x14ac:dyDescent="0.25">
      <c r="A58" s="38" t="s">
        <v>158</v>
      </c>
      <c r="B58" s="110" t="s">
        <v>278</v>
      </c>
      <c r="C58" s="60">
        <v>17628</v>
      </c>
      <c r="D58" s="167">
        <v>0.97492464589573202</v>
      </c>
      <c r="E58" s="167">
        <v>1.0170183798502384</v>
      </c>
      <c r="F58" s="168">
        <v>0.97674083439271131</v>
      </c>
      <c r="G58" s="40">
        <v>56796.600000000006</v>
      </c>
      <c r="H58" s="169">
        <v>0.54040444642189855</v>
      </c>
      <c r="I58" s="168">
        <v>0.55327311748760366</v>
      </c>
      <c r="J58" s="32">
        <v>56159.8</v>
      </c>
      <c r="K58" s="32">
        <v>25119.3</v>
      </c>
      <c r="L58" s="168">
        <v>0.79078880580413147</v>
      </c>
      <c r="M58" s="61">
        <v>4857.2824514935101</v>
      </c>
    </row>
    <row r="59" spans="1:13" x14ac:dyDescent="0.25">
      <c r="A59" s="38" t="s">
        <v>162</v>
      </c>
      <c r="B59" s="110" t="s">
        <v>279</v>
      </c>
      <c r="C59" s="60">
        <v>4192</v>
      </c>
      <c r="D59" s="167">
        <v>1.0147603575249453</v>
      </c>
      <c r="E59" s="167">
        <v>1.0715648854961832</v>
      </c>
      <c r="F59" s="168">
        <v>1.0711775446282927</v>
      </c>
      <c r="G59" s="40">
        <v>19496.5</v>
      </c>
      <c r="H59" s="169">
        <v>0.7800725526165051</v>
      </c>
      <c r="I59" s="168">
        <v>0.72823833595876641</v>
      </c>
      <c r="J59" s="32">
        <v>9820.5</v>
      </c>
      <c r="K59" s="32">
        <v>4392.5</v>
      </c>
      <c r="L59" s="168">
        <v>0.88749447799196268</v>
      </c>
      <c r="M59" s="61">
        <v>5451.2801927743631</v>
      </c>
    </row>
    <row r="60" spans="1:13" x14ac:dyDescent="0.25">
      <c r="A60" s="38" t="s">
        <v>168</v>
      </c>
      <c r="B60" s="110" t="s">
        <v>279</v>
      </c>
      <c r="C60" s="60">
        <v>18757</v>
      </c>
      <c r="D60" s="167">
        <v>1.0147603575249453</v>
      </c>
      <c r="E60" s="167">
        <v>1.0159940288958789</v>
      </c>
      <c r="F60" s="168">
        <v>1.0156267753452533</v>
      </c>
      <c r="G60" s="40">
        <v>66572.5</v>
      </c>
      <c r="H60" s="169">
        <v>0.59529345137589706</v>
      </c>
      <c r="I60" s="168">
        <v>0.58613406600424878</v>
      </c>
      <c r="J60" s="32">
        <v>58290.5</v>
      </c>
      <c r="K60" s="32">
        <v>26072.400000000001</v>
      </c>
      <c r="L60" s="168">
        <v>0.80895225733097287</v>
      </c>
      <c r="M60" s="61">
        <v>4968.8482876716862</v>
      </c>
    </row>
    <row r="61" spans="1:13" x14ac:dyDescent="0.25">
      <c r="A61" s="38" t="s">
        <v>177</v>
      </c>
      <c r="B61" s="110" t="s">
        <v>280</v>
      </c>
      <c r="C61" s="60">
        <v>33402</v>
      </c>
      <c r="D61" s="167">
        <v>1.0006643913373205</v>
      </c>
      <c r="E61" s="167">
        <v>1.0089814981138854</v>
      </c>
      <c r="F61" s="168">
        <v>0.99460615323058443</v>
      </c>
      <c r="G61" s="40">
        <v>100604.2</v>
      </c>
      <c r="H61" s="169">
        <v>0.50517663689055825</v>
      </c>
      <c r="I61" s="168">
        <v>0.5079162593652693</v>
      </c>
      <c r="J61" s="32">
        <v>117615</v>
      </c>
      <c r="K61" s="32">
        <v>52607.199999999997</v>
      </c>
      <c r="L61" s="168">
        <v>0.76571971137026185</v>
      </c>
      <c r="M61" s="61">
        <v>4703.2999070078868</v>
      </c>
    </row>
    <row r="62" spans="1:13" x14ac:dyDescent="0.25">
      <c r="A62" s="38" t="s">
        <v>185</v>
      </c>
      <c r="B62" s="110" t="s">
        <v>281</v>
      </c>
      <c r="C62" s="60">
        <v>60102</v>
      </c>
      <c r="D62" s="167">
        <v>1.0124507569138643</v>
      </c>
      <c r="E62" s="167">
        <v>1.0049915144254766</v>
      </c>
      <c r="F62" s="168">
        <v>1.0023416981307525</v>
      </c>
      <c r="G62" s="40">
        <v>321297.7</v>
      </c>
      <c r="H62" s="169">
        <v>0.89664041369381764</v>
      </c>
      <c r="I62" s="168">
        <v>0.8945456577990768</v>
      </c>
      <c r="J62" s="32">
        <v>70212.2</v>
      </c>
      <c r="K62" s="32">
        <v>31404.7</v>
      </c>
      <c r="L62" s="168">
        <v>0.97941622051242883</v>
      </c>
      <c r="M62" s="61">
        <v>6015.8934796320864</v>
      </c>
    </row>
    <row r="63" spans="1:13" x14ac:dyDescent="0.25">
      <c r="A63" s="38" t="s">
        <v>188</v>
      </c>
      <c r="B63" s="110" t="s">
        <v>282</v>
      </c>
      <c r="C63" s="60">
        <v>5215</v>
      </c>
      <c r="D63" s="167">
        <v>0.99269465877142271</v>
      </c>
      <c r="E63" s="167">
        <v>1.0575263662511984</v>
      </c>
      <c r="F63" s="168">
        <v>1.0341567777628098</v>
      </c>
      <c r="G63" s="40">
        <v>27938.699999999997</v>
      </c>
      <c r="H63" s="169">
        <v>0.89856913870051558</v>
      </c>
      <c r="I63" s="168">
        <v>0.86889063440109071</v>
      </c>
      <c r="J63" s="32">
        <v>7135.5</v>
      </c>
      <c r="K63" s="32">
        <v>3191.6</v>
      </c>
      <c r="L63" s="168">
        <v>0.96523690654267136</v>
      </c>
      <c r="M63" s="61">
        <v>5928.799514196543</v>
      </c>
    </row>
    <row r="64" spans="1:13" x14ac:dyDescent="0.25">
      <c r="A64" s="38" t="s">
        <v>190</v>
      </c>
      <c r="B64" s="110" t="s">
        <v>282</v>
      </c>
      <c r="C64" s="60">
        <v>9780</v>
      </c>
      <c r="D64" s="167">
        <v>0.99269465877142271</v>
      </c>
      <c r="E64" s="167">
        <v>1.0306748466257669</v>
      </c>
      <c r="F64" s="168">
        <v>1.0078986324341901</v>
      </c>
      <c r="G64" s="40">
        <v>36552.300000000003</v>
      </c>
      <c r="H64" s="169">
        <v>0.62686709216015202</v>
      </c>
      <c r="I64" s="168">
        <v>0.62195450215682557</v>
      </c>
      <c r="J64" s="32">
        <v>27992.9</v>
      </c>
      <c r="K64" s="32">
        <v>12520.8</v>
      </c>
      <c r="L64" s="168">
        <v>0.82875116312556518</v>
      </c>
      <c r="M64" s="61">
        <v>5090.4596167256623</v>
      </c>
    </row>
    <row r="65" spans="1:13" x14ac:dyDescent="0.25">
      <c r="A65" s="38" t="s">
        <v>157</v>
      </c>
      <c r="B65" s="110" t="s">
        <v>282</v>
      </c>
      <c r="C65" s="60">
        <v>23081</v>
      </c>
      <c r="D65" s="167">
        <v>0.99269465877142271</v>
      </c>
      <c r="E65" s="167">
        <v>1.0129977037390061</v>
      </c>
      <c r="F65" s="168">
        <v>0.99061212524985476</v>
      </c>
      <c r="G65" s="40">
        <v>65413.299999999996</v>
      </c>
      <c r="H65" s="169">
        <v>0.47534732612118952</v>
      </c>
      <c r="I65" s="168">
        <v>0.47985211770075614</v>
      </c>
      <c r="J65" s="32">
        <v>84887.7</v>
      </c>
      <c r="K65" s="32">
        <v>37968.800000000003</v>
      </c>
      <c r="L65" s="168">
        <v>0.75020796404394563</v>
      </c>
      <c r="M65" s="61">
        <v>4608.0217018447502</v>
      </c>
    </row>
    <row r="66" spans="1:13" x14ac:dyDescent="0.25">
      <c r="A66" s="38" t="s">
        <v>192</v>
      </c>
      <c r="B66" s="110" t="s">
        <v>282</v>
      </c>
      <c r="C66" s="60">
        <v>3282</v>
      </c>
      <c r="D66" s="167">
        <v>0.99269465877142271</v>
      </c>
      <c r="E66" s="167">
        <v>1.0914076782449726</v>
      </c>
      <c r="F66" s="168">
        <v>1.0672893686428513</v>
      </c>
      <c r="G66" s="40">
        <v>15447.900000000001</v>
      </c>
      <c r="H66" s="169">
        <v>0.78946065362919204</v>
      </c>
      <c r="I66" s="168">
        <v>0.73968754568693773</v>
      </c>
      <c r="J66" s="32">
        <v>7414.4</v>
      </c>
      <c r="K66" s="32">
        <v>3316.3</v>
      </c>
      <c r="L66" s="168">
        <v>0.89382216894681976</v>
      </c>
      <c r="M66" s="61">
        <v>5490.1469319187645</v>
      </c>
    </row>
    <row r="67" spans="1:13" x14ac:dyDescent="0.25">
      <c r="A67" s="38" t="s">
        <v>194</v>
      </c>
      <c r="B67" s="110" t="s">
        <v>282</v>
      </c>
      <c r="C67" s="60">
        <v>43282</v>
      </c>
      <c r="D67" s="167">
        <v>0.99269465877142271</v>
      </c>
      <c r="E67" s="167">
        <v>1.0069312878332795</v>
      </c>
      <c r="F67" s="168">
        <v>0.98467976713014704</v>
      </c>
      <c r="G67" s="40">
        <v>214372.59999999998</v>
      </c>
      <c r="H67" s="169">
        <v>0.83073320852509402</v>
      </c>
      <c r="I67" s="168">
        <v>0.84365824936798406</v>
      </c>
      <c r="J67" s="32">
        <v>62993.1</v>
      </c>
      <c r="K67" s="32">
        <v>28175.8</v>
      </c>
      <c r="L67" s="168">
        <v>0.95129016635124475</v>
      </c>
      <c r="M67" s="61">
        <v>5843.1340926704133</v>
      </c>
    </row>
    <row r="68" spans="1:13" x14ac:dyDescent="0.25">
      <c r="A68" s="38" t="s">
        <v>196</v>
      </c>
      <c r="B68" s="110" t="s">
        <v>282</v>
      </c>
      <c r="C68" s="60">
        <v>12533</v>
      </c>
      <c r="D68" s="167">
        <v>0.99269465877142271</v>
      </c>
      <c r="E68" s="167">
        <v>1.0239368068299688</v>
      </c>
      <c r="F68" s="168">
        <v>1.0013094922046546</v>
      </c>
      <c r="G68" s="40">
        <v>27262.299999999996</v>
      </c>
      <c r="H68" s="169">
        <v>0.36484388364991632</v>
      </c>
      <c r="I68" s="168">
        <v>0.36436674823346926</v>
      </c>
      <c r="J68" s="32">
        <v>55493.8</v>
      </c>
      <c r="K68" s="32">
        <v>24821.4</v>
      </c>
      <c r="L68" s="168">
        <v>0.68637726430374779</v>
      </c>
      <c r="M68" s="61">
        <v>4215.9527506418572</v>
      </c>
    </row>
    <row r="69" spans="1:13" x14ac:dyDescent="0.25">
      <c r="A69" s="242" t="s">
        <v>351</v>
      </c>
      <c r="B69" s="110" t="s">
        <v>282</v>
      </c>
      <c r="C69" s="60">
        <v>4222</v>
      </c>
      <c r="D69" s="167">
        <v>0.99269465877142271</v>
      </c>
      <c r="E69" s="167">
        <v>1.0710563713879677</v>
      </c>
      <c r="F69" s="168">
        <v>1.0473877921014461</v>
      </c>
      <c r="G69" s="40">
        <v>106322.5</v>
      </c>
      <c r="H69" s="169">
        <v>4.2238313369681277</v>
      </c>
      <c r="I69" s="168">
        <v>4.0327292038544433</v>
      </c>
      <c r="J69" s="32">
        <v>0</v>
      </c>
      <c r="K69" s="32">
        <v>0</v>
      </c>
      <c r="L69" s="168">
        <v>4.0327292038544433</v>
      </c>
      <c r="M69" s="61">
        <v>24770.336466243945</v>
      </c>
    </row>
    <row r="70" spans="1:13" x14ac:dyDescent="0.25">
      <c r="A70" s="38" t="s">
        <v>197</v>
      </c>
      <c r="B70" s="110" t="s">
        <v>282</v>
      </c>
      <c r="C70" s="60">
        <v>6540</v>
      </c>
      <c r="D70" s="167">
        <v>0.99269465877142271</v>
      </c>
      <c r="E70" s="167">
        <v>1.0458715596330275</v>
      </c>
      <c r="F70" s="168">
        <v>1.0227595231483244</v>
      </c>
      <c r="G70" s="40">
        <v>39437.5</v>
      </c>
      <c r="H70" s="169">
        <v>1.0114193204101782</v>
      </c>
      <c r="I70" s="168">
        <v>0.98891215140853639</v>
      </c>
      <c r="J70" s="32">
        <v>3918.7</v>
      </c>
      <c r="K70" s="32">
        <v>1752.8</v>
      </c>
      <c r="L70" s="168">
        <v>1.0315748417263242</v>
      </c>
      <c r="M70" s="61">
        <v>6336.2687222466138</v>
      </c>
    </row>
    <row r="71" spans="1:13" ht="18.600000000000001" customHeight="1" x14ac:dyDescent="0.25">
      <c r="A71" s="38" t="s">
        <v>225</v>
      </c>
      <c r="B71" s="110"/>
      <c r="C71" s="60">
        <v>68013</v>
      </c>
      <c r="D71" s="167">
        <v>0.97346525217819202</v>
      </c>
      <c r="E71" s="167">
        <v>1.0044109214414891</v>
      </c>
      <c r="F71" s="168">
        <v>0.9631886888209098</v>
      </c>
      <c r="G71" s="40">
        <v>572496</v>
      </c>
      <c r="H71" s="169">
        <v>1.4118226404267302</v>
      </c>
      <c r="I71" s="168">
        <v>1.4657799212270828</v>
      </c>
      <c r="J71" s="32">
        <v>0</v>
      </c>
      <c r="K71" s="32">
        <v>0</v>
      </c>
      <c r="L71" s="168">
        <v>1.4657799212270828</v>
      </c>
      <c r="M71" s="61">
        <v>9003.297766573738</v>
      </c>
    </row>
    <row r="72" spans="1:13" ht="25.2" customHeight="1" x14ac:dyDescent="0.25">
      <c r="A72" s="95" t="s">
        <v>283</v>
      </c>
      <c r="B72" s="111"/>
      <c r="C72" s="51">
        <v>1265213</v>
      </c>
      <c r="D72" s="169">
        <v>1</v>
      </c>
      <c r="E72" s="167">
        <v>1</v>
      </c>
      <c r="F72" s="168">
        <v>1</v>
      </c>
      <c r="G72" s="40">
        <v>7543346.0000000009</v>
      </c>
      <c r="H72" s="169">
        <v>1</v>
      </c>
      <c r="I72" s="168">
        <v>1</v>
      </c>
      <c r="J72" s="40">
        <v>2154819.3000000007</v>
      </c>
      <c r="K72" s="40">
        <v>963814.30000000028</v>
      </c>
      <c r="L72" s="168">
        <v>1.1240214699365505</v>
      </c>
      <c r="M72" s="61">
        <v>6904.1060279968669</v>
      </c>
    </row>
    <row r="73" spans="1:13" ht="24" customHeight="1" x14ac:dyDescent="0.25">
      <c r="A73" s="144" t="s">
        <v>355</v>
      </c>
      <c r="B73" s="112"/>
      <c r="C73" s="57">
        <v>12</v>
      </c>
      <c r="D73" s="57"/>
      <c r="E73" s="57"/>
      <c r="F73" s="50"/>
      <c r="G73" s="40"/>
      <c r="H73" s="58"/>
      <c r="I73" s="58"/>
      <c r="J73" s="32"/>
      <c r="K73" s="32"/>
      <c r="L73" s="97"/>
      <c r="M73" s="97"/>
    </row>
    <row r="74" spans="1:13" x14ac:dyDescent="0.25">
      <c r="A74" s="42"/>
      <c r="B74" s="113"/>
      <c r="C74" s="42"/>
      <c r="D74" s="42"/>
      <c r="E74" s="42"/>
      <c r="G74" s="20"/>
      <c r="H74" s="62"/>
    </row>
    <row r="75" spans="1:13" x14ac:dyDescent="0.25">
      <c r="A75" s="96"/>
      <c r="B75" s="114"/>
      <c r="C75" s="125" t="s">
        <v>378</v>
      </c>
      <c r="D75" s="126"/>
      <c r="E75" s="127"/>
      <c r="F75" s="128"/>
      <c r="G75" s="40">
        <v>7771350.3999999994</v>
      </c>
      <c r="H75" s="61">
        <v>6142.3257585876836</v>
      </c>
      <c r="I75" s="61">
        <v>5822.627798195791</v>
      </c>
      <c r="J75" s="59"/>
      <c r="K75" s="59"/>
    </row>
    <row r="76" spans="1:13" x14ac:dyDescent="0.25">
      <c r="A76" s="42"/>
      <c r="B76" s="113"/>
      <c r="C76" s="96"/>
      <c r="D76" s="96"/>
      <c r="E76" s="42"/>
      <c r="G76" s="134" t="s">
        <v>5</v>
      </c>
      <c r="H76" s="134" t="s">
        <v>257</v>
      </c>
      <c r="I76" s="134" t="s">
        <v>257</v>
      </c>
      <c r="J76" s="59"/>
      <c r="K76" s="59"/>
    </row>
    <row r="77" spans="1:13" x14ac:dyDescent="0.25">
      <c r="A77" s="42"/>
      <c r="B77" s="113"/>
      <c r="C77" s="96"/>
      <c r="D77" s="96"/>
      <c r="E77" s="42"/>
      <c r="G77" s="20"/>
      <c r="H77" s="62"/>
    </row>
    <row r="78" spans="1:13" x14ac:dyDescent="0.25">
      <c r="A78" s="42"/>
      <c r="B78" s="113"/>
      <c r="C78" s="96"/>
      <c r="D78" s="123"/>
      <c r="E78" s="42"/>
      <c r="G78" s="20"/>
      <c r="H78" s="74"/>
      <c r="J78" s="62"/>
      <c r="K78" s="62"/>
    </row>
    <row r="79" spans="1:13" x14ac:dyDescent="0.25">
      <c r="A79" s="42"/>
      <c r="B79" s="113"/>
      <c r="C79" s="96"/>
      <c r="D79" s="96"/>
      <c r="E79" s="42"/>
      <c r="G79" s="72"/>
      <c r="H79" s="35"/>
      <c r="I79" s="70"/>
      <c r="J79" s="333"/>
      <c r="K79" s="107"/>
    </row>
    <row r="80" spans="1:13" x14ac:dyDescent="0.25">
      <c r="A80" s="42"/>
      <c r="B80" s="113"/>
      <c r="C80" s="96"/>
      <c r="D80" s="96"/>
      <c r="E80" s="42"/>
      <c r="G80" s="20"/>
      <c r="H80" s="73"/>
      <c r="I80" s="72"/>
      <c r="J80" s="70"/>
      <c r="K80" s="70"/>
    </row>
    <row r="81" spans="1:11" x14ac:dyDescent="0.25">
      <c r="A81" s="42"/>
      <c r="B81" s="113"/>
      <c r="C81" s="96"/>
      <c r="D81" s="124"/>
      <c r="E81" s="42"/>
      <c r="G81" s="20"/>
      <c r="H81" s="73"/>
      <c r="I81" s="72"/>
      <c r="J81" s="70"/>
      <c r="K81" s="70"/>
    </row>
    <row r="82" spans="1:11" x14ac:dyDescent="0.25">
      <c r="A82" s="42"/>
      <c r="B82" s="113"/>
      <c r="C82" s="96"/>
      <c r="D82" s="124"/>
      <c r="E82" s="42"/>
      <c r="G82" s="20"/>
      <c r="H82" s="62"/>
      <c r="J82" s="59"/>
      <c r="K82" s="59"/>
    </row>
    <row r="83" spans="1:11" x14ac:dyDescent="0.25">
      <c r="A83" s="42"/>
      <c r="B83" s="113"/>
      <c r="C83" s="42"/>
      <c r="D83" s="42"/>
      <c r="E83" s="42"/>
      <c r="G83" s="20"/>
      <c r="H83" s="62"/>
      <c r="J83" s="59"/>
      <c r="K83" s="59"/>
    </row>
    <row r="84" spans="1:11" x14ac:dyDescent="0.25">
      <c r="A84" s="42"/>
      <c r="B84" s="113"/>
      <c r="C84" s="42"/>
      <c r="D84" s="42"/>
      <c r="E84" s="42"/>
      <c r="G84" s="20"/>
      <c r="H84" s="62"/>
      <c r="J84" s="59"/>
      <c r="K84" s="59"/>
    </row>
    <row r="85" spans="1:11" x14ac:dyDescent="0.25">
      <c r="A85" s="42"/>
      <c r="B85" s="113"/>
      <c r="C85" s="42"/>
      <c r="D85" s="42"/>
      <c r="E85" s="42"/>
      <c r="G85" s="20"/>
      <c r="H85" s="62"/>
      <c r="J85" s="59"/>
      <c r="K85" s="59"/>
    </row>
    <row r="86" spans="1:11" x14ac:dyDescent="0.25">
      <c r="A86" s="42"/>
      <c r="B86" s="113"/>
      <c r="C86" s="42"/>
      <c r="D86" s="42"/>
      <c r="E86" s="42"/>
      <c r="G86" s="20"/>
      <c r="H86" s="62"/>
      <c r="J86" s="59"/>
      <c r="K86" s="59"/>
    </row>
    <row r="87" spans="1:11" x14ac:dyDescent="0.25">
      <c r="A87" s="42"/>
      <c r="B87" s="113"/>
      <c r="C87" s="42"/>
      <c r="D87" s="42"/>
      <c r="E87" s="42"/>
      <c r="G87" s="20"/>
      <c r="H87" s="62"/>
      <c r="J87" s="59"/>
      <c r="K87" s="59"/>
    </row>
    <row r="88" spans="1:11" x14ac:dyDescent="0.25">
      <c r="A88" s="42"/>
      <c r="B88" s="113"/>
      <c r="C88" s="42"/>
      <c r="D88" s="42"/>
      <c r="E88" s="42"/>
      <c r="G88" s="62"/>
      <c r="H88" s="62"/>
      <c r="J88" s="59"/>
      <c r="K88" s="59"/>
    </row>
    <row r="89" spans="1:11" x14ac:dyDescent="0.25">
      <c r="A89" s="42"/>
      <c r="B89" s="113"/>
      <c r="C89" s="42"/>
      <c r="D89" s="42"/>
      <c r="E89" s="42"/>
    </row>
    <row r="90" spans="1:11" x14ac:dyDescent="0.25">
      <c r="A90" s="42"/>
      <c r="B90" s="113"/>
      <c r="C90" s="42"/>
      <c r="D90" s="42"/>
      <c r="E90" s="42"/>
    </row>
    <row r="91" spans="1:11" x14ac:dyDescent="0.25">
      <c r="A91" s="42"/>
      <c r="B91" s="113"/>
      <c r="C91" s="42"/>
      <c r="D91" s="42"/>
      <c r="E91" s="42"/>
    </row>
    <row r="92" spans="1:11" x14ac:dyDescent="0.25">
      <c r="A92" s="42"/>
      <c r="B92" s="113"/>
      <c r="C92" s="42"/>
      <c r="D92" s="42"/>
      <c r="E92" s="42"/>
    </row>
    <row r="93" spans="1:11" x14ac:dyDescent="0.25">
      <c r="A93" s="42"/>
      <c r="B93" s="113"/>
      <c r="C93" s="42"/>
      <c r="D93" s="42"/>
      <c r="E93" s="42"/>
    </row>
    <row r="94" spans="1:11" x14ac:dyDescent="0.25">
      <c r="A94" s="42"/>
      <c r="B94" s="113"/>
      <c r="C94" s="42"/>
      <c r="D94" s="42"/>
      <c r="E94" s="42"/>
    </row>
    <row r="95" spans="1:11" x14ac:dyDescent="0.25">
      <c r="A95" s="42"/>
      <c r="B95" s="113"/>
      <c r="C95" s="42"/>
      <c r="D95" s="42"/>
      <c r="E95" s="42"/>
    </row>
    <row r="96" spans="1:11" x14ac:dyDescent="0.25">
      <c r="A96" s="42"/>
      <c r="B96" s="113"/>
      <c r="C96" s="42"/>
      <c r="D96" s="42"/>
      <c r="E96" s="42"/>
    </row>
    <row r="97" spans="1:5" x14ac:dyDescent="0.25">
      <c r="A97" s="42"/>
      <c r="B97" s="113"/>
      <c r="C97" s="42"/>
      <c r="D97" s="42"/>
      <c r="E97" s="42"/>
    </row>
    <row r="98" spans="1:5" x14ac:dyDescent="0.25">
      <c r="A98" s="42"/>
      <c r="B98" s="113"/>
      <c r="C98" s="42"/>
      <c r="D98" s="42"/>
      <c r="E98" s="42"/>
    </row>
    <row r="99" spans="1:5" x14ac:dyDescent="0.25">
      <c r="A99" s="42"/>
      <c r="B99" s="113"/>
      <c r="C99" s="42"/>
      <c r="D99" s="42"/>
      <c r="E99" s="42"/>
    </row>
    <row r="100" spans="1:5" x14ac:dyDescent="0.25">
      <c r="A100" s="42"/>
      <c r="B100" s="113"/>
      <c r="C100" s="42"/>
      <c r="D100" s="42"/>
      <c r="E100" s="42"/>
    </row>
    <row r="101" spans="1:5" x14ac:dyDescent="0.25">
      <c r="A101" s="42"/>
      <c r="B101" s="113"/>
      <c r="C101" s="42"/>
      <c r="D101" s="42"/>
      <c r="E101" s="42"/>
    </row>
    <row r="102" spans="1:5" x14ac:dyDescent="0.25">
      <c r="A102" s="42"/>
      <c r="B102" s="113"/>
      <c r="C102" s="42"/>
      <c r="D102" s="42"/>
      <c r="E102" s="42"/>
    </row>
    <row r="103" spans="1:5" x14ac:dyDescent="0.25">
      <c r="A103" s="42"/>
      <c r="B103" s="113"/>
      <c r="C103" s="42"/>
      <c r="D103" s="42"/>
      <c r="E103" s="42"/>
    </row>
    <row r="104" spans="1:5" x14ac:dyDescent="0.25">
      <c r="A104" s="42"/>
      <c r="B104" s="113"/>
      <c r="C104" s="42"/>
      <c r="D104" s="42"/>
      <c r="E104" s="42"/>
    </row>
    <row r="105" spans="1:5" x14ac:dyDescent="0.25">
      <c r="A105" s="42"/>
      <c r="B105" s="113"/>
      <c r="C105" s="42"/>
      <c r="D105" s="42"/>
      <c r="E105" s="42"/>
    </row>
    <row r="106" spans="1:5" x14ac:dyDescent="0.25">
      <c r="A106" s="42"/>
      <c r="B106" s="113"/>
      <c r="C106" s="42"/>
      <c r="D106" s="42"/>
      <c r="E106" s="42"/>
    </row>
    <row r="107" spans="1:5" x14ac:dyDescent="0.25">
      <c r="A107" s="42"/>
      <c r="B107" s="113"/>
      <c r="C107" s="42"/>
      <c r="D107" s="42"/>
      <c r="E107" s="42"/>
    </row>
    <row r="108" spans="1:5" x14ac:dyDescent="0.25">
      <c r="A108" s="42"/>
      <c r="B108" s="113"/>
      <c r="C108" s="42"/>
      <c r="D108" s="42"/>
      <c r="E108" s="42"/>
    </row>
    <row r="109" spans="1:5" x14ac:dyDescent="0.25">
      <c r="A109" s="42"/>
      <c r="B109" s="113"/>
      <c r="C109" s="42"/>
      <c r="D109" s="42"/>
      <c r="E109" s="42"/>
    </row>
    <row r="110" spans="1:5" x14ac:dyDescent="0.25">
      <c r="A110" s="42"/>
      <c r="B110" s="113"/>
      <c r="C110" s="42"/>
      <c r="D110" s="42"/>
      <c r="E110" s="42"/>
    </row>
    <row r="111" spans="1:5" x14ac:dyDescent="0.25">
      <c r="A111" s="42"/>
      <c r="B111" s="113"/>
      <c r="C111" s="42"/>
      <c r="D111" s="42"/>
      <c r="E111" s="42"/>
    </row>
    <row r="112" spans="1:5" x14ac:dyDescent="0.25">
      <c r="A112" s="42"/>
      <c r="B112" s="113"/>
      <c r="C112" s="42"/>
      <c r="D112" s="42"/>
      <c r="E112" s="42"/>
    </row>
    <row r="113" spans="1:5" x14ac:dyDescent="0.25">
      <c r="A113" s="42"/>
      <c r="B113" s="113"/>
      <c r="C113" s="42"/>
      <c r="D113" s="42"/>
      <c r="E113" s="42"/>
    </row>
    <row r="114" spans="1:5" x14ac:dyDescent="0.25">
      <c r="A114" s="42"/>
      <c r="B114" s="113"/>
      <c r="C114" s="42"/>
      <c r="D114" s="42"/>
      <c r="E114" s="42"/>
    </row>
    <row r="115" spans="1:5" x14ac:dyDescent="0.25">
      <c r="A115" s="42"/>
      <c r="B115" s="113"/>
      <c r="C115" s="42"/>
      <c r="D115" s="42"/>
      <c r="E115" s="42"/>
    </row>
    <row r="116" spans="1:5" x14ac:dyDescent="0.25">
      <c r="A116" s="42"/>
      <c r="B116" s="113"/>
      <c r="C116" s="42"/>
      <c r="D116" s="42"/>
      <c r="E116" s="42"/>
    </row>
    <row r="117" spans="1:5" x14ac:dyDescent="0.25">
      <c r="A117" s="42"/>
      <c r="B117" s="113"/>
      <c r="C117" s="42"/>
      <c r="D117" s="42"/>
      <c r="E117" s="42"/>
    </row>
    <row r="118" spans="1:5" x14ac:dyDescent="0.25">
      <c r="A118" s="42"/>
      <c r="B118" s="113"/>
      <c r="C118" s="42"/>
      <c r="D118" s="42"/>
      <c r="E118" s="42"/>
    </row>
    <row r="119" spans="1:5" x14ac:dyDescent="0.25">
      <c r="A119" s="42"/>
      <c r="B119" s="113"/>
      <c r="C119" s="42"/>
      <c r="D119" s="42"/>
      <c r="E119" s="42"/>
    </row>
    <row r="120" spans="1:5" x14ac:dyDescent="0.25">
      <c r="A120" s="42"/>
      <c r="B120" s="113"/>
      <c r="C120" s="42"/>
      <c r="D120" s="42"/>
      <c r="E120" s="42"/>
    </row>
    <row r="121" spans="1:5" x14ac:dyDescent="0.25">
      <c r="A121" s="42"/>
      <c r="B121" s="113"/>
      <c r="C121" s="42"/>
      <c r="D121" s="42"/>
      <c r="E121" s="42"/>
    </row>
    <row r="122" spans="1:5" x14ac:dyDescent="0.25">
      <c r="A122" s="42"/>
      <c r="B122" s="113"/>
      <c r="C122" s="42"/>
      <c r="D122" s="42"/>
      <c r="E122" s="42"/>
    </row>
    <row r="123" spans="1:5" x14ac:dyDescent="0.25">
      <c r="A123" s="42"/>
      <c r="B123" s="113"/>
      <c r="C123" s="42"/>
      <c r="D123" s="42"/>
      <c r="E123" s="42"/>
    </row>
    <row r="124" spans="1:5" x14ac:dyDescent="0.25">
      <c r="A124" s="42"/>
      <c r="B124" s="113"/>
      <c r="C124" s="42"/>
      <c r="D124" s="42"/>
      <c r="E124" s="42"/>
    </row>
    <row r="125" spans="1:5" x14ac:dyDescent="0.25">
      <c r="A125" s="42"/>
      <c r="B125" s="113"/>
      <c r="C125" s="42"/>
      <c r="D125" s="42"/>
      <c r="E125" s="42"/>
    </row>
    <row r="126" spans="1:5" x14ac:dyDescent="0.25">
      <c r="A126" s="42"/>
      <c r="B126" s="113"/>
      <c r="C126" s="42"/>
      <c r="D126" s="42"/>
      <c r="E126" s="42"/>
    </row>
    <row r="127" spans="1:5" x14ac:dyDescent="0.25">
      <c r="A127" s="42"/>
      <c r="B127" s="113"/>
      <c r="C127" s="42"/>
      <c r="D127" s="42"/>
      <c r="E127" s="42"/>
    </row>
    <row r="128" spans="1:5" x14ac:dyDescent="0.25">
      <c r="A128" s="42"/>
      <c r="B128" s="113"/>
      <c r="C128" s="42"/>
      <c r="D128" s="42"/>
      <c r="E128" s="42"/>
    </row>
    <row r="129" spans="1:5" x14ac:dyDescent="0.25">
      <c r="A129" s="42"/>
      <c r="B129" s="113"/>
      <c r="C129" s="42"/>
      <c r="D129" s="42"/>
      <c r="E129" s="42"/>
    </row>
    <row r="130" spans="1:5" x14ac:dyDescent="0.25">
      <c r="A130" s="42"/>
      <c r="B130" s="113"/>
      <c r="C130" s="42"/>
      <c r="D130" s="42"/>
      <c r="E130" s="42"/>
    </row>
    <row r="131" spans="1:5" x14ac:dyDescent="0.25">
      <c r="A131" s="42"/>
      <c r="B131" s="113"/>
      <c r="C131" s="42"/>
      <c r="D131" s="42"/>
      <c r="E131" s="42"/>
    </row>
    <row r="132" spans="1:5" x14ac:dyDescent="0.25">
      <c r="A132" s="42"/>
      <c r="B132" s="113"/>
      <c r="C132" s="42"/>
      <c r="D132" s="42"/>
      <c r="E132" s="42"/>
    </row>
    <row r="133" spans="1:5" x14ac:dyDescent="0.25">
      <c r="A133" s="42"/>
      <c r="B133" s="113"/>
      <c r="C133" s="42"/>
      <c r="D133" s="42"/>
      <c r="E133" s="42"/>
    </row>
    <row r="134" spans="1:5" x14ac:dyDescent="0.25">
      <c r="A134" s="42"/>
      <c r="B134" s="113"/>
      <c r="C134" s="42"/>
      <c r="D134" s="42"/>
      <c r="E134" s="42"/>
    </row>
    <row r="135" spans="1:5" x14ac:dyDescent="0.25">
      <c r="A135" s="42"/>
      <c r="B135" s="113"/>
      <c r="C135" s="42"/>
      <c r="D135" s="42"/>
      <c r="E135" s="42"/>
    </row>
    <row r="136" spans="1:5" x14ac:dyDescent="0.25">
      <c r="A136" s="42"/>
      <c r="B136" s="113"/>
      <c r="C136" s="42"/>
      <c r="D136" s="42"/>
      <c r="E136" s="42"/>
    </row>
    <row r="137" spans="1:5" x14ac:dyDescent="0.25">
      <c r="A137" s="42"/>
      <c r="B137" s="113"/>
      <c r="C137" s="42"/>
      <c r="D137" s="42"/>
      <c r="E137" s="42"/>
    </row>
    <row r="138" spans="1:5" x14ac:dyDescent="0.25">
      <c r="A138" s="42"/>
      <c r="B138" s="113"/>
      <c r="C138" s="42"/>
      <c r="D138" s="42"/>
      <c r="E138" s="42"/>
    </row>
    <row r="139" spans="1:5" x14ac:dyDescent="0.25">
      <c r="A139" s="42"/>
      <c r="B139" s="113"/>
      <c r="C139" s="42"/>
      <c r="D139" s="42"/>
      <c r="E139" s="42"/>
    </row>
    <row r="140" spans="1:5" x14ac:dyDescent="0.25">
      <c r="A140" s="42"/>
      <c r="B140" s="113"/>
      <c r="C140" s="42"/>
      <c r="D140" s="42"/>
      <c r="E140" s="42"/>
    </row>
    <row r="141" spans="1:5" x14ac:dyDescent="0.25">
      <c r="A141" s="42"/>
      <c r="B141" s="113"/>
      <c r="C141" s="42"/>
      <c r="D141" s="42"/>
      <c r="E141" s="42"/>
    </row>
    <row r="142" spans="1:5" x14ac:dyDescent="0.25">
      <c r="A142" s="42"/>
      <c r="B142" s="113"/>
      <c r="C142" s="42"/>
      <c r="D142" s="42"/>
      <c r="E142" s="42"/>
    </row>
    <row r="143" spans="1:5" x14ac:dyDescent="0.25">
      <c r="A143" s="42"/>
      <c r="B143" s="113"/>
      <c r="C143" s="42"/>
      <c r="D143" s="42"/>
      <c r="E143" s="42"/>
    </row>
    <row r="144" spans="1:5" x14ac:dyDescent="0.25">
      <c r="A144" s="42"/>
      <c r="B144" s="113"/>
      <c r="C144" s="42"/>
      <c r="D144" s="42"/>
      <c r="E144" s="42"/>
    </row>
    <row r="145" spans="1:5" x14ac:dyDescent="0.25">
      <c r="A145" s="42"/>
      <c r="B145" s="113"/>
      <c r="C145" s="42"/>
      <c r="D145" s="42"/>
      <c r="E145" s="42"/>
    </row>
    <row r="146" spans="1:5" x14ac:dyDescent="0.25">
      <c r="A146" s="42"/>
      <c r="B146" s="113"/>
      <c r="C146" s="42"/>
      <c r="D146" s="42"/>
      <c r="E146" s="42"/>
    </row>
    <row r="147" spans="1:5" x14ac:dyDescent="0.25">
      <c r="A147" s="42"/>
      <c r="B147" s="113"/>
      <c r="C147" s="42"/>
      <c r="D147" s="42"/>
      <c r="E147" s="42"/>
    </row>
    <row r="148" spans="1:5" x14ac:dyDescent="0.25">
      <c r="A148" s="42"/>
      <c r="B148" s="113"/>
      <c r="C148" s="42"/>
      <c r="D148" s="42"/>
      <c r="E148" s="42"/>
    </row>
    <row r="149" spans="1:5" x14ac:dyDescent="0.25">
      <c r="A149" s="42"/>
      <c r="B149" s="113"/>
      <c r="C149" s="42"/>
      <c r="D149" s="42"/>
      <c r="E149" s="42"/>
    </row>
    <row r="150" spans="1:5" x14ac:dyDescent="0.25">
      <c r="A150" s="42"/>
      <c r="B150" s="113"/>
      <c r="C150" s="42"/>
      <c r="D150" s="42"/>
      <c r="E150" s="42"/>
    </row>
    <row r="151" spans="1:5" x14ac:dyDescent="0.25">
      <c r="A151" s="42"/>
      <c r="B151" s="113"/>
      <c r="C151" s="42"/>
      <c r="D151" s="42"/>
      <c r="E151" s="42"/>
    </row>
    <row r="152" spans="1:5" x14ac:dyDescent="0.25">
      <c r="A152" s="42"/>
      <c r="B152" s="113"/>
      <c r="C152" s="42"/>
      <c r="D152" s="42"/>
      <c r="E152" s="42"/>
    </row>
    <row r="153" spans="1:5" x14ac:dyDescent="0.25">
      <c r="A153" s="42"/>
      <c r="B153" s="113"/>
      <c r="C153" s="42"/>
      <c r="D153" s="42"/>
      <c r="E153" s="42"/>
    </row>
    <row r="154" spans="1:5" x14ac:dyDescent="0.25">
      <c r="A154" s="42"/>
      <c r="B154" s="113"/>
      <c r="C154" s="42"/>
      <c r="D154" s="42"/>
      <c r="E154" s="42"/>
    </row>
    <row r="155" spans="1:5" x14ac:dyDescent="0.25">
      <c r="A155" s="42"/>
      <c r="B155" s="113"/>
      <c r="C155" s="42"/>
      <c r="D155" s="42"/>
      <c r="E155" s="42"/>
    </row>
    <row r="156" spans="1:5" x14ac:dyDescent="0.25">
      <c r="A156" s="42"/>
      <c r="B156" s="113"/>
      <c r="C156" s="42"/>
      <c r="D156" s="42"/>
      <c r="E156" s="42"/>
    </row>
    <row r="157" spans="1:5" x14ac:dyDescent="0.25">
      <c r="A157" s="42"/>
      <c r="B157" s="113"/>
      <c r="C157" s="42"/>
      <c r="D157" s="42"/>
      <c r="E157" s="42"/>
    </row>
    <row r="158" spans="1:5" x14ac:dyDescent="0.25">
      <c r="A158" s="42"/>
      <c r="B158" s="113"/>
      <c r="C158" s="42"/>
      <c r="D158" s="42"/>
      <c r="E158" s="42"/>
    </row>
    <row r="159" spans="1:5" x14ac:dyDescent="0.25">
      <c r="A159" s="42"/>
      <c r="B159" s="113"/>
      <c r="C159" s="42"/>
      <c r="D159" s="42"/>
      <c r="E159" s="42"/>
    </row>
    <row r="160" spans="1:5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</sheetData>
  <mergeCells count="8">
    <mergeCell ref="B1:L1"/>
    <mergeCell ref="A3:A4"/>
    <mergeCell ref="B3:B4"/>
    <mergeCell ref="D3:D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6" tint="0.39997558519241921"/>
  </sheetPr>
  <dimension ref="A1:M1801"/>
  <sheetViews>
    <sheetView zoomScaleNormal="100" workbookViewId="0">
      <pane xSplit="1" ySplit="5" topLeftCell="B122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L126" sqref="L126"/>
    </sheetView>
  </sheetViews>
  <sheetFormatPr defaultColWidth="9.109375" defaultRowHeight="13.2" x14ac:dyDescent="0.25"/>
  <cols>
    <col min="1" max="1" width="34.88671875" style="39" customWidth="1"/>
    <col min="2" max="2" width="16.5546875" style="152" customWidth="1"/>
    <col min="3" max="3" width="9.33203125" style="39" customWidth="1"/>
    <col min="4" max="5" width="10.109375" style="39" customWidth="1"/>
    <col min="6" max="6" width="10" style="39" customWidth="1"/>
    <col min="7" max="7" width="10.88671875" style="39" customWidth="1"/>
    <col min="8" max="8" width="10.33203125" style="39" bestFit="1" customWidth="1"/>
    <col min="9" max="9" width="11" style="39" customWidth="1"/>
    <col min="10" max="10" width="10.44140625" style="39" customWidth="1"/>
    <col min="11" max="11" width="9.5546875" style="39" customWidth="1"/>
    <col min="12" max="12" width="8.44140625" style="39" customWidth="1"/>
    <col min="13" max="13" width="7.6640625" style="39" customWidth="1"/>
    <col min="14" max="16384" width="9.109375" style="39"/>
  </cols>
  <sheetData>
    <row r="1" spans="1:13" ht="24.75" customHeight="1" x14ac:dyDescent="0.25">
      <c r="B1" s="259" t="s">
        <v>405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45"/>
    </row>
    <row r="3" spans="1:13" ht="77.400000000000006" customHeight="1" x14ac:dyDescent="0.25">
      <c r="A3" s="251" t="s">
        <v>264</v>
      </c>
      <c r="B3" s="146" t="s">
        <v>265</v>
      </c>
      <c r="C3" s="226" t="s">
        <v>388</v>
      </c>
      <c r="D3" s="148" t="s">
        <v>284</v>
      </c>
      <c r="E3" s="148" t="s">
        <v>285</v>
      </c>
      <c r="F3" s="255" t="s">
        <v>217</v>
      </c>
      <c r="G3" s="151" t="s">
        <v>377</v>
      </c>
      <c r="H3" s="255" t="s">
        <v>8</v>
      </c>
      <c r="I3" s="255" t="s">
        <v>299</v>
      </c>
      <c r="J3" s="151" t="s">
        <v>317</v>
      </c>
      <c r="K3" s="151" t="s">
        <v>238</v>
      </c>
      <c r="L3" s="263" t="s">
        <v>297</v>
      </c>
      <c r="M3" s="263"/>
    </row>
    <row r="4" spans="1:13" ht="15.75" customHeight="1" x14ac:dyDescent="0.25">
      <c r="A4" s="252"/>
      <c r="B4" s="147"/>
      <c r="C4" s="225" t="s">
        <v>4</v>
      </c>
      <c r="D4" s="150"/>
      <c r="E4" s="153" t="s">
        <v>286</v>
      </c>
      <c r="F4" s="256"/>
      <c r="G4" s="151" t="s">
        <v>5</v>
      </c>
      <c r="H4" s="256"/>
      <c r="I4" s="256"/>
      <c r="J4" s="170">
        <v>1.3512828324361377</v>
      </c>
      <c r="K4" s="30"/>
      <c r="L4" s="151"/>
      <c r="M4" s="151" t="s">
        <v>257</v>
      </c>
    </row>
    <row r="5" spans="1:13" s="56" customFormat="1" ht="30.75" customHeight="1" x14ac:dyDescent="0.2">
      <c r="A5" s="243">
        <v>1</v>
      </c>
      <c r="B5" s="41">
        <v>2</v>
      </c>
      <c r="C5" s="9">
        <v>3</v>
      </c>
      <c r="D5" s="9">
        <v>4</v>
      </c>
      <c r="E5" s="9">
        <v>5</v>
      </c>
      <c r="F5" s="65" t="s">
        <v>298</v>
      </c>
      <c r="G5" s="55">
        <v>7</v>
      </c>
      <c r="H5" s="9" t="s">
        <v>294</v>
      </c>
      <c r="I5" s="9" t="s">
        <v>295</v>
      </c>
      <c r="J5" s="78" t="s">
        <v>308</v>
      </c>
      <c r="K5" s="78">
        <v>11</v>
      </c>
      <c r="L5" s="9">
        <v>12</v>
      </c>
      <c r="M5" s="9">
        <v>13</v>
      </c>
    </row>
    <row r="6" spans="1:13" x14ac:dyDescent="0.25">
      <c r="A6" s="38" t="s">
        <v>14</v>
      </c>
      <c r="B6" s="109" t="s">
        <v>266</v>
      </c>
      <c r="C6" s="60">
        <v>1594</v>
      </c>
      <c r="D6" s="167">
        <v>0.96813051969088926</v>
      </c>
      <c r="E6" s="167">
        <v>1.1882057716436638</v>
      </c>
      <c r="F6" s="168">
        <v>1.0653705271187417</v>
      </c>
      <c r="G6" s="40">
        <v>4634</v>
      </c>
      <c r="H6" s="169">
        <v>0.55990838306031498</v>
      </c>
      <c r="I6" s="168">
        <v>0.52555272443528933</v>
      </c>
      <c r="J6" s="32">
        <v>7966.4</v>
      </c>
      <c r="K6" s="32">
        <v>4751.6000000000004</v>
      </c>
      <c r="L6" s="168">
        <v>1.0180647856312617</v>
      </c>
      <c r="M6" s="61">
        <v>5783.748817393056</v>
      </c>
    </row>
    <row r="7" spans="1:13" x14ac:dyDescent="0.25">
      <c r="A7" s="38" t="s">
        <v>15</v>
      </c>
      <c r="B7" s="109" t="s">
        <v>266</v>
      </c>
      <c r="C7" s="60">
        <v>3363</v>
      </c>
      <c r="D7" s="167">
        <v>0.96813051969088926</v>
      </c>
      <c r="E7" s="167">
        <v>1.0892060660124889</v>
      </c>
      <c r="F7" s="168">
        <v>0.97660528873163577</v>
      </c>
      <c r="G7" s="40">
        <v>4976.5000000000009</v>
      </c>
      <c r="H7" s="169">
        <v>0.28500100967186098</v>
      </c>
      <c r="I7" s="168">
        <v>0.29182824725637674</v>
      </c>
      <c r="J7" s="32">
        <v>19768</v>
      </c>
      <c r="K7" s="32">
        <v>11790.6</v>
      </c>
      <c r="L7" s="168">
        <v>0.92373931043376878</v>
      </c>
      <c r="M7" s="61">
        <v>5247.874417921259</v>
      </c>
    </row>
    <row r="8" spans="1:13" x14ac:dyDescent="0.25">
      <c r="A8" s="38" t="s">
        <v>17</v>
      </c>
      <c r="B8" s="109" t="s">
        <v>266</v>
      </c>
      <c r="C8" s="60">
        <v>1010</v>
      </c>
      <c r="D8" s="167">
        <v>0.96813051969088926</v>
      </c>
      <c r="E8" s="167">
        <v>1.2970297029702971</v>
      </c>
      <c r="F8" s="168">
        <v>1.1629443748877273</v>
      </c>
      <c r="G8" s="40">
        <v>837.7</v>
      </c>
      <c r="H8" s="169">
        <v>0.1597410001129114</v>
      </c>
      <c r="I8" s="168">
        <v>0.13735910638746851</v>
      </c>
      <c r="J8" s="32">
        <v>8100.4</v>
      </c>
      <c r="K8" s="32">
        <v>4831.5</v>
      </c>
      <c r="L8" s="168">
        <v>0.86140760894535906</v>
      </c>
      <c r="M8" s="61">
        <v>4893.7605050761649</v>
      </c>
    </row>
    <row r="9" spans="1:13" x14ac:dyDescent="0.25">
      <c r="A9" s="38" t="s">
        <v>255</v>
      </c>
      <c r="B9" s="109" t="s">
        <v>266</v>
      </c>
      <c r="C9" s="60">
        <v>2315</v>
      </c>
      <c r="D9" s="167">
        <v>0.96813051969088926</v>
      </c>
      <c r="E9" s="167">
        <v>1.1295896328293737</v>
      </c>
      <c r="F9" s="168">
        <v>1.0128140523089446</v>
      </c>
      <c r="G9" s="40">
        <v>2194.6999999999998</v>
      </c>
      <c r="H9" s="169">
        <v>0.18258850208610619</v>
      </c>
      <c r="I9" s="168">
        <v>0.18027840517205831</v>
      </c>
      <c r="J9" s="32">
        <v>15598.2</v>
      </c>
      <c r="K9" s="32">
        <v>9303.5</v>
      </c>
      <c r="L9" s="168">
        <v>0.87872248453152069</v>
      </c>
      <c r="M9" s="61">
        <v>4992.1284013124296</v>
      </c>
    </row>
    <row r="10" spans="1:13" x14ac:dyDescent="0.25">
      <c r="A10" s="38" t="s">
        <v>19</v>
      </c>
      <c r="B10" s="109" t="s">
        <v>266</v>
      </c>
      <c r="C10" s="60">
        <v>325</v>
      </c>
      <c r="D10" s="167">
        <v>0.96813051969088926</v>
      </c>
      <c r="E10" s="167">
        <v>1.9230769230769231</v>
      </c>
      <c r="F10" s="168">
        <v>1.7242716069239645</v>
      </c>
      <c r="G10" s="40">
        <v>708.9</v>
      </c>
      <c r="H10" s="169">
        <v>0.42009825044707871</v>
      </c>
      <c r="I10" s="168">
        <v>0.24363809550661114</v>
      </c>
      <c r="J10" s="32">
        <v>3526.3</v>
      </c>
      <c r="K10" s="32">
        <v>2103.3000000000002</v>
      </c>
      <c r="L10" s="168">
        <v>0.90429834336779358</v>
      </c>
      <c r="M10" s="61">
        <v>5137.4279395990661</v>
      </c>
    </row>
    <row r="11" spans="1:13" x14ac:dyDescent="0.25">
      <c r="A11" s="38" t="s">
        <v>20</v>
      </c>
      <c r="B11" s="109" t="s">
        <v>266</v>
      </c>
      <c r="C11" s="60">
        <v>2126</v>
      </c>
      <c r="D11" s="167">
        <v>0.96813051969088926</v>
      </c>
      <c r="E11" s="167">
        <v>1.141110065851364</v>
      </c>
      <c r="F11" s="168">
        <v>1.023143517199774</v>
      </c>
      <c r="G11" s="40">
        <v>9043.3000000000011</v>
      </c>
      <c r="H11" s="169">
        <v>0.81924337029991212</v>
      </c>
      <c r="I11" s="168">
        <v>0.80071207658343657</v>
      </c>
      <c r="J11" s="32">
        <v>6803.7</v>
      </c>
      <c r="K11" s="32">
        <v>4058.1</v>
      </c>
      <c r="L11" s="168">
        <v>1.1291013174108222</v>
      </c>
      <c r="M11" s="61">
        <v>6414.5607445232663</v>
      </c>
    </row>
    <row r="12" spans="1:13" x14ac:dyDescent="0.25">
      <c r="A12" s="38" t="s">
        <v>21</v>
      </c>
      <c r="B12" s="110" t="s">
        <v>267</v>
      </c>
      <c r="C12" s="60">
        <v>4980</v>
      </c>
      <c r="D12" s="167">
        <v>0.98867483498061481</v>
      </c>
      <c r="E12" s="167">
        <v>1.0602409638554218</v>
      </c>
      <c r="F12" s="168">
        <v>0.97080760355197693</v>
      </c>
      <c r="G12" s="40">
        <v>12564.400000000001</v>
      </c>
      <c r="H12" s="169">
        <v>0.48591652512805206</v>
      </c>
      <c r="I12" s="168">
        <v>0.50052814105512533</v>
      </c>
      <c r="J12" s="32">
        <v>23366.9</v>
      </c>
      <c r="K12" s="32">
        <v>13937.2</v>
      </c>
      <c r="L12" s="168">
        <v>1.0079614973367768</v>
      </c>
      <c r="M12" s="61">
        <v>5726.3508182187952</v>
      </c>
    </row>
    <row r="13" spans="1:13" x14ac:dyDescent="0.25">
      <c r="A13" s="38" t="s">
        <v>22</v>
      </c>
      <c r="B13" s="110" t="s">
        <v>267</v>
      </c>
      <c r="C13" s="60">
        <v>1350</v>
      </c>
      <c r="D13" s="167">
        <v>0.98867483498061481</v>
      </c>
      <c r="E13" s="167">
        <v>1.2222222222222223</v>
      </c>
      <c r="F13" s="168">
        <v>1.119125431872418</v>
      </c>
      <c r="G13" s="40">
        <v>2243</v>
      </c>
      <c r="H13" s="169">
        <v>0.31999615692508399</v>
      </c>
      <c r="I13" s="168">
        <v>0.28593413018029246</v>
      </c>
      <c r="J13" s="32">
        <v>9144</v>
      </c>
      <c r="K13" s="32">
        <v>5453.9</v>
      </c>
      <c r="L13" s="168">
        <v>0.92135376266302893</v>
      </c>
      <c r="M13" s="61">
        <v>5234.3218333582872</v>
      </c>
    </row>
    <row r="14" spans="1:13" x14ac:dyDescent="0.25">
      <c r="A14" s="38" t="s">
        <v>23</v>
      </c>
      <c r="B14" s="110" t="s">
        <v>267</v>
      </c>
      <c r="C14" s="60">
        <v>4016</v>
      </c>
      <c r="D14" s="167">
        <v>0.98867483498061481</v>
      </c>
      <c r="E14" s="167">
        <v>1.0747011952191234</v>
      </c>
      <c r="F14" s="168">
        <v>0.98404808664551335</v>
      </c>
      <c r="G14" s="40">
        <v>6998.8</v>
      </c>
      <c r="H14" s="169">
        <v>0.33564419197572448</v>
      </c>
      <c r="I14" s="168">
        <v>0.34108515277936274</v>
      </c>
      <c r="J14" s="32">
        <v>22680.400000000001</v>
      </c>
      <c r="K14" s="32">
        <v>13527.7</v>
      </c>
      <c r="L14" s="168">
        <v>0.94361689354265699</v>
      </c>
      <c r="M14" s="61">
        <v>5360.8013646355357</v>
      </c>
    </row>
    <row r="15" spans="1:13" x14ac:dyDescent="0.25">
      <c r="A15" s="38" t="s">
        <v>25</v>
      </c>
      <c r="B15" s="110" t="s">
        <v>267</v>
      </c>
      <c r="C15" s="60">
        <v>3985</v>
      </c>
      <c r="D15" s="167">
        <v>0.98867483498061481</v>
      </c>
      <c r="E15" s="167">
        <v>1.0752823086574654</v>
      </c>
      <c r="F15" s="168">
        <v>0.98458018204995534</v>
      </c>
      <c r="G15" s="40">
        <v>8126.2</v>
      </c>
      <c r="H15" s="169">
        <v>0.39274298682992942</v>
      </c>
      <c r="I15" s="168">
        <v>0.39889385749387607</v>
      </c>
      <c r="J15" s="32">
        <v>21228.9</v>
      </c>
      <c r="K15" s="32">
        <v>12662</v>
      </c>
      <c r="L15" s="168">
        <v>0.96694689376948473</v>
      </c>
      <c r="M15" s="61">
        <v>5493.341909329878</v>
      </c>
    </row>
    <row r="16" spans="1:13" x14ac:dyDescent="0.25">
      <c r="A16" s="38" t="s">
        <v>26</v>
      </c>
      <c r="B16" s="110" t="s">
        <v>267</v>
      </c>
      <c r="C16" s="60">
        <v>1738</v>
      </c>
      <c r="D16" s="167">
        <v>0.98867483498061481</v>
      </c>
      <c r="E16" s="167">
        <v>1.1726121979286537</v>
      </c>
      <c r="F16" s="168">
        <v>1.0737001083483571</v>
      </c>
      <c r="G16" s="40">
        <v>7304.9000000000005</v>
      </c>
      <c r="H16" s="169">
        <v>0.80949423550541377</v>
      </c>
      <c r="I16" s="168">
        <v>0.75392954625909114</v>
      </c>
      <c r="J16" s="32">
        <v>6332.8</v>
      </c>
      <c r="K16" s="32">
        <v>3777.2</v>
      </c>
      <c r="L16" s="168">
        <v>1.110219194116197</v>
      </c>
      <c r="M16" s="61">
        <v>6307.2891250580633</v>
      </c>
    </row>
    <row r="17" spans="1:13" x14ac:dyDescent="0.25">
      <c r="A17" s="38" t="s">
        <v>27</v>
      </c>
      <c r="B17" s="110" t="s">
        <v>267</v>
      </c>
      <c r="C17" s="60">
        <v>3369</v>
      </c>
      <c r="D17" s="167">
        <v>0.98867483498061481</v>
      </c>
      <c r="E17" s="167">
        <v>1.0890471950133571</v>
      </c>
      <c r="F17" s="168">
        <v>0.99718397382171975</v>
      </c>
      <c r="G17" s="40">
        <v>3115.7999999999997</v>
      </c>
      <c r="H17" s="169">
        <v>0.1781221052560194</v>
      </c>
      <c r="I17" s="168">
        <v>0.17862511826515248</v>
      </c>
      <c r="J17" s="32">
        <v>22381.1</v>
      </c>
      <c r="K17" s="32">
        <v>13349.2</v>
      </c>
      <c r="L17" s="168">
        <v>0.87805620446682897</v>
      </c>
      <c r="M17" s="61">
        <v>4988.3431839170325</v>
      </c>
    </row>
    <row r="18" spans="1:13" x14ac:dyDescent="0.25">
      <c r="A18" s="38" t="s">
        <v>28</v>
      </c>
      <c r="B18" s="110" t="s">
        <v>267</v>
      </c>
      <c r="C18" s="60">
        <v>3913</v>
      </c>
      <c r="D18" s="167">
        <v>0.98867483498061481</v>
      </c>
      <c r="E18" s="167">
        <v>1.0766675185279837</v>
      </c>
      <c r="F18" s="168">
        <v>0.98584854680915524</v>
      </c>
      <c r="G18" s="40">
        <v>7034.2</v>
      </c>
      <c r="H18" s="169">
        <v>0.34622157032570244</v>
      </c>
      <c r="I18" s="168">
        <v>0.35119143954342663</v>
      </c>
      <c r="J18" s="32">
        <v>21917.599999999999</v>
      </c>
      <c r="K18" s="32">
        <v>13072.7</v>
      </c>
      <c r="L18" s="168">
        <v>0.9476925250164856</v>
      </c>
      <c r="M18" s="61">
        <v>5383.9555185259196</v>
      </c>
    </row>
    <row r="19" spans="1:13" x14ac:dyDescent="0.25">
      <c r="A19" s="38" t="s">
        <v>29</v>
      </c>
      <c r="B19" s="110" t="s">
        <v>267</v>
      </c>
      <c r="C19" s="60">
        <v>1731</v>
      </c>
      <c r="D19" s="167">
        <v>0.98867483498061481</v>
      </c>
      <c r="E19" s="167">
        <v>1.173310225303293</v>
      </c>
      <c r="F19" s="168">
        <v>1.0743392557741678</v>
      </c>
      <c r="G19" s="40">
        <v>5552</v>
      </c>
      <c r="H19" s="169">
        <v>0.61773420134864399</v>
      </c>
      <c r="I19" s="168">
        <v>0.57498988148162322</v>
      </c>
      <c r="J19" s="32">
        <v>8201.6</v>
      </c>
      <c r="K19" s="32">
        <v>4891.8</v>
      </c>
      <c r="L19" s="168">
        <v>1.0380060660428636</v>
      </c>
      <c r="M19" s="61">
        <v>5897.0376361654226</v>
      </c>
    </row>
    <row r="20" spans="1:13" x14ac:dyDescent="0.25">
      <c r="A20" s="38" t="s">
        <v>30</v>
      </c>
      <c r="B20" s="110" t="s">
        <v>267</v>
      </c>
      <c r="C20" s="60">
        <v>2471</v>
      </c>
      <c r="D20" s="167">
        <v>0.98867483498061481</v>
      </c>
      <c r="E20" s="167">
        <v>1.1214083367057872</v>
      </c>
      <c r="F20" s="168">
        <v>1.0268153910991589</v>
      </c>
      <c r="G20" s="40">
        <v>11330.999999999998</v>
      </c>
      <c r="H20" s="169">
        <v>0.883170901595281</v>
      </c>
      <c r="I20" s="168">
        <v>0.86010680133055561</v>
      </c>
      <c r="J20" s="32">
        <v>7080</v>
      </c>
      <c r="K20" s="32">
        <v>4222.8999999999996</v>
      </c>
      <c r="L20" s="168">
        <v>1.1530690591909145</v>
      </c>
      <c r="M20" s="61">
        <v>6550.7243758880795</v>
      </c>
    </row>
    <row r="21" spans="1:13" x14ac:dyDescent="0.25">
      <c r="A21" s="38" t="s">
        <v>31</v>
      </c>
      <c r="B21" s="110" t="s">
        <v>267</v>
      </c>
      <c r="C21" s="60">
        <v>1745</v>
      </c>
      <c r="D21" s="167">
        <v>0.98867483498061481</v>
      </c>
      <c r="E21" s="167">
        <v>1.1719197707736391</v>
      </c>
      <c r="F21" s="168">
        <v>1.0730660887528967</v>
      </c>
      <c r="G21" s="40">
        <v>5240.3</v>
      </c>
      <c r="H21" s="169">
        <v>0.57837561813616867</v>
      </c>
      <c r="I21" s="168">
        <v>0.53899347318705149</v>
      </c>
      <c r="J21" s="32">
        <v>8641.1</v>
      </c>
      <c r="K21" s="32">
        <v>5154</v>
      </c>
      <c r="L21" s="168">
        <v>1.023487586266397</v>
      </c>
      <c r="M21" s="61">
        <v>5814.5564017463212</v>
      </c>
    </row>
    <row r="22" spans="1:13" x14ac:dyDescent="0.25">
      <c r="A22" s="38" t="s">
        <v>32</v>
      </c>
      <c r="B22" s="110" t="s">
        <v>267</v>
      </c>
      <c r="C22" s="60">
        <v>2531</v>
      </c>
      <c r="D22" s="167">
        <v>0.98867483498061481</v>
      </c>
      <c r="E22" s="167">
        <v>1.1185302252074278</v>
      </c>
      <c r="F22" s="168">
        <v>1.0241800538298671</v>
      </c>
      <c r="G22" s="40">
        <v>3600.4</v>
      </c>
      <c r="H22" s="169">
        <v>0.27397306314418951</v>
      </c>
      <c r="I22" s="168">
        <v>0.26750478308934228</v>
      </c>
      <c r="J22" s="32">
        <v>15960.4</v>
      </c>
      <c r="K22" s="32">
        <v>9519.6</v>
      </c>
      <c r="L22" s="168">
        <v>0.91392693934083269</v>
      </c>
      <c r="M22" s="61">
        <v>5192.1291544512123</v>
      </c>
    </row>
    <row r="23" spans="1:13" x14ac:dyDescent="0.25">
      <c r="A23" s="38" t="s">
        <v>33</v>
      </c>
      <c r="B23" s="110" t="s">
        <v>267</v>
      </c>
      <c r="C23" s="60">
        <v>1717</v>
      </c>
      <c r="D23" s="167">
        <v>0.98867483498061481</v>
      </c>
      <c r="E23" s="167">
        <v>1.1747233546884099</v>
      </c>
      <c r="F23" s="168">
        <v>1.0756331849833221</v>
      </c>
      <c r="G23" s="40">
        <v>6467.6</v>
      </c>
      <c r="H23" s="169">
        <v>0.72547443794301314</v>
      </c>
      <c r="I23" s="168">
        <v>0.67446267749192002</v>
      </c>
      <c r="J23" s="32">
        <v>7101.4</v>
      </c>
      <c r="K23" s="32">
        <v>4235.6000000000004</v>
      </c>
      <c r="L23" s="168">
        <v>1.0781512391203771</v>
      </c>
      <c r="M23" s="61">
        <v>6125.1072055957584</v>
      </c>
    </row>
    <row r="24" spans="1:13" x14ac:dyDescent="0.25">
      <c r="A24" s="38" t="s">
        <v>34</v>
      </c>
      <c r="B24" s="110" t="s">
        <v>267</v>
      </c>
      <c r="C24" s="60">
        <v>1815</v>
      </c>
      <c r="D24" s="167">
        <v>0.98867483498061481</v>
      </c>
      <c r="E24" s="167">
        <v>1.165289256198347</v>
      </c>
      <c r="F24" s="168">
        <v>1.0669948708084884</v>
      </c>
      <c r="G24" s="40">
        <v>2352.1000000000004</v>
      </c>
      <c r="H24" s="169">
        <v>0.24959070630506705</v>
      </c>
      <c r="I24" s="168">
        <v>0.23391931220432766</v>
      </c>
      <c r="J24" s="32">
        <v>12293.3</v>
      </c>
      <c r="K24" s="32">
        <v>7332.3</v>
      </c>
      <c r="L24" s="168">
        <v>0.90036882778664262</v>
      </c>
      <c r="M24" s="61">
        <v>5115.1038877153569</v>
      </c>
    </row>
    <row r="25" spans="1:13" x14ac:dyDescent="0.25">
      <c r="A25" s="38" t="s">
        <v>35</v>
      </c>
      <c r="B25" s="110" t="s">
        <v>267</v>
      </c>
      <c r="C25" s="60">
        <v>2581</v>
      </c>
      <c r="D25" s="167">
        <v>0.98867483498061481</v>
      </c>
      <c r="E25" s="167">
        <v>1.1162340178225494</v>
      </c>
      <c r="F25" s="168">
        <v>1.022077535945191</v>
      </c>
      <c r="G25" s="40">
        <v>8363.1</v>
      </c>
      <c r="H25" s="169">
        <v>0.62406315553908542</v>
      </c>
      <c r="I25" s="168">
        <v>0.61058298768103525</v>
      </c>
      <c r="J25" s="32">
        <v>11100.6</v>
      </c>
      <c r="K25" s="32">
        <v>6621</v>
      </c>
      <c r="L25" s="168">
        <v>1.0523748705062708</v>
      </c>
      <c r="M25" s="61">
        <v>5978.6685470814227</v>
      </c>
    </row>
    <row r="26" spans="1:13" x14ac:dyDescent="0.25">
      <c r="A26" s="38" t="s">
        <v>36</v>
      </c>
      <c r="B26" s="110" t="s">
        <v>267</v>
      </c>
      <c r="C26" s="60">
        <v>1662</v>
      </c>
      <c r="D26" s="167">
        <v>0.98867483498061481</v>
      </c>
      <c r="E26" s="167">
        <v>1.1805054151624548</v>
      </c>
      <c r="F26" s="168">
        <v>1.0809275175584265</v>
      </c>
      <c r="G26" s="40">
        <v>3993.2999999999997</v>
      </c>
      <c r="H26" s="169">
        <v>0.46275399441827203</v>
      </c>
      <c r="I26" s="168">
        <v>0.42810825601288216</v>
      </c>
      <c r="J26" s="32">
        <v>9422.1</v>
      </c>
      <c r="K26" s="32">
        <v>5619.8</v>
      </c>
      <c r="L26" s="168">
        <v>0.97873748277235617</v>
      </c>
      <c r="M26" s="61">
        <v>5560.325667303041</v>
      </c>
    </row>
    <row r="27" spans="1:13" x14ac:dyDescent="0.25">
      <c r="A27" s="38" t="s">
        <v>37</v>
      </c>
      <c r="B27" s="110" t="s">
        <v>268</v>
      </c>
      <c r="C27" s="60">
        <v>1578</v>
      </c>
      <c r="D27" s="167">
        <v>0.97423740785449353</v>
      </c>
      <c r="E27" s="167">
        <v>1.1901140684410647</v>
      </c>
      <c r="F27" s="168">
        <v>1.0738126097018963</v>
      </c>
      <c r="G27" s="40">
        <v>8671.3000000000011</v>
      </c>
      <c r="H27" s="169">
        <v>1.0583430698590939</v>
      </c>
      <c r="I27" s="168">
        <v>0.98559381804326462</v>
      </c>
      <c r="J27" s="32">
        <v>3520.3</v>
      </c>
      <c r="K27" s="32">
        <v>2099.6999999999998</v>
      </c>
      <c r="L27" s="168">
        <v>1.2037099271062082</v>
      </c>
      <c r="M27" s="61">
        <v>6838.42125338613</v>
      </c>
    </row>
    <row r="28" spans="1:13" x14ac:dyDescent="0.25">
      <c r="A28" s="38" t="s">
        <v>39</v>
      </c>
      <c r="B28" s="110" t="s">
        <v>268</v>
      </c>
      <c r="C28" s="60">
        <v>1683</v>
      </c>
      <c r="D28" s="167">
        <v>0.97423740785449353</v>
      </c>
      <c r="E28" s="167">
        <v>1.17825311942959</v>
      </c>
      <c r="F28" s="168">
        <v>1.0631107476289303</v>
      </c>
      <c r="G28" s="40">
        <v>3706.7</v>
      </c>
      <c r="H28" s="169">
        <v>0.42418233608810613</v>
      </c>
      <c r="I28" s="168">
        <v>0.39900107964684345</v>
      </c>
      <c r="J28" s="32">
        <v>9679.7000000000007</v>
      </c>
      <c r="K28" s="32">
        <v>5773.5</v>
      </c>
      <c r="L28" s="168">
        <v>0.96699349629457099</v>
      </c>
      <c r="M28" s="61">
        <v>5493.6066638947732</v>
      </c>
    </row>
    <row r="29" spans="1:13" x14ac:dyDescent="0.25">
      <c r="A29" s="38" t="s">
        <v>40</v>
      </c>
      <c r="B29" s="110" t="s">
        <v>268</v>
      </c>
      <c r="C29" s="60">
        <v>1927</v>
      </c>
      <c r="D29" s="167">
        <v>0.97423740785449353</v>
      </c>
      <c r="E29" s="167">
        <v>1.1556824078879087</v>
      </c>
      <c r="F29" s="168">
        <v>1.042745712624219</v>
      </c>
      <c r="G29" s="40">
        <v>8024.2000000000007</v>
      </c>
      <c r="H29" s="169">
        <v>0.80199061769699942</v>
      </c>
      <c r="I29" s="168">
        <v>0.76911427972086799</v>
      </c>
      <c r="J29" s="32">
        <v>6645.7</v>
      </c>
      <c r="K29" s="32">
        <v>3963.8</v>
      </c>
      <c r="L29" s="168">
        <v>1.1163445655041491</v>
      </c>
      <c r="M29" s="61">
        <v>6342.0880985823223</v>
      </c>
    </row>
    <row r="30" spans="1:13" x14ac:dyDescent="0.25">
      <c r="A30" s="38" t="s">
        <v>41</v>
      </c>
      <c r="B30" s="110" t="s">
        <v>268</v>
      </c>
      <c r="C30" s="60">
        <v>2357</v>
      </c>
      <c r="D30" s="167">
        <v>0.97423740785449353</v>
      </c>
      <c r="E30" s="167">
        <v>1.1272804412388631</v>
      </c>
      <c r="F30" s="168">
        <v>1.017119269968997</v>
      </c>
      <c r="G30" s="40">
        <v>10206.299999999999</v>
      </c>
      <c r="H30" s="169">
        <v>0.83398454895512453</v>
      </c>
      <c r="I30" s="168">
        <v>0.8199476438791149</v>
      </c>
      <c r="J30" s="32">
        <v>7236.6</v>
      </c>
      <c r="K30" s="32">
        <v>4316.3</v>
      </c>
      <c r="L30" s="168">
        <v>1.1368650913198766</v>
      </c>
      <c r="M30" s="61">
        <v>6458.6676803477458</v>
      </c>
    </row>
    <row r="31" spans="1:13" x14ac:dyDescent="0.25">
      <c r="A31" s="38" t="s">
        <v>42</v>
      </c>
      <c r="B31" s="110" t="s">
        <v>268</v>
      </c>
      <c r="C31" s="60">
        <v>2823</v>
      </c>
      <c r="D31" s="167">
        <v>0.97423740785449353</v>
      </c>
      <c r="E31" s="167">
        <v>1.106269925611052</v>
      </c>
      <c r="F31" s="168">
        <v>0.99816196392938727</v>
      </c>
      <c r="G31" s="40">
        <v>9072.1</v>
      </c>
      <c r="H31" s="169">
        <v>0.61893666154095872</v>
      </c>
      <c r="I31" s="168">
        <v>0.62007638430184064</v>
      </c>
      <c r="J31" s="32">
        <v>11705.4</v>
      </c>
      <c r="K31" s="32">
        <v>6981.7</v>
      </c>
      <c r="L31" s="168">
        <v>1.0562057006995926</v>
      </c>
      <c r="M31" s="61">
        <v>6000.4319553762298</v>
      </c>
    </row>
    <row r="32" spans="1:13" x14ac:dyDescent="0.25">
      <c r="A32" s="38" t="s">
        <v>44</v>
      </c>
      <c r="B32" s="110" t="s">
        <v>268</v>
      </c>
      <c r="C32" s="60">
        <v>4749</v>
      </c>
      <c r="D32" s="167">
        <v>0.97423740785449353</v>
      </c>
      <c r="E32" s="167">
        <v>1.0631711939355655</v>
      </c>
      <c r="F32" s="168">
        <v>0.95927496749557617</v>
      </c>
      <c r="G32" s="40">
        <v>8382.7000000000007</v>
      </c>
      <c r="H32" s="169">
        <v>0.33996249807998319</v>
      </c>
      <c r="I32" s="168">
        <v>0.35439525641697822</v>
      </c>
      <c r="J32" s="32">
        <v>25800.3</v>
      </c>
      <c r="K32" s="32">
        <v>15388.6</v>
      </c>
      <c r="L32" s="168">
        <v>0.94898829719902078</v>
      </c>
      <c r="M32" s="61">
        <v>5391.3169565543476</v>
      </c>
    </row>
    <row r="33" spans="1:13" x14ac:dyDescent="0.25">
      <c r="A33" s="38" t="s">
        <v>45</v>
      </c>
      <c r="B33" s="110" t="s">
        <v>268</v>
      </c>
      <c r="C33" s="60">
        <v>1177</v>
      </c>
      <c r="D33" s="167">
        <v>0.97423740785449353</v>
      </c>
      <c r="E33" s="167">
        <v>1.2548853016142736</v>
      </c>
      <c r="F33" s="168">
        <v>1.1322542068325312</v>
      </c>
      <c r="G33" s="40">
        <v>2998.7000000000003</v>
      </c>
      <c r="H33" s="169">
        <v>0.49068842602973506</v>
      </c>
      <c r="I33" s="168">
        <v>0.43337302088939073</v>
      </c>
      <c r="J33" s="32">
        <v>6949.5</v>
      </c>
      <c r="K33" s="32">
        <v>4145</v>
      </c>
      <c r="L33" s="168">
        <v>0.98085536875285229</v>
      </c>
      <c r="M33" s="61">
        <v>5572.3576329578318</v>
      </c>
    </row>
    <row r="34" spans="1:13" x14ac:dyDescent="0.25">
      <c r="A34" s="38" t="s">
        <v>46</v>
      </c>
      <c r="B34" s="110" t="s">
        <v>268</v>
      </c>
      <c r="C34" s="60">
        <v>691</v>
      </c>
      <c r="D34" s="167">
        <v>0.97423740785449353</v>
      </c>
      <c r="E34" s="167">
        <v>1.4341534008683068</v>
      </c>
      <c r="F34" s="168">
        <v>1.2940036984156607</v>
      </c>
      <c r="G34" s="40">
        <v>4255</v>
      </c>
      <c r="H34" s="169">
        <v>1.1859620020071537</v>
      </c>
      <c r="I34" s="168">
        <v>0.91650588283419132</v>
      </c>
      <c r="J34" s="32">
        <v>2208.6</v>
      </c>
      <c r="K34" s="32">
        <v>1317.3</v>
      </c>
      <c r="L34" s="168">
        <v>1.1758265431640051</v>
      </c>
      <c r="M34" s="61">
        <v>6680.0123867041984</v>
      </c>
    </row>
    <row r="35" spans="1:13" x14ac:dyDescent="0.25">
      <c r="A35" s="38" t="s">
        <v>47</v>
      </c>
      <c r="B35" s="110" t="s">
        <v>268</v>
      </c>
      <c r="C35" s="60">
        <v>1072</v>
      </c>
      <c r="D35" s="167">
        <v>0.97423740785449353</v>
      </c>
      <c r="E35" s="167">
        <v>1.2798507462686568</v>
      </c>
      <c r="F35" s="168">
        <v>1.1547799545634252</v>
      </c>
      <c r="G35" s="40">
        <v>4753</v>
      </c>
      <c r="H35" s="169">
        <v>0.85393002971002974</v>
      </c>
      <c r="I35" s="168">
        <v>0.73947424038276244</v>
      </c>
      <c r="J35" s="32">
        <v>4302.7</v>
      </c>
      <c r="K35" s="32">
        <v>2566.3000000000002</v>
      </c>
      <c r="L35" s="168">
        <v>1.1043788873719336</v>
      </c>
      <c r="M35" s="61">
        <v>6274.1096381510497</v>
      </c>
    </row>
    <row r="36" spans="1:13" x14ac:dyDescent="0.25">
      <c r="A36" s="38" t="s">
        <v>48</v>
      </c>
      <c r="B36" s="110" t="s">
        <v>268</v>
      </c>
      <c r="C36" s="60">
        <v>2467</v>
      </c>
      <c r="D36" s="167">
        <v>0.97423740785449353</v>
      </c>
      <c r="E36" s="167">
        <v>1.1216051884880422</v>
      </c>
      <c r="F36" s="168">
        <v>1.0119986196643924</v>
      </c>
      <c r="G36" s="40">
        <v>7322.4</v>
      </c>
      <c r="H36" s="169">
        <v>0.57165440891224117</v>
      </c>
      <c r="I36" s="168">
        <v>0.56487666860832086</v>
      </c>
      <c r="J36" s="32">
        <v>11154</v>
      </c>
      <c r="K36" s="32">
        <v>6652.8</v>
      </c>
      <c r="L36" s="168">
        <v>1.0339290983369587</v>
      </c>
      <c r="M36" s="61">
        <v>5873.8758909794742</v>
      </c>
    </row>
    <row r="37" spans="1:13" x14ac:dyDescent="0.25">
      <c r="A37" s="38" t="s">
        <v>50</v>
      </c>
      <c r="B37" s="110" t="s">
        <v>268</v>
      </c>
      <c r="C37" s="60">
        <v>1768</v>
      </c>
      <c r="D37" s="167">
        <v>0.97423740785449353</v>
      </c>
      <c r="E37" s="167">
        <v>1.1696832579185521</v>
      </c>
      <c r="F37" s="168">
        <v>1.0553783582740126</v>
      </c>
      <c r="G37" s="40">
        <v>4315.7</v>
      </c>
      <c r="H37" s="169">
        <v>0.47013030219106489</v>
      </c>
      <c r="I37" s="168">
        <v>0.44546138217191189</v>
      </c>
      <c r="J37" s="32">
        <v>9602.1</v>
      </c>
      <c r="K37" s="32">
        <v>5727.2</v>
      </c>
      <c r="L37" s="168">
        <v>0.98574014468829718</v>
      </c>
      <c r="M37" s="61">
        <v>5600.1086341108103</v>
      </c>
    </row>
    <row r="38" spans="1:13" x14ac:dyDescent="0.25">
      <c r="A38" s="38" t="s">
        <v>51</v>
      </c>
      <c r="B38" s="110" t="s">
        <v>268</v>
      </c>
      <c r="C38" s="60">
        <v>1300</v>
      </c>
      <c r="D38" s="167">
        <v>0.97423740785449353</v>
      </c>
      <c r="E38" s="167">
        <v>1.2307692307692308</v>
      </c>
      <c r="F38" s="168">
        <v>1.1104948295958661</v>
      </c>
      <c r="G38" s="40">
        <v>2324.5</v>
      </c>
      <c r="H38" s="169">
        <v>0.3443780445634908</v>
      </c>
      <c r="I38" s="168">
        <v>0.31011224490691025</v>
      </c>
      <c r="J38" s="32">
        <v>8539.2000000000007</v>
      </c>
      <c r="K38" s="32">
        <v>5093.2</v>
      </c>
      <c r="L38" s="168">
        <v>0.93111972199407778</v>
      </c>
      <c r="M38" s="61">
        <v>5289.8034260121767</v>
      </c>
    </row>
    <row r="39" spans="1:13" x14ac:dyDescent="0.25">
      <c r="A39" s="38" t="s">
        <v>52</v>
      </c>
      <c r="B39" s="110" t="s">
        <v>269</v>
      </c>
      <c r="C39" s="60">
        <v>9611</v>
      </c>
      <c r="D39" s="167">
        <v>1.0106234841382586</v>
      </c>
      <c r="E39" s="167">
        <v>1.031214233690563</v>
      </c>
      <c r="F39" s="168">
        <v>0.965191289772102</v>
      </c>
      <c r="G39" s="40">
        <v>63580.299999999996</v>
      </c>
      <c r="H39" s="169">
        <v>1.2740992293389066</v>
      </c>
      <c r="I39" s="168">
        <v>1.3200484119989759</v>
      </c>
      <c r="J39" s="32">
        <v>1646.1</v>
      </c>
      <c r="K39" s="32">
        <v>981.8</v>
      </c>
      <c r="L39" s="168">
        <v>1.3386781629204867</v>
      </c>
      <c r="M39" s="61">
        <v>7605.1920771038231</v>
      </c>
    </row>
    <row r="40" spans="1:13" x14ac:dyDescent="0.25">
      <c r="A40" s="38" t="s">
        <v>53</v>
      </c>
      <c r="B40" s="110" t="s">
        <v>269</v>
      </c>
      <c r="C40" s="60">
        <v>13361</v>
      </c>
      <c r="D40" s="167">
        <v>1.0106234841382586</v>
      </c>
      <c r="E40" s="167">
        <v>1.0224534091759598</v>
      </c>
      <c r="F40" s="168">
        <v>0.95699137239658782</v>
      </c>
      <c r="G40" s="40">
        <v>197398.5</v>
      </c>
      <c r="H40" s="169">
        <v>2.8454708552896251</v>
      </c>
      <c r="I40" s="168">
        <v>2.9733505832594176</v>
      </c>
      <c r="J40" s="32">
        <v>0</v>
      </c>
      <c r="K40" s="32">
        <v>0</v>
      </c>
      <c r="L40" s="168">
        <v>2.9733505832594171</v>
      </c>
      <c r="M40" s="61">
        <v>16891.963225069576</v>
      </c>
    </row>
    <row r="41" spans="1:13" x14ac:dyDescent="0.25">
      <c r="A41" s="38" t="s">
        <v>56</v>
      </c>
      <c r="B41" s="110" t="s">
        <v>269</v>
      </c>
      <c r="C41" s="60">
        <v>27813</v>
      </c>
      <c r="D41" s="167">
        <v>1.0106234841382586</v>
      </c>
      <c r="E41" s="167">
        <v>1.0107863229425089</v>
      </c>
      <c r="F41" s="168">
        <v>0.94607126516606066</v>
      </c>
      <c r="G41" s="40">
        <v>162624.40000000002</v>
      </c>
      <c r="H41" s="169">
        <v>1.1261263717522521</v>
      </c>
      <c r="I41" s="168">
        <v>1.1903187563302506</v>
      </c>
      <c r="J41" s="32">
        <v>24062.2</v>
      </c>
      <c r="K41" s="32">
        <v>14351.9</v>
      </c>
      <c r="L41" s="168">
        <v>1.2863259342208753</v>
      </c>
      <c r="M41" s="61">
        <v>7307.7727526140588</v>
      </c>
    </row>
    <row r="42" spans="1:13" x14ac:dyDescent="0.25">
      <c r="A42" s="38" t="s">
        <v>58</v>
      </c>
      <c r="B42" s="110" t="s">
        <v>269</v>
      </c>
      <c r="C42" s="60">
        <v>14224</v>
      </c>
      <c r="D42" s="167">
        <v>1.0106234841382586</v>
      </c>
      <c r="E42" s="167">
        <v>1.0210911136107987</v>
      </c>
      <c r="F42" s="168">
        <v>0.95571629708184658</v>
      </c>
      <c r="G42" s="40">
        <v>82751.199999999997</v>
      </c>
      <c r="H42" s="169">
        <v>1.1204740794090196</v>
      </c>
      <c r="I42" s="168">
        <v>1.1723919355882484</v>
      </c>
      <c r="J42" s="32">
        <v>13815.7</v>
      </c>
      <c r="K42" s="32">
        <v>8240.4</v>
      </c>
      <c r="L42" s="168">
        <v>1.27909172198862</v>
      </c>
      <c r="M42" s="61">
        <v>7266.6743205362491</v>
      </c>
    </row>
    <row r="43" spans="1:13" x14ac:dyDescent="0.25">
      <c r="A43" s="38" t="s">
        <v>59</v>
      </c>
      <c r="B43" s="110" t="s">
        <v>269</v>
      </c>
      <c r="C43" s="60">
        <v>10332</v>
      </c>
      <c r="D43" s="167">
        <v>1.0106234841382586</v>
      </c>
      <c r="E43" s="167">
        <v>1.0290360046457607</v>
      </c>
      <c r="F43" s="168">
        <v>0.9631525206856365</v>
      </c>
      <c r="G43" s="40">
        <v>51679.5</v>
      </c>
      <c r="H43" s="169">
        <v>0.96334791817341192</v>
      </c>
      <c r="I43" s="168">
        <v>1.0002028728405719</v>
      </c>
      <c r="J43" s="32">
        <v>19848.099999999999</v>
      </c>
      <c r="K43" s="32">
        <v>11838.4</v>
      </c>
      <c r="L43" s="168">
        <v>1.2096042525599688</v>
      </c>
      <c r="M43" s="61">
        <v>6871.9076270960113</v>
      </c>
    </row>
    <row r="44" spans="1:13" x14ac:dyDescent="0.25">
      <c r="A44" s="38" t="s">
        <v>258</v>
      </c>
      <c r="B44" s="110" t="s">
        <v>269</v>
      </c>
      <c r="C44" s="60">
        <v>30801</v>
      </c>
      <c r="D44" s="167">
        <v>1.0106234841382586</v>
      </c>
      <c r="E44" s="167">
        <v>1.0097399435083276</v>
      </c>
      <c r="F44" s="168">
        <v>0.9450918796197092</v>
      </c>
      <c r="G44" s="40">
        <v>186966.19999999998</v>
      </c>
      <c r="H44" s="169">
        <v>1.1690889133388194</v>
      </c>
      <c r="I44" s="168">
        <v>1.2370108542348741</v>
      </c>
      <c r="J44" s="32">
        <v>18897.900000000001</v>
      </c>
      <c r="K44" s="32">
        <v>11271.6</v>
      </c>
      <c r="L44" s="168">
        <v>1.3051682066677068</v>
      </c>
      <c r="M44" s="61">
        <v>7414.817974607261</v>
      </c>
    </row>
    <row r="45" spans="1:13" x14ac:dyDescent="0.25">
      <c r="A45" s="38" t="s">
        <v>61</v>
      </c>
      <c r="B45" s="110" t="s">
        <v>269</v>
      </c>
      <c r="C45" s="60">
        <v>18435</v>
      </c>
      <c r="D45" s="167">
        <v>1.0106234841382586</v>
      </c>
      <c r="E45" s="167">
        <v>1.016273393002441</v>
      </c>
      <c r="F45" s="168">
        <v>0.95120702847807559</v>
      </c>
      <c r="G45" s="40">
        <v>77630.899999999994</v>
      </c>
      <c r="H45" s="169">
        <v>0.81103712926508009</v>
      </c>
      <c r="I45" s="168">
        <v>0.85263996688789578</v>
      </c>
      <c r="J45" s="32">
        <v>49675.5</v>
      </c>
      <c r="K45" s="32">
        <v>29628.9</v>
      </c>
      <c r="L45" s="168">
        <v>1.1500552814916418</v>
      </c>
      <c r="M45" s="61">
        <v>6533.6027413417605</v>
      </c>
    </row>
    <row r="46" spans="1:13" x14ac:dyDescent="0.25">
      <c r="A46" s="38" t="s">
        <v>63</v>
      </c>
      <c r="B46" s="110" t="s">
        <v>269</v>
      </c>
      <c r="C46" s="60">
        <v>9409</v>
      </c>
      <c r="D46" s="167">
        <v>1.0106234841382586</v>
      </c>
      <c r="E46" s="167">
        <v>1.0318843660325221</v>
      </c>
      <c r="F46" s="168">
        <v>0.96581851724658963</v>
      </c>
      <c r="G46" s="40">
        <v>43007.4</v>
      </c>
      <c r="H46" s="169">
        <v>0.88033704419411962</v>
      </c>
      <c r="I46" s="168">
        <v>0.91149323446793562</v>
      </c>
      <c r="J46" s="32">
        <v>22704.799999999999</v>
      </c>
      <c r="K46" s="32">
        <v>13542.3</v>
      </c>
      <c r="L46" s="168">
        <v>1.1738059999785448</v>
      </c>
      <c r="M46" s="61">
        <v>6668.5334372067427</v>
      </c>
    </row>
    <row r="47" spans="1:13" x14ac:dyDescent="0.25">
      <c r="A47" s="38" t="s">
        <v>67</v>
      </c>
      <c r="B47" s="110" t="s">
        <v>269</v>
      </c>
      <c r="C47" s="60">
        <v>4413</v>
      </c>
      <c r="D47" s="167">
        <v>1.0106234841382586</v>
      </c>
      <c r="E47" s="167">
        <v>1.0679809653297077</v>
      </c>
      <c r="F47" s="168">
        <v>0.99960405093472515</v>
      </c>
      <c r="G47" s="40">
        <v>43654</v>
      </c>
      <c r="H47" s="169">
        <v>1.9051947415172841</v>
      </c>
      <c r="I47" s="168">
        <v>1.9059494004008339</v>
      </c>
      <c r="J47" s="32">
        <v>0</v>
      </c>
      <c r="K47" s="32">
        <v>0</v>
      </c>
      <c r="L47" s="168">
        <v>1.9059494004008337</v>
      </c>
      <c r="M47" s="61">
        <v>10827.928385465246</v>
      </c>
    </row>
    <row r="48" spans="1:13" x14ac:dyDescent="0.25">
      <c r="A48" s="38" t="s">
        <v>259</v>
      </c>
      <c r="B48" s="110" t="s">
        <v>269</v>
      </c>
      <c r="C48" s="60">
        <v>4205</v>
      </c>
      <c r="D48" s="167">
        <v>1.0106234841382586</v>
      </c>
      <c r="E48" s="167">
        <v>1.0713436385255648</v>
      </c>
      <c r="F48" s="168">
        <v>1.002751430764206</v>
      </c>
      <c r="G48" s="40">
        <v>37952.9</v>
      </c>
      <c r="H48" s="169">
        <v>1.7383139824751361</v>
      </c>
      <c r="I48" s="168">
        <v>1.7335442554794973</v>
      </c>
      <c r="J48" s="32">
        <v>0</v>
      </c>
      <c r="K48" s="32">
        <v>0</v>
      </c>
      <c r="L48" s="168">
        <v>1.7335442554794973</v>
      </c>
      <c r="M48" s="61">
        <v>9848.4739665276848</v>
      </c>
    </row>
    <row r="49" spans="1:13" x14ac:dyDescent="0.25">
      <c r="A49" s="38" t="s">
        <v>70</v>
      </c>
      <c r="B49" s="110" t="s">
        <v>270</v>
      </c>
      <c r="C49" s="60">
        <v>9739</v>
      </c>
      <c r="D49" s="167">
        <v>1.0087710265855572</v>
      </c>
      <c r="E49" s="167">
        <v>1.0308039839819283</v>
      </c>
      <c r="F49" s="168">
        <v>0.96303882889163106</v>
      </c>
      <c r="G49" s="40">
        <v>34759.800000000003</v>
      </c>
      <c r="H49" s="169">
        <v>0.68740416721752595</v>
      </c>
      <c r="I49" s="168">
        <v>0.71378655418148074</v>
      </c>
      <c r="J49" s="32">
        <v>33968</v>
      </c>
      <c r="K49" s="32">
        <v>20260.2</v>
      </c>
      <c r="L49" s="168">
        <v>1.0940210866809392</v>
      </c>
      <c r="M49" s="61">
        <v>6215.2657233601185</v>
      </c>
    </row>
    <row r="50" spans="1:13" x14ac:dyDescent="0.25">
      <c r="A50" s="38" t="s">
        <v>72</v>
      </c>
      <c r="B50" s="110" t="s">
        <v>270</v>
      </c>
      <c r="C50" s="60">
        <v>5472</v>
      </c>
      <c r="D50" s="167">
        <v>1.0087710265855572</v>
      </c>
      <c r="E50" s="167">
        <v>1.0548245614035088</v>
      </c>
      <c r="F50" s="168">
        <v>0.98548029119566616</v>
      </c>
      <c r="G50" s="40">
        <v>18500.099999999999</v>
      </c>
      <c r="H50" s="169">
        <v>0.65114430231000975</v>
      </c>
      <c r="I50" s="168">
        <v>0.66073802604412069</v>
      </c>
      <c r="J50" s="32">
        <v>21155.3</v>
      </c>
      <c r="K50" s="32">
        <v>12618.1</v>
      </c>
      <c r="L50" s="168">
        <v>1.072613493657977</v>
      </c>
      <c r="M50" s="61">
        <v>6093.6466058174037</v>
      </c>
    </row>
    <row r="51" spans="1:13" x14ac:dyDescent="0.25">
      <c r="A51" s="38" t="s">
        <v>260</v>
      </c>
      <c r="B51" s="110" t="s">
        <v>270</v>
      </c>
      <c r="C51" s="60">
        <v>9536</v>
      </c>
      <c r="D51" s="167">
        <v>1.0087710265855572</v>
      </c>
      <c r="E51" s="167">
        <v>1.0314597315436242</v>
      </c>
      <c r="F51" s="168">
        <v>0.96365146754425324</v>
      </c>
      <c r="G51" s="40">
        <v>122852.2</v>
      </c>
      <c r="H51" s="169">
        <v>2.4812238852071347</v>
      </c>
      <c r="I51" s="168">
        <v>2.5748146179139098</v>
      </c>
      <c r="J51" s="32">
        <v>0</v>
      </c>
      <c r="K51" s="32">
        <v>0</v>
      </c>
      <c r="L51" s="168">
        <v>2.5748146179139098</v>
      </c>
      <c r="M51" s="61">
        <v>14627.832345789213</v>
      </c>
    </row>
    <row r="52" spans="1:13" x14ac:dyDescent="0.25">
      <c r="A52" s="38" t="s">
        <v>73</v>
      </c>
      <c r="B52" s="110" t="s">
        <v>270</v>
      </c>
      <c r="C52" s="60">
        <v>15355</v>
      </c>
      <c r="D52" s="167">
        <v>1.0087710265855572</v>
      </c>
      <c r="E52" s="167">
        <v>1.0195376098990556</v>
      </c>
      <c r="F52" s="168">
        <v>0.95251310734686934</v>
      </c>
      <c r="G52" s="40">
        <v>63910.400000000001</v>
      </c>
      <c r="H52" s="169">
        <v>0.8016244822362244</v>
      </c>
      <c r="I52" s="168">
        <v>0.84158892518452555</v>
      </c>
      <c r="J52" s="32">
        <v>42351.1</v>
      </c>
      <c r="K52" s="32">
        <v>25260.3</v>
      </c>
      <c r="L52" s="168">
        <v>1.1455960168411128</v>
      </c>
      <c r="M52" s="61">
        <v>6508.2691211115425</v>
      </c>
    </row>
    <row r="53" spans="1:13" x14ac:dyDescent="0.25">
      <c r="A53" s="38" t="s">
        <v>77</v>
      </c>
      <c r="B53" s="110" t="s">
        <v>270</v>
      </c>
      <c r="C53" s="60">
        <v>6695</v>
      </c>
      <c r="D53" s="167">
        <v>1.0087710265855572</v>
      </c>
      <c r="E53" s="167">
        <v>1.0448095593726661</v>
      </c>
      <c r="F53" s="168">
        <v>0.97612367638139985</v>
      </c>
      <c r="G53" s="40">
        <v>44787.600000000006</v>
      </c>
      <c r="H53" s="169">
        <v>1.2884170608726213</v>
      </c>
      <c r="I53" s="168">
        <v>1.3199321889711026</v>
      </c>
      <c r="J53" s="32">
        <v>1164</v>
      </c>
      <c r="K53" s="32">
        <v>694.3</v>
      </c>
      <c r="L53" s="168">
        <v>1.3386328831876964</v>
      </c>
      <c r="M53" s="61">
        <v>7604.9348374814808</v>
      </c>
    </row>
    <row r="54" spans="1:13" x14ac:dyDescent="0.25">
      <c r="A54" s="38" t="s">
        <v>79</v>
      </c>
      <c r="B54" s="110" t="s">
        <v>271</v>
      </c>
      <c r="C54" s="60">
        <v>9846</v>
      </c>
      <c r="D54" s="167">
        <v>0.99731948086728661</v>
      </c>
      <c r="E54" s="167">
        <v>1.0304692260816575</v>
      </c>
      <c r="F54" s="168">
        <v>0.95179723349785028</v>
      </c>
      <c r="G54" s="40">
        <v>61272.2</v>
      </c>
      <c r="H54" s="169">
        <v>1.1985410140309642</v>
      </c>
      <c r="I54" s="168">
        <v>1.2592398589207197</v>
      </c>
      <c r="J54" s="32">
        <v>4900.3999999999996</v>
      </c>
      <c r="K54" s="32">
        <v>2922.8</v>
      </c>
      <c r="L54" s="168">
        <v>1.3141384022459239</v>
      </c>
      <c r="M54" s="61">
        <v>7465.7787374187628</v>
      </c>
    </row>
    <row r="55" spans="1:13" x14ac:dyDescent="0.25">
      <c r="A55" s="38" t="s">
        <v>80</v>
      </c>
      <c r="B55" s="110" t="s">
        <v>271</v>
      </c>
      <c r="C55" s="60">
        <v>7209</v>
      </c>
      <c r="D55" s="167">
        <v>0.99731948086728661</v>
      </c>
      <c r="E55" s="167">
        <v>1.0416146483562214</v>
      </c>
      <c r="F55" s="168">
        <v>0.96209174964505517</v>
      </c>
      <c r="G55" s="40">
        <v>24621.5</v>
      </c>
      <c r="H55" s="169">
        <v>0.65779223065441672</v>
      </c>
      <c r="I55" s="168">
        <v>0.68371049943739381</v>
      </c>
      <c r="J55" s="32">
        <v>26304.1</v>
      </c>
      <c r="K55" s="32">
        <v>15689.1</v>
      </c>
      <c r="L55" s="168">
        <v>1.0818841411062954</v>
      </c>
      <c r="M55" s="61">
        <v>6146.3142719349698</v>
      </c>
    </row>
    <row r="56" spans="1:13" x14ac:dyDescent="0.25">
      <c r="A56" s="38" t="s">
        <v>81</v>
      </c>
      <c r="B56" s="110" t="s">
        <v>271</v>
      </c>
      <c r="C56" s="60">
        <v>6707</v>
      </c>
      <c r="D56" s="167">
        <v>0.99731948086728661</v>
      </c>
      <c r="E56" s="167">
        <v>1.0447293872073953</v>
      </c>
      <c r="F56" s="168">
        <v>0.96496869128152529</v>
      </c>
      <c r="G56" s="40">
        <v>21859</v>
      </c>
      <c r="H56" s="169">
        <v>0.62769871737895933</v>
      </c>
      <c r="I56" s="168">
        <v>0.65048609664770052</v>
      </c>
      <c r="J56" s="32">
        <v>25767.200000000001</v>
      </c>
      <c r="K56" s="32">
        <v>15368.8</v>
      </c>
      <c r="L56" s="168">
        <v>1.0684746818729036</v>
      </c>
      <c r="M56" s="61">
        <v>6070.1335169598124</v>
      </c>
    </row>
    <row r="57" spans="1:13" x14ac:dyDescent="0.25">
      <c r="A57" s="38" t="s">
        <v>85</v>
      </c>
      <c r="B57" s="110" t="s">
        <v>271</v>
      </c>
      <c r="C57" s="60">
        <v>5863</v>
      </c>
      <c r="D57" s="167">
        <v>0.99731948086728661</v>
      </c>
      <c r="E57" s="167">
        <v>1.0511683438512707</v>
      </c>
      <c r="F57" s="168">
        <v>0.97091606065960667</v>
      </c>
      <c r="G57" s="40">
        <v>12607.6</v>
      </c>
      <c r="H57" s="169">
        <v>0.41415392811640273</v>
      </c>
      <c r="I57" s="168">
        <v>0.42655997248108235</v>
      </c>
      <c r="J57" s="32">
        <v>29905.200000000001</v>
      </c>
      <c r="K57" s="32">
        <v>17837</v>
      </c>
      <c r="L57" s="168">
        <v>0.97811166922532855</v>
      </c>
      <c r="M57" s="61">
        <v>5556.770345074422</v>
      </c>
    </row>
    <row r="58" spans="1:13" x14ac:dyDescent="0.25">
      <c r="A58" s="38" t="s">
        <v>86</v>
      </c>
      <c r="B58" s="110" t="s">
        <v>271</v>
      </c>
      <c r="C58" s="60">
        <v>6192</v>
      </c>
      <c r="D58" s="167">
        <v>0.99731948086728661</v>
      </c>
      <c r="E58" s="167">
        <v>1.0484496124031009</v>
      </c>
      <c r="F58" s="168">
        <v>0.96840489292601861</v>
      </c>
      <c r="G58" s="40">
        <v>12673.8</v>
      </c>
      <c r="H58" s="169">
        <v>0.39420775101709798</v>
      </c>
      <c r="I58" s="168">
        <v>0.40706914421508766</v>
      </c>
      <c r="J58" s="32">
        <v>32165.599999999999</v>
      </c>
      <c r="K58" s="32">
        <v>19185.2</v>
      </c>
      <c r="L58" s="168">
        <v>0.97024548304344604</v>
      </c>
      <c r="M58" s="61">
        <v>5512.0815927779295</v>
      </c>
    </row>
    <row r="59" spans="1:13" x14ac:dyDescent="0.25">
      <c r="A59" s="38" t="s">
        <v>88</v>
      </c>
      <c r="B59" s="110" t="s">
        <v>271</v>
      </c>
      <c r="C59" s="60">
        <v>8264</v>
      </c>
      <c r="D59" s="167">
        <v>0.99731948086728661</v>
      </c>
      <c r="E59" s="167">
        <v>1.0363020329138433</v>
      </c>
      <c r="F59" s="168">
        <v>0.95718473005367832</v>
      </c>
      <c r="G59" s="40">
        <v>40907.5</v>
      </c>
      <c r="H59" s="169">
        <v>0.95337089195790892</v>
      </c>
      <c r="I59" s="168">
        <v>0.99601556734450258</v>
      </c>
      <c r="J59" s="32">
        <v>15965.2</v>
      </c>
      <c r="K59" s="32">
        <v>9522.4</v>
      </c>
      <c r="L59" s="168">
        <v>1.2079133159198854</v>
      </c>
      <c r="M59" s="61">
        <v>6862.3012121306756</v>
      </c>
    </row>
    <row r="60" spans="1:13" x14ac:dyDescent="0.25">
      <c r="A60" s="38" t="s">
        <v>89</v>
      </c>
      <c r="B60" s="110" t="s">
        <v>271</v>
      </c>
      <c r="C60" s="60">
        <v>6383</v>
      </c>
      <c r="D60" s="167">
        <v>0.99731948086728661</v>
      </c>
      <c r="E60" s="167">
        <v>1.0469998433338557</v>
      </c>
      <c r="F60" s="168">
        <v>0.96706580762934713</v>
      </c>
      <c r="G60" s="40">
        <v>22644.399999999998</v>
      </c>
      <c r="H60" s="169">
        <v>0.68325879531839939</v>
      </c>
      <c r="I60" s="168">
        <v>0.70652771499938705</v>
      </c>
      <c r="J60" s="32">
        <v>22610.5</v>
      </c>
      <c r="K60" s="32">
        <v>13486</v>
      </c>
      <c r="L60" s="168">
        <v>1.0910914034598094</v>
      </c>
      <c r="M60" s="61">
        <v>6198.6218396852328</v>
      </c>
    </row>
    <row r="61" spans="1:13" x14ac:dyDescent="0.25">
      <c r="A61" s="38" t="s">
        <v>90</v>
      </c>
      <c r="B61" s="110" t="s">
        <v>271</v>
      </c>
      <c r="C61" s="60">
        <v>10158</v>
      </c>
      <c r="D61" s="167">
        <v>0.99731948086728661</v>
      </c>
      <c r="E61" s="167">
        <v>1.0295333727111635</v>
      </c>
      <c r="F61" s="168">
        <v>0.95093282859719852</v>
      </c>
      <c r="G61" s="40">
        <v>23800.999999999996</v>
      </c>
      <c r="H61" s="169">
        <v>0.45126978215065955</v>
      </c>
      <c r="I61" s="168">
        <v>0.47455484612553106</v>
      </c>
      <c r="J61" s="32">
        <v>48112.4</v>
      </c>
      <c r="K61" s="32">
        <v>28696.6</v>
      </c>
      <c r="L61" s="168">
        <v>0.99747862032668289</v>
      </c>
      <c r="M61" s="61">
        <v>5666.7963297758879</v>
      </c>
    </row>
    <row r="62" spans="1:13" x14ac:dyDescent="0.25">
      <c r="A62" s="38" t="s">
        <v>91</v>
      </c>
      <c r="B62" s="110" t="s">
        <v>271</v>
      </c>
      <c r="C62" s="60">
        <v>5887</v>
      </c>
      <c r="D62" s="167">
        <v>0.99731948086728661</v>
      </c>
      <c r="E62" s="167">
        <v>1.0509597418039749</v>
      </c>
      <c r="F62" s="168">
        <v>0.97072338450150997</v>
      </c>
      <c r="G62" s="40">
        <v>17883.599999999999</v>
      </c>
      <c r="H62" s="169">
        <v>0.58507315151509875</v>
      </c>
      <c r="I62" s="168">
        <v>0.60271871560562851</v>
      </c>
      <c r="J62" s="32">
        <v>24302.6</v>
      </c>
      <c r="K62" s="32">
        <v>14495.3</v>
      </c>
      <c r="L62" s="168">
        <v>1.0492004252062348</v>
      </c>
      <c r="M62" s="61">
        <v>5960.6341405199792</v>
      </c>
    </row>
    <row r="63" spans="1:13" x14ac:dyDescent="0.25">
      <c r="A63" s="38" t="s">
        <v>93</v>
      </c>
      <c r="B63" s="110" t="s">
        <v>271</v>
      </c>
      <c r="C63" s="60">
        <v>8360</v>
      </c>
      <c r="D63" s="167">
        <v>0.99731948086728661</v>
      </c>
      <c r="E63" s="167">
        <v>1.0358851674641147</v>
      </c>
      <c r="F63" s="168">
        <v>0.95679969052823699</v>
      </c>
      <c r="G63" s="40">
        <v>48977</v>
      </c>
      <c r="H63" s="169">
        <v>1.128327465347897</v>
      </c>
      <c r="I63" s="168">
        <v>1.1792723978881741</v>
      </c>
      <c r="J63" s="32">
        <v>7816.6</v>
      </c>
      <c r="K63" s="32">
        <v>4662.2</v>
      </c>
      <c r="L63" s="168">
        <v>1.2818681993317158</v>
      </c>
      <c r="M63" s="61">
        <v>7282.4478231426583</v>
      </c>
    </row>
    <row r="64" spans="1:13" x14ac:dyDescent="0.25">
      <c r="A64" s="38" t="s">
        <v>94</v>
      </c>
      <c r="B64" s="110" t="s">
        <v>271</v>
      </c>
      <c r="C64" s="60">
        <v>5313</v>
      </c>
      <c r="D64" s="167">
        <v>0.99731948086728661</v>
      </c>
      <c r="E64" s="167">
        <v>1.0564652738565783</v>
      </c>
      <c r="F64" s="168">
        <v>0.97580859233108019</v>
      </c>
      <c r="G64" s="40">
        <v>12540.8</v>
      </c>
      <c r="H64" s="169">
        <v>0.45460549758411239</v>
      </c>
      <c r="I64" s="168">
        <v>0.46587568623280801</v>
      </c>
      <c r="J64" s="32">
        <v>26078.400000000001</v>
      </c>
      <c r="K64" s="32">
        <v>15554.5</v>
      </c>
      <c r="L64" s="168">
        <v>0.99397742014077928</v>
      </c>
      <c r="M64" s="61">
        <v>5646.9055893038858</v>
      </c>
    </row>
    <row r="65" spans="1:13" x14ac:dyDescent="0.25">
      <c r="A65" s="38" t="s">
        <v>96</v>
      </c>
      <c r="B65" s="110" t="s">
        <v>272</v>
      </c>
      <c r="C65" s="60">
        <v>4701</v>
      </c>
      <c r="D65" s="167">
        <v>1.0196127531321817</v>
      </c>
      <c r="E65" s="167">
        <v>1.0638162093171666</v>
      </c>
      <c r="F65" s="168">
        <v>1.0045625220139283</v>
      </c>
      <c r="G65" s="40">
        <v>110340.40000000001</v>
      </c>
      <c r="H65" s="169">
        <v>4.5205737652244737</v>
      </c>
      <c r="I65" s="168">
        <v>4.5000422235160746</v>
      </c>
      <c r="J65" s="32">
        <v>0</v>
      </c>
      <c r="K65" s="32">
        <v>0</v>
      </c>
      <c r="L65" s="168">
        <v>4.5000422235160746</v>
      </c>
      <c r="M65" s="61">
        <v>25565.28253979587</v>
      </c>
    </row>
    <row r="66" spans="1:13" x14ac:dyDescent="0.25">
      <c r="A66" s="38" t="s">
        <v>261</v>
      </c>
      <c r="B66" s="110" t="s">
        <v>272</v>
      </c>
      <c r="C66" s="60">
        <v>1761</v>
      </c>
      <c r="D66" s="167">
        <v>1.0196127531321817</v>
      </c>
      <c r="E66" s="167">
        <v>1.170357751277683</v>
      </c>
      <c r="F66" s="168">
        <v>1.1051697877744371</v>
      </c>
      <c r="G66" s="40">
        <v>52953</v>
      </c>
      <c r="H66" s="169">
        <v>5.7913587864454223</v>
      </c>
      <c r="I66" s="168">
        <v>5.2402434906476349</v>
      </c>
      <c r="J66" s="32">
        <v>0</v>
      </c>
      <c r="K66" s="32">
        <v>0</v>
      </c>
      <c r="L66" s="168">
        <v>5.2402434906476332</v>
      </c>
      <c r="M66" s="61">
        <v>29770.455200542045</v>
      </c>
    </row>
    <row r="67" spans="1:13" x14ac:dyDescent="0.25">
      <c r="A67" s="38" t="s">
        <v>99</v>
      </c>
      <c r="B67" s="110" t="s">
        <v>272</v>
      </c>
      <c r="C67" s="60">
        <v>3584</v>
      </c>
      <c r="D67" s="167">
        <v>1.0196127531321817</v>
      </c>
      <c r="E67" s="167">
        <v>1.0837053571428572</v>
      </c>
      <c r="F67" s="168">
        <v>1.0233438606751506</v>
      </c>
      <c r="G67" s="40">
        <v>11384.599999999999</v>
      </c>
      <c r="H67" s="169">
        <v>0.61178529320566877</v>
      </c>
      <c r="I67" s="168">
        <v>0.59782964135050731</v>
      </c>
      <c r="J67" s="32">
        <v>15699.3</v>
      </c>
      <c r="K67" s="32">
        <v>9363.7999999999993</v>
      </c>
      <c r="L67" s="168">
        <v>1.0472249471162742</v>
      </c>
      <c r="M67" s="61">
        <v>5949.4112112645389</v>
      </c>
    </row>
    <row r="68" spans="1:13" x14ac:dyDescent="0.25">
      <c r="A68" s="38" t="s">
        <v>100</v>
      </c>
      <c r="B68" s="110" t="s">
        <v>272</v>
      </c>
      <c r="C68" s="60">
        <v>1379</v>
      </c>
      <c r="D68" s="167">
        <v>1.0196127531321817</v>
      </c>
      <c r="E68" s="167">
        <v>1.2175489485134154</v>
      </c>
      <c r="F68" s="168">
        <v>1.1497324741640467</v>
      </c>
      <c r="G68" s="40">
        <v>5874.6</v>
      </c>
      <c r="H68" s="169">
        <v>0.82047110765919495</v>
      </c>
      <c r="I68" s="168">
        <v>0.71361914714616304</v>
      </c>
      <c r="J68" s="32">
        <v>5743.6</v>
      </c>
      <c r="K68" s="32">
        <v>3425.8</v>
      </c>
      <c r="L68" s="168">
        <v>1.0939547074717</v>
      </c>
      <c r="M68" s="61">
        <v>6214.8886150676472</v>
      </c>
    </row>
    <row r="69" spans="1:13" x14ac:dyDescent="0.25">
      <c r="A69" s="38" t="s">
        <v>101</v>
      </c>
      <c r="B69" s="110" t="s">
        <v>272</v>
      </c>
      <c r="C69" s="60">
        <v>889</v>
      </c>
      <c r="D69" s="167">
        <v>1.0196127531321817</v>
      </c>
      <c r="E69" s="167">
        <v>1.3374578177727785</v>
      </c>
      <c r="F69" s="168">
        <v>1.262962518094606</v>
      </c>
      <c r="G69" s="40">
        <v>5003.2</v>
      </c>
      <c r="H69" s="169">
        <v>1.0839153344675039</v>
      </c>
      <c r="I69" s="168">
        <v>0.85823238531478729</v>
      </c>
      <c r="J69" s="32">
        <v>3145</v>
      </c>
      <c r="K69" s="32">
        <v>1875.8</v>
      </c>
      <c r="L69" s="168">
        <v>1.1523088716022774</v>
      </c>
      <c r="M69" s="61">
        <v>6546.4056585246717</v>
      </c>
    </row>
    <row r="70" spans="1:13" x14ac:dyDescent="0.25">
      <c r="A70" s="38" t="s">
        <v>102</v>
      </c>
      <c r="B70" s="110" t="s">
        <v>272</v>
      </c>
      <c r="C70" s="60">
        <v>2815</v>
      </c>
      <c r="D70" s="167">
        <v>1.0196127531321817</v>
      </c>
      <c r="E70" s="167">
        <v>1.1065719360568385</v>
      </c>
      <c r="F70" s="168">
        <v>1.0449367899635698</v>
      </c>
      <c r="G70" s="40">
        <v>17542.2</v>
      </c>
      <c r="H70" s="169">
        <v>1.2002035760618006</v>
      </c>
      <c r="I70" s="168">
        <v>1.1485896444546124</v>
      </c>
      <c r="J70" s="32">
        <v>3387.2</v>
      </c>
      <c r="K70" s="32">
        <v>2020.3</v>
      </c>
      <c r="L70" s="168">
        <v>1.2694860633211567</v>
      </c>
      <c r="M70" s="61">
        <v>7212.103415283128</v>
      </c>
    </row>
    <row r="71" spans="1:13" x14ac:dyDescent="0.25">
      <c r="A71" s="38" t="s">
        <v>103</v>
      </c>
      <c r="B71" s="110" t="s">
        <v>272</v>
      </c>
      <c r="C71" s="60">
        <v>2302</v>
      </c>
      <c r="D71" s="167">
        <v>1.0196127531321817</v>
      </c>
      <c r="E71" s="167">
        <v>1.1303214596003475</v>
      </c>
      <c r="F71" s="168">
        <v>1.0673634845923441</v>
      </c>
      <c r="G71" s="40">
        <v>7445.2000000000007</v>
      </c>
      <c r="H71" s="169">
        <v>0.62290283414355574</v>
      </c>
      <c r="I71" s="168">
        <v>0.58359016692561838</v>
      </c>
      <c r="J71" s="32">
        <v>10716.2</v>
      </c>
      <c r="K71" s="32">
        <v>6391.7</v>
      </c>
      <c r="L71" s="168">
        <v>1.0414839154895024</v>
      </c>
      <c r="M71" s="61">
        <v>5916.7957182717537</v>
      </c>
    </row>
    <row r="72" spans="1:13" x14ac:dyDescent="0.25">
      <c r="A72" s="38" t="s">
        <v>104</v>
      </c>
      <c r="B72" s="110" t="s">
        <v>272</v>
      </c>
      <c r="C72" s="60">
        <v>3088</v>
      </c>
      <c r="D72" s="167">
        <v>1.0196127531321817</v>
      </c>
      <c r="E72" s="167">
        <v>1.0971502590673574</v>
      </c>
      <c r="F72" s="168">
        <v>1.0360398926280527</v>
      </c>
      <c r="G72" s="40">
        <v>23405.3</v>
      </c>
      <c r="H72" s="169">
        <v>1.4597758613680965</v>
      </c>
      <c r="I72" s="168">
        <v>1.4089958038827841</v>
      </c>
      <c r="J72" s="32">
        <v>0</v>
      </c>
      <c r="K72" s="32">
        <v>0</v>
      </c>
      <c r="L72" s="168">
        <v>1.4089958038827841</v>
      </c>
      <c r="M72" s="61">
        <v>8004.6750751385498</v>
      </c>
    </row>
    <row r="73" spans="1:13" x14ac:dyDescent="0.25">
      <c r="A73" s="38" t="s">
        <v>105</v>
      </c>
      <c r="B73" s="110" t="s">
        <v>272</v>
      </c>
      <c r="C73" s="60">
        <v>1109</v>
      </c>
      <c r="D73" s="167">
        <v>1.0196127531321817</v>
      </c>
      <c r="E73" s="167">
        <v>1.2705139765554554</v>
      </c>
      <c r="F73" s="168">
        <v>1.199747393736105</v>
      </c>
      <c r="G73" s="40">
        <v>2655.5</v>
      </c>
      <c r="H73" s="169">
        <v>0.4611731530113149</v>
      </c>
      <c r="I73" s="168">
        <v>0.38439187733943436</v>
      </c>
      <c r="J73" s="32">
        <v>7308.6</v>
      </c>
      <c r="K73" s="32">
        <v>4359.2</v>
      </c>
      <c r="L73" s="168">
        <v>0.96109383484065902</v>
      </c>
      <c r="M73" s="61">
        <v>5460.0899757245543</v>
      </c>
    </row>
    <row r="74" spans="1:13" x14ac:dyDescent="0.25">
      <c r="A74" s="38" t="s">
        <v>107</v>
      </c>
      <c r="B74" s="110" t="s">
        <v>273</v>
      </c>
      <c r="C74" s="60">
        <v>2827</v>
      </c>
      <c r="D74" s="167">
        <v>0.95135081888089867</v>
      </c>
      <c r="E74" s="167">
        <v>1.1061195613724797</v>
      </c>
      <c r="F74" s="168">
        <v>0.97458086103848174</v>
      </c>
      <c r="G74" s="40">
        <v>7740</v>
      </c>
      <c r="H74" s="169">
        <v>0.5273080600417196</v>
      </c>
      <c r="I74" s="168">
        <v>0.54106137430180723</v>
      </c>
      <c r="J74" s="32">
        <v>12681.8</v>
      </c>
      <c r="K74" s="32">
        <v>7564.1</v>
      </c>
      <c r="L74" s="168">
        <v>1.0243199469331072</v>
      </c>
      <c r="M74" s="61">
        <v>5819.2851430697383</v>
      </c>
    </row>
    <row r="75" spans="1:13" x14ac:dyDescent="0.25">
      <c r="A75" s="38" t="s">
        <v>109</v>
      </c>
      <c r="B75" s="110" t="s">
        <v>273</v>
      </c>
      <c r="C75" s="60">
        <v>1078</v>
      </c>
      <c r="D75" s="167">
        <v>0.95135081888089867</v>
      </c>
      <c r="E75" s="167">
        <v>1.2782931354359925</v>
      </c>
      <c r="F75" s="168">
        <v>1.1262797152298747</v>
      </c>
      <c r="G75" s="40">
        <v>11633.400000000001</v>
      </c>
      <c r="H75" s="169">
        <v>2.0784384004669101</v>
      </c>
      <c r="I75" s="168">
        <v>1.8454016105960844</v>
      </c>
      <c r="J75" s="32">
        <v>0</v>
      </c>
      <c r="K75" s="32">
        <v>0</v>
      </c>
      <c r="L75" s="168">
        <v>1.8454016105960844</v>
      </c>
      <c r="M75" s="61">
        <v>10483.949090020073</v>
      </c>
    </row>
    <row r="76" spans="1:13" x14ac:dyDescent="0.25">
      <c r="A76" s="38" t="s">
        <v>110</v>
      </c>
      <c r="B76" s="110" t="s">
        <v>273</v>
      </c>
      <c r="C76" s="60">
        <v>1299</v>
      </c>
      <c r="D76" s="167">
        <v>0.95135081888089867</v>
      </c>
      <c r="E76" s="167">
        <v>1.2309468822170901</v>
      </c>
      <c r="F76" s="168">
        <v>1.0845638340173864</v>
      </c>
      <c r="G76" s="40">
        <v>3058.3</v>
      </c>
      <c r="H76" s="169">
        <v>0.45344037856116182</v>
      </c>
      <c r="I76" s="168">
        <v>0.41808546840581151</v>
      </c>
      <c r="J76" s="32">
        <v>7469.2</v>
      </c>
      <c r="K76" s="32">
        <v>4455</v>
      </c>
      <c r="L76" s="168">
        <v>0.97469345160765153</v>
      </c>
      <c r="M76" s="61">
        <v>5537.351038579528</v>
      </c>
    </row>
    <row r="77" spans="1:13" x14ac:dyDescent="0.25">
      <c r="A77" s="38" t="s">
        <v>111</v>
      </c>
      <c r="B77" s="110" t="s">
        <v>273</v>
      </c>
      <c r="C77" s="60">
        <v>1521</v>
      </c>
      <c r="D77" s="167">
        <v>0.95135081888089867</v>
      </c>
      <c r="E77" s="167">
        <v>1.1972386587771204</v>
      </c>
      <c r="F77" s="168">
        <v>1.0548641608794835</v>
      </c>
      <c r="G77" s="40">
        <v>3161.9</v>
      </c>
      <c r="H77" s="169">
        <v>0.40037612687786978</v>
      </c>
      <c r="I77" s="168">
        <v>0.37955230799012052</v>
      </c>
      <c r="J77" s="32">
        <v>8857.4</v>
      </c>
      <c r="K77" s="32">
        <v>5283</v>
      </c>
      <c r="L77" s="168">
        <v>0.95914226459852026</v>
      </c>
      <c r="M77" s="61">
        <v>5449.0028698356791</v>
      </c>
    </row>
    <row r="78" spans="1:13" x14ac:dyDescent="0.25">
      <c r="A78" s="38" t="s">
        <v>118</v>
      </c>
      <c r="B78" s="110" t="s">
        <v>274</v>
      </c>
      <c r="C78" s="60">
        <v>2400</v>
      </c>
      <c r="D78" s="167">
        <v>1.0237174351545524</v>
      </c>
      <c r="E78" s="167">
        <v>1.125</v>
      </c>
      <c r="F78" s="168">
        <v>1.0666151098050947</v>
      </c>
      <c r="G78" s="40">
        <v>9704.1</v>
      </c>
      <c r="H78" s="169">
        <v>0.77874142771261612</v>
      </c>
      <c r="I78" s="168">
        <v>0.7301053778011054</v>
      </c>
      <c r="J78" s="32">
        <v>9033.7999999999993</v>
      </c>
      <c r="K78" s="32">
        <v>5388.2</v>
      </c>
      <c r="L78" s="168">
        <v>1.1006075223756939</v>
      </c>
      <c r="M78" s="61">
        <v>6252.6840588118785</v>
      </c>
    </row>
    <row r="79" spans="1:13" x14ac:dyDescent="0.25">
      <c r="A79" s="38" t="s">
        <v>119</v>
      </c>
      <c r="B79" s="110" t="s">
        <v>274</v>
      </c>
      <c r="C79" s="60">
        <v>1368</v>
      </c>
      <c r="D79" s="167">
        <v>1.0237174351545524</v>
      </c>
      <c r="E79" s="167">
        <v>1.2192982456140351</v>
      </c>
      <c r="F79" s="168">
        <v>1.1560194952273541</v>
      </c>
      <c r="G79" s="40">
        <v>4979.7</v>
      </c>
      <c r="H79" s="169">
        <v>0.70107800113797336</v>
      </c>
      <c r="I79" s="168">
        <v>0.60645863156493951</v>
      </c>
      <c r="J79" s="32">
        <v>6691.7</v>
      </c>
      <c r="K79" s="32">
        <v>3991.3</v>
      </c>
      <c r="L79" s="168">
        <v>1.0507103419626469</v>
      </c>
      <c r="M79" s="61">
        <v>5969.2121596966726</v>
      </c>
    </row>
    <row r="80" spans="1:13" x14ac:dyDescent="0.25">
      <c r="A80" s="38" t="s">
        <v>121</v>
      </c>
      <c r="B80" s="110" t="s">
        <v>274</v>
      </c>
      <c r="C80" s="60">
        <v>2981</v>
      </c>
      <c r="D80" s="167">
        <v>1.0237174351545524</v>
      </c>
      <c r="E80" s="167">
        <v>1.1006373700100638</v>
      </c>
      <c r="F80" s="168">
        <v>1.0435168437945557</v>
      </c>
      <c r="G80" s="40">
        <v>14345.5</v>
      </c>
      <c r="H80" s="169">
        <v>0.92683616439229843</v>
      </c>
      <c r="I80" s="168">
        <v>0.88818514996080988</v>
      </c>
      <c r="J80" s="32">
        <v>8184</v>
      </c>
      <c r="K80" s="32">
        <v>4881.3</v>
      </c>
      <c r="L80" s="168">
        <v>1.1643955660868148</v>
      </c>
      <c r="M80" s="61">
        <v>6615.0716274470633</v>
      </c>
    </row>
    <row r="81" spans="1:13" x14ac:dyDescent="0.25">
      <c r="A81" s="38" t="s">
        <v>122</v>
      </c>
      <c r="B81" s="110" t="s">
        <v>275</v>
      </c>
      <c r="C81" s="60">
        <v>3864</v>
      </c>
      <c r="D81" s="167">
        <v>0.96960457406528733</v>
      </c>
      <c r="E81" s="167">
        <v>1.0776397515527951</v>
      </c>
      <c r="F81" s="168">
        <v>0.96770585338823278</v>
      </c>
      <c r="G81" s="40">
        <v>5179.7</v>
      </c>
      <c r="H81" s="169">
        <v>0.25817652237298161</v>
      </c>
      <c r="I81" s="168">
        <v>0.26679235376021238</v>
      </c>
      <c r="J81" s="32">
        <v>23037.8</v>
      </c>
      <c r="K81" s="32">
        <v>13740.9</v>
      </c>
      <c r="L81" s="168">
        <v>0.91363803857026171</v>
      </c>
      <c r="M81" s="61">
        <v>5190.4878743345462</v>
      </c>
    </row>
    <row r="82" spans="1:13" x14ac:dyDescent="0.25">
      <c r="A82" s="38" t="s">
        <v>231</v>
      </c>
      <c r="B82" s="110" t="s">
        <v>275</v>
      </c>
      <c r="C82" s="60">
        <v>2120</v>
      </c>
      <c r="D82" s="167">
        <v>0.96960457406528733</v>
      </c>
      <c r="E82" s="167">
        <v>1.1415094339622642</v>
      </c>
      <c r="F82" s="168">
        <v>1.0250599602988506</v>
      </c>
      <c r="G82" s="40">
        <v>4914.8</v>
      </c>
      <c r="H82" s="169">
        <v>0.44649772063922005</v>
      </c>
      <c r="I82" s="168">
        <v>0.43558205171631725</v>
      </c>
      <c r="J82" s="32">
        <v>11305.1</v>
      </c>
      <c r="K82" s="32">
        <v>6742.9</v>
      </c>
      <c r="L82" s="168">
        <v>0.98175172284748802</v>
      </c>
      <c r="M82" s="61">
        <v>5577.4499286623723</v>
      </c>
    </row>
    <row r="83" spans="1:13" x14ac:dyDescent="0.25">
      <c r="A83" s="38" t="s">
        <v>125</v>
      </c>
      <c r="B83" s="110" t="s">
        <v>275</v>
      </c>
      <c r="C83" s="60">
        <v>1883</v>
      </c>
      <c r="D83" s="167">
        <v>0.96960457406528733</v>
      </c>
      <c r="E83" s="167">
        <v>1.159320233669676</v>
      </c>
      <c r="F83" s="168">
        <v>1.0410538164140806</v>
      </c>
      <c r="G83" s="40">
        <v>2983.7999999999997</v>
      </c>
      <c r="H83" s="169">
        <v>0.30518883901142335</v>
      </c>
      <c r="I83" s="168">
        <v>0.2931537584316718</v>
      </c>
      <c r="J83" s="32">
        <v>11784.1</v>
      </c>
      <c r="K83" s="32">
        <v>7028.6</v>
      </c>
      <c r="L83" s="168">
        <v>0.92427285233319878</v>
      </c>
      <c r="M83" s="61">
        <v>5250.9055337926757</v>
      </c>
    </row>
    <row r="84" spans="1:13" x14ac:dyDescent="0.25">
      <c r="A84" s="38" t="s">
        <v>127</v>
      </c>
      <c r="B84" s="110" t="s">
        <v>276</v>
      </c>
      <c r="C84" s="60">
        <v>9059</v>
      </c>
      <c r="D84" s="167">
        <v>1.0651147703899588</v>
      </c>
      <c r="E84" s="167">
        <v>1.0331162379953638</v>
      </c>
      <c r="F84" s="168">
        <v>1.01910915773883</v>
      </c>
      <c r="G84" s="40">
        <v>55980.9</v>
      </c>
      <c r="H84" s="169">
        <v>1.1901696577319445</v>
      </c>
      <c r="I84" s="168">
        <v>1.1678529710915939</v>
      </c>
      <c r="J84" s="32">
        <v>9620.7000000000007</v>
      </c>
      <c r="K84" s="32">
        <v>5738.3</v>
      </c>
      <c r="L84" s="168">
        <v>1.2772607691884927</v>
      </c>
      <c r="M84" s="61">
        <v>7256.272456880909</v>
      </c>
    </row>
    <row r="85" spans="1:13" x14ac:dyDescent="0.25">
      <c r="A85" s="38" t="s">
        <v>128</v>
      </c>
      <c r="B85" s="110" t="s">
        <v>276</v>
      </c>
      <c r="C85" s="60">
        <v>4100</v>
      </c>
      <c r="D85" s="167">
        <v>1.0651147703899588</v>
      </c>
      <c r="E85" s="167">
        <v>1.0731707317073171</v>
      </c>
      <c r="F85" s="168">
        <v>1.0586205891239855</v>
      </c>
      <c r="G85" s="40">
        <v>22758.9</v>
      </c>
      <c r="H85" s="169">
        <v>1.0690959106800666</v>
      </c>
      <c r="I85" s="168">
        <v>1.0098952558298053</v>
      </c>
      <c r="J85" s="32">
        <v>8417.9</v>
      </c>
      <c r="K85" s="32">
        <v>5020.8999999999996</v>
      </c>
      <c r="L85" s="168">
        <v>1.213516633099297</v>
      </c>
      <c r="M85" s="61">
        <v>6894.1343327407803</v>
      </c>
    </row>
    <row r="86" spans="1:13" x14ac:dyDescent="0.25">
      <c r="A86" s="38" t="s">
        <v>129</v>
      </c>
      <c r="B86" s="110" t="s">
        <v>276</v>
      </c>
      <c r="C86" s="60">
        <v>5070</v>
      </c>
      <c r="D86" s="167">
        <v>1.0651147703899588</v>
      </c>
      <c r="E86" s="167">
        <v>1.0591715976331362</v>
      </c>
      <c r="F86" s="168">
        <v>1.0448112565332075</v>
      </c>
      <c r="G86" s="40">
        <v>22201</v>
      </c>
      <c r="H86" s="169">
        <v>0.84336162365814094</v>
      </c>
      <c r="I86" s="168">
        <v>0.80719040724781488</v>
      </c>
      <c r="J86" s="32">
        <v>16373.9</v>
      </c>
      <c r="K86" s="32">
        <v>9766.2000000000007</v>
      </c>
      <c r="L86" s="168">
        <v>1.1317136474643419</v>
      </c>
      <c r="M86" s="61">
        <v>6429.4017065827838</v>
      </c>
    </row>
    <row r="87" spans="1:13" x14ac:dyDescent="0.25">
      <c r="A87" s="38" t="s">
        <v>130</v>
      </c>
      <c r="B87" s="110" t="s">
        <v>276</v>
      </c>
      <c r="C87" s="60">
        <v>2337</v>
      </c>
      <c r="D87" s="167">
        <v>1.0651147703899588</v>
      </c>
      <c r="E87" s="167">
        <v>1.128369704749679</v>
      </c>
      <c r="F87" s="168">
        <v>1.1130711696650517</v>
      </c>
      <c r="G87" s="40">
        <v>7070.2999999999993</v>
      </c>
      <c r="H87" s="169">
        <v>0.58267768601350511</v>
      </c>
      <c r="I87" s="168">
        <v>0.52348645971025021</v>
      </c>
      <c r="J87" s="32">
        <v>12233.2</v>
      </c>
      <c r="K87" s="32">
        <v>7296.5</v>
      </c>
      <c r="L87" s="168">
        <v>1.0172271642317234</v>
      </c>
      <c r="M87" s="61">
        <v>5778.9901892120452</v>
      </c>
    </row>
    <row r="88" spans="1:13" x14ac:dyDescent="0.25">
      <c r="A88" s="38" t="s">
        <v>131</v>
      </c>
      <c r="B88" s="110" t="s">
        <v>276</v>
      </c>
      <c r="C88" s="60">
        <v>3626</v>
      </c>
      <c r="D88" s="167">
        <v>1.0651147703899588</v>
      </c>
      <c r="E88" s="167">
        <v>1.0827357970215112</v>
      </c>
      <c r="F88" s="168">
        <v>1.0680559704465942</v>
      </c>
      <c r="G88" s="40">
        <v>27888.600000000002</v>
      </c>
      <c r="H88" s="169">
        <v>1.4813175598495205</v>
      </c>
      <c r="I88" s="168">
        <v>1.3869287760548037</v>
      </c>
      <c r="J88" s="32">
        <v>0</v>
      </c>
      <c r="K88" s="32">
        <v>0</v>
      </c>
      <c r="L88" s="168">
        <v>1.3869287760548037</v>
      </c>
      <c r="M88" s="61">
        <v>7879.3096289461246</v>
      </c>
    </row>
    <row r="89" spans="1:13" x14ac:dyDescent="0.25">
      <c r="A89" s="38" t="s">
        <v>133</v>
      </c>
      <c r="B89" s="110" t="s">
        <v>276</v>
      </c>
      <c r="C89" s="60">
        <v>2974</v>
      </c>
      <c r="D89" s="167">
        <v>1.0651147703899588</v>
      </c>
      <c r="E89" s="167">
        <v>1.1008742434431742</v>
      </c>
      <c r="F89" s="168">
        <v>1.0859484942262416</v>
      </c>
      <c r="G89" s="40">
        <v>21862.9</v>
      </c>
      <c r="H89" s="169">
        <v>1.4158461416644528</v>
      </c>
      <c r="I89" s="168">
        <v>1.3037875637677174</v>
      </c>
      <c r="J89" s="32">
        <v>871.4</v>
      </c>
      <c r="K89" s="32">
        <v>519.70000000000005</v>
      </c>
      <c r="L89" s="168">
        <v>1.3321124723678262</v>
      </c>
      <c r="M89" s="61">
        <v>7567.8915973059975</v>
      </c>
    </row>
    <row r="90" spans="1:13" x14ac:dyDescent="0.25">
      <c r="A90" s="38" t="s">
        <v>134</v>
      </c>
      <c r="B90" s="110" t="s">
        <v>276</v>
      </c>
      <c r="C90" s="60">
        <v>4255</v>
      </c>
      <c r="D90" s="167">
        <v>1.0651147703899588</v>
      </c>
      <c r="E90" s="167">
        <v>1.0705052878965922</v>
      </c>
      <c r="F90" s="168">
        <v>1.0559912836334255</v>
      </c>
      <c r="G90" s="40">
        <v>112174.9</v>
      </c>
      <c r="H90" s="169">
        <v>5.0774468284057059</v>
      </c>
      <c r="I90" s="168">
        <v>4.8082279722379599</v>
      </c>
      <c r="J90" s="32">
        <v>0</v>
      </c>
      <c r="K90" s="32">
        <v>0</v>
      </c>
      <c r="L90" s="168">
        <v>4.8082279722379599</v>
      </c>
      <c r="M90" s="61">
        <v>27316.122942946007</v>
      </c>
    </row>
    <row r="91" spans="1:13" x14ac:dyDescent="0.25">
      <c r="A91" s="38" t="s">
        <v>135</v>
      </c>
      <c r="B91" s="110" t="s">
        <v>276</v>
      </c>
      <c r="C91" s="60">
        <v>3114</v>
      </c>
      <c r="D91" s="167">
        <v>1.0651147703899588</v>
      </c>
      <c r="E91" s="167">
        <v>1.0963391136801541</v>
      </c>
      <c r="F91" s="168">
        <v>1.0814748521489517</v>
      </c>
      <c r="G91" s="40">
        <v>10179.700000000001</v>
      </c>
      <c r="H91" s="169">
        <v>0.62960131816330533</v>
      </c>
      <c r="I91" s="168">
        <v>0.58216917102811216</v>
      </c>
      <c r="J91" s="32">
        <v>14715</v>
      </c>
      <c r="K91" s="32">
        <v>8776.7999999999993</v>
      </c>
      <c r="L91" s="168">
        <v>1.0409097524267503</v>
      </c>
      <c r="M91" s="61">
        <v>5913.5338286729275</v>
      </c>
    </row>
    <row r="92" spans="1:13" x14ac:dyDescent="0.25">
      <c r="A92" s="38" t="s">
        <v>136</v>
      </c>
      <c r="B92" s="110" t="s">
        <v>276</v>
      </c>
      <c r="C92" s="60">
        <v>2894</v>
      </c>
      <c r="D92" s="167">
        <v>1.0651147703899588</v>
      </c>
      <c r="E92" s="167">
        <v>1.1036627505183136</v>
      </c>
      <c r="F92" s="168">
        <v>1.0886991944787208</v>
      </c>
      <c r="G92" s="40">
        <v>37187.300000000003</v>
      </c>
      <c r="H92" s="169">
        <v>2.4748300350945533</v>
      </c>
      <c r="I92" s="168">
        <v>2.2731991055431293</v>
      </c>
      <c r="J92" s="32">
        <v>0</v>
      </c>
      <c r="K92" s="32">
        <v>0</v>
      </c>
      <c r="L92" s="168">
        <v>2.2731991055431293</v>
      </c>
      <c r="M92" s="61">
        <v>12914.318247666051</v>
      </c>
    </row>
    <row r="93" spans="1:13" x14ac:dyDescent="0.25">
      <c r="A93" s="38" t="s">
        <v>137</v>
      </c>
      <c r="B93" s="110" t="s">
        <v>276</v>
      </c>
      <c r="C93" s="60">
        <v>3514</v>
      </c>
      <c r="D93" s="167">
        <v>1.0651147703899588</v>
      </c>
      <c r="E93" s="167">
        <v>1.0853727945361411</v>
      </c>
      <c r="F93" s="168">
        <v>1.0706572153184284</v>
      </c>
      <c r="G93" s="40">
        <v>26399.9</v>
      </c>
      <c r="H93" s="169">
        <v>1.4469375327590737</v>
      </c>
      <c r="I93" s="168">
        <v>1.3514479817228282</v>
      </c>
      <c r="J93" s="32">
        <v>0</v>
      </c>
      <c r="K93" s="32">
        <v>0</v>
      </c>
      <c r="L93" s="168">
        <v>1.3514479817228282</v>
      </c>
      <c r="M93" s="61">
        <v>7677.7389576548221</v>
      </c>
    </row>
    <row r="94" spans="1:13" x14ac:dyDescent="0.25">
      <c r="A94" s="38" t="s">
        <v>138</v>
      </c>
      <c r="B94" s="110" t="s">
        <v>276</v>
      </c>
      <c r="C94" s="60">
        <v>5480</v>
      </c>
      <c r="D94" s="167">
        <v>1.0651147703899588</v>
      </c>
      <c r="E94" s="167">
        <v>1.0547445255474452</v>
      </c>
      <c r="F94" s="168">
        <v>1.0404442070778122</v>
      </c>
      <c r="G94" s="40">
        <v>16108.500000000002</v>
      </c>
      <c r="H94" s="169">
        <v>0.56613994769350684</v>
      </c>
      <c r="I94" s="168">
        <v>0.54413292307481387</v>
      </c>
      <c r="J94" s="32">
        <v>26144.9</v>
      </c>
      <c r="K94" s="32">
        <v>15594.1</v>
      </c>
      <c r="L94" s="168">
        <v>1.0255560527603413</v>
      </c>
      <c r="M94" s="61">
        <v>5826.3076093384288</v>
      </c>
    </row>
    <row r="95" spans="1:13" x14ac:dyDescent="0.25">
      <c r="A95" s="38" t="s">
        <v>139</v>
      </c>
      <c r="B95" s="110" t="s">
        <v>277</v>
      </c>
      <c r="C95" s="60">
        <v>1523</v>
      </c>
      <c r="D95" s="167">
        <v>0.9899522302157685</v>
      </c>
      <c r="E95" s="167">
        <v>1.1969796454366382</v>
      </c>
      <c r="F95" s="168">
        <v>1.0974281928586411</v>
      </c>
      <c r="G95" s="40">
        <v>2982.2</v>
      </c>
      <c r="H95" s="169">
        <v>0.37712569195231166</v>
      </c>
      <c r="I95" s="168">
        <v>0.34364498233816465</v>
      </c>
      <c r="J95" s="32">
        <v>9567.9</v>
      </c>
      <c r="K95" s="32">
        <v>5706.8</v>
      </c>
      <c r="L95" s="168">
        <v>0.94465626942201186</v>
      </c>
      <c r="M95" s="61">
        <v>5366.7061843463161</v>
      </c>
    </row>
    <row r="96" spans="1:13" x14ac:dyDescent="0.25">
      <c r="A96" s="38" t="s">
        <v>140</v>
      </c>
      <c r="B96" s="110" t="s">
        <v>277</v>
      </c>
      <c r="C96" s="60">
        <v>1353</v>
      </c>
      <c r="D96" s="167">
        <v>0.9899522302157685</v>
      </c>
      <c r="E96" s="167">
        <v>1.2217294900221729</v>
      </c>
      <c r="F96" s="168">
        <v>1.1201196206707891</v>
      </c>
      <c r="G96" s="40">
        <v>1595.6</v>
      </c>
      <c r="H96" s="169">
        <v>0.22713051651736299</v>
      </c>
      <c r="I96" s="168">
        <v>0.20277344698358626</v>
      </c>
      <c r="J96" s="32">
        <v>9888.5</v>
      </c>
      <c r="K96" s="32">
        <v>5898</v>
      </c>
      <c r="L96" s="168">
        <v>0.88780181862328944</v>
      </c>
      <c r="M96" s="61">
        <v>5043.7091931806244</v>
      </c>
    </row>
    <row r="97" spans="1:13" x14ac:dyDescent="0.25">
      <c r="A97" s="38" t="s">
        <v>141</v>
      </c>
      <c r="B97" s="110" t="s">
        <v>277</v>
      </c>
      <c r="C97" s="60">
        <v>3239</v>
      </c>
      <c r="D97" s="167">
        <v>0.9899522302157685</v>
      </c>
      <c r="E97" s="167">
        <v>1.0926211793763507</v>
      </c>
      <c r="F97" s="168">
        <v>1.0017491031977106</v>
      </c>
      <c r="G97" s="40">
        <v>7611.5</v>
      </c>
      <c r="H97" s="169">
        <v>0.45259375921103423</v>
      </c>
      <c r="I97" s="168">
        <v>0.45180350825001725</v>
      </c>
      <c r="J97" s="32">
        <v>16580.400000000001</v>
      </c>
      <c r="K97" s="32">
        <v>9889.4</v>
      </c>
      <c r="L97" s="168">
        <v>0.98829893585269291</v>
      </c>
      <c r="M97" s="61">
        <v>5614.6454352848659</v>
      </c>
    </row>
    <row r="98" spans="1:13" x14ac:dyDescent="0.25">
      <c r="A98" s="38" t="s">
        <v>142</v>
      </c>
      <c r="B98" s="110" t="s">
        <v>277</v>
      </c>
      <c r="C98" s="60">
        <v>4733</v>
      </c>
      <c r="D98" s="167">
        <v>0.9899522302157685</v>
      </c>
      <c r="E98" s="167">
        <v>1.0633847454046059</v>
      </c>
      <c r="F98" s="168">
        <v>0.97494423059894642</v>
      </c>
      <c r="G98" s="40">
        <v>13327.1</v>
      </c>
      <c r="H98" s="169">
        <v>0.54231099491169865</v>
      </c>
      <c r="I98" s="168">
        <v>0.55624822209423797</v>
      </c>
      <c r="J98" s="32">
        <v>20841.900000000001</v>
      </c>
      <c r="K98" s="32">
        <v>12431.1</v>
      </c>
      <c r="L98" s="168">
        <v>1.0304457373208393</v>
      </c>
      <c r="M98" s="61">
        <v>5854.0864969822733</v>
      </c>
    </row>
    <row r="99" spans="1:13" x14ac:dyDescent="0.25">
      <c r="A99" s="38" t="s">
        <v>144</v>
      </c>
      <c r="B99" s="110" t="s">
        <v>277</v>
      </c>
      <c r="C99" s="60">
        <v>3431</v>
      </c>
      <c r="D99" s="167">
        <v>0.9899522302157685</v>
      </c>
      <c r="E99" s="167">
        <v>1.0874380647041679</v>
      </c>
      <c r="F99" s="168">
        <v>0.99699706235076901</v>
      </c>
      <c r="G99" s="40">
        <v>31085</v>
      </c>
      <c r="H99" s="169">
        <v>1.7449356320342608</v>
      </c>
      <c r="I99" s="168">
        <v>1.7501913475251023</v>
      </c>
      <c r="J99" s="32">
        <v>0</v>
      </c>
      <c r="K99" s="32">
        <v>0</v>
      </c>
      <c r="L99" s="168">
        <v>1.7501913475251023</v>
      </c>
      <c r="M99" s="61">
        <v>9943.0481039408569</v>
      </c>
    </row>
    <row r="100" spans="1:13" x14ac:dyDescent="0.25">
      <c r="A100" s="38" t="s">
        <v>145</v>
      </c>
      <c r="B100" s="110" t="s">
        <v>277</v>
      </c>
      <c r="C100" s="60">
        <v>2644</v>
      </c>
      <c r="D100" s="167">
        <v>0.9899522302157685</v>
      </c>
      <c r="E100" s="167">
        <v>1.113464447806354</v>
      </c>
      <c r="F100" s="168">
        <v>1.0208588604050373</v>
      </c>
      <c r="G100" s="40">
        <v>5794.4</v>
      </c>
      <c r="H100" s="169">
        <v>0.42208146268084556</v>
      </c>
      <c r="I100" s="168">
        <v>0.41345721632212701</v>
      </c>
      <c r="J100" s="32">
        <v>14380.8</v>
      </c>
      <c r="K100" s="32">
        <v>8577.4</v>
      </c>
      <c r="L100" s="168">
        <v>0.97282120327685506</v>
      </c>
      <c r="M100" s="61">
        <v>5526.7145700345554</v>
      </c>
    </row>
    <row r="101" spans="1:13" x14ac:dyDescent="0.25">
      <c r="A101" s="38" t="s">
        <v>146</v>
      </c>
      <c r="B101" s="110" t="s">
        <v>277</v>
      </c>
      <c r="C101" s="60">
        <v>2904</v>
      </c>
      <c r="D101" s="167">
        <v>0.9899522302157685</v>
      </c>
      <c r="E101" s="167">
        <v>1.1033057851239669</v>
      </c>
      <c r="F101" s="168">
        <v>1.0115450822870091</v>
      </c>
      <c r="G101" s="40">
        <v>5836</v>
      </c>
      <c r="H101" s="169">
        <v>0.3870507636783011</v>
      </c>
      <c r="I101" s="168">
        <v>0.38263323153449119</v>
      </c>
      <c r="J101" s="32">
        <v>16165.3</v>
      </c>
      <c r="K101" s="32">
        <v>9641.7999999999993</v>
      </c>
      <c r="L101" s="168">
        <v>0.96038629311241874</v>
      </c>
      <c r="M101" s="61">
        <v>5456.0703458427215</v>
      </c>
    </row>
    <row r="102" spans="1:13" x14ac:dyDescent="0.25">
      <c r="A102" s="38" t="s">
        <v>147</v>
      </c>
      <c r="B102" s="110" t="s">
        <v>277</v>
      </c>
      <c r="C102" s="60">
        <v>1941</v>
      </c>
      <c r="D102" s="167">
        <v>0.9899522302157685</v>
      </c>
      <c r="E102" s="167">
        <v>1.1545595054095827</v>
      </c>
      <c r="F102" s="168">
        <v>1.0585360882283072</v>
      </c>
      <c r="G102" s="40">
        <v>3645.7999999999997</v>
      </c>
      <c r="H102" s="169">
        <v>0.36175668282974266</v>
      </c>
      <c r="I102" s="168">
        <v>0.34175186547982694</v>
      </c>
      <c r="J102" s="32">
        <v>11783.8</v>
      </c>
      <c r="K102" s="32">
        <v>7028.4</v>
      </c>
      <c r="L102" s="168">
        <v>0.94388324107491706</v>
      </c>
      <c r="M102" s="61">
        <v>5362.3145170856233</v>
      </c>
    </row>
    <row r="103" spans="1:13" x14ac:dyDescent="0.25">
      <c r="A103" s="38" t="s">
        <v>148</v>
      </c>
      <c r="B103" s="110" t="s">
        <v>277</v>
      </c>
      <c r="C103" s="60">
        <v>1800</v>
      </c>
      <c r="D103" s="167">
        <v>0.9899522302157685</v>
      </c>
      <c r="E103" s="167">
        <v>1.1666666666666667</v>
      </c>
      <c r="F103" s="168">
        <v>1.0696363104832671</v>
      </c>
      <c r="G103" s="40">
        <v>3435</v>
      </c>
      <c r="H103" s="169">
        <v>0.36753905451549157</v>
      </c>
      <c r="I103" s="168">
        <v>0.34361123581288633</v>
      </c>
      <c r="J103" s="32">
        <v>11022</v>
      </c>
      <c r="K103" s="32">
        <v>6574.1</v>
      </c>
      <c r="L103" s="168">
        <v>0.94463778353272165</v>
      </c>
      <c r="M103" s="61">
        <v>5366.6011637800129</v>
      </c>
    </row>
    <row r="104" spans="1:13" x14ac:dyDescent="0.25">
      <c r="A104" s="38" t="s">
        <v>149</v>
      </c>
      <c r="B104" s="110" t="s">
        <v>277</v>
      </c>
      <c r="C104" s="60">
        <v>3110</v>
      </c>
      <c r="D104" s="167">
        <v>0.9899522302157685</v>
      </c>
      <c r="E104" s="167">
        <v>1.0964630225080385</v>
      </c>
      <c r="F104" s="168">
        <v>1.0052714245515681</v>
      </c>
      <c r="G104" s="40">
        <v>10923</v>
      </c>
      <c r="H104" s="169">
        <v>0.67644236944737457</v>
      </c>
      <c r="I104" s="168">
        <v>0.67289525289065311</v>
      </c>
      <c r="J104" s="32">
        <v>12049.1</v>
      </c>
      <c r="K104" s="32">
        <v>7186.7</v>
      </c>
      <c r="L104" s="168">
        <v>1.0775193855137419</v>
      </c>
      <c r="M104" s="61">
        <v>6121.5175690601254</v>
      </c>
    </row>
    <row r="105" spans="1:13" x14ac:dyDescent="0.25">
      <c r="A105" s="38" t="s">
        <v>150</v>
      </c>
      <c r="B105" s="110" t="s">
        <v>277</v>
      </c>
      <c r="C105" s="60">
        <v>1924</v>
      </c>
      <c r="D105" s="167">
        <v>0.9899522302157685</v>
      </c>
      <c r="E105" s="167">
        <v>1.155925155925156</v>
      </c>
      <c r="F105" s="168">
        <v>1.0597881591244962</v>
      </c>
      <c r="G105" s="40">
        <v>1681.7999999999997</v>
      </c>
      <c r="H105" s="169">
        <v>0.1683520999421203</v>
      </c>
      <c r="I105" s="168">
        <v>0.15885448284419218</v>
      </c>
      <c r="J105" s="32">
        <v>13813.1</v>
      </c>
      <c r="K105" s="32">
        <v>8238.7999999999993</v>
      </c>
      <c r="L105" s="168">
        <v>0.870077530338218</v>
      </c>
      <c r="M105" s="61">
        <v>4943.0153740300566</v>
      </c>
    </row>
    <row r="106" spans="1:13" x14ac:dyDescent="0.25">
      <c r="A106" s="38" t="s">
        <v>152</v>
      </c>
      <c r="B106" s="110" t="s">
        <v>277</v>
      </c>
      <c r="C106" s="60">
        <v>1250</v>
      </c>
      <c r="D106" s="167">
        <v>0.9899522302157685</v>
      </c>
      <c r="E106" s="167">
        <v>1.24</v>
      </c>
      <c r="F106" s="168">
        <v>1.1368705928565008</v>
      </c>
      <c r="G106" s="40">
        <v>1470.2</v>
      </c>
      <c r="H106" s="169">
        <v>0.22652475162913918</v>
      </c>
      <c r="I106" s="168">
        <v>0.19925289039271668</v>
      </c>
      <c r="J106" s="32">
        <v>9300.7999999999993</v>
      </c>
      <c r="K106" s="32">
        <v>5547.5</v>
      </c>
      <c r="L106" s="168">
        <v>0.88638818567406796</v>
      </c>
      <c r="M106" s="61">
        <v>5035.6781739236139</v>
      </c>
    </row>
    <row r="107" spans="1:13" x14ac:dyDescent="0.25">
      <c r="A107" s="38" t="s">
        <v>153</v>
      </c>
      <c r="B107" s="110" t="s">
        <v>277</v>
      </c>
      <c r="C107" s="60">
        <v>3116</v>
      </c>
      <c r="D107" s="167">
        <v>0.9899522302157685</v>
      </c>
      <c r="E107" s="167">
        <v>1.0962772785622592</v>
      </c>
      <c r="F107" s="168">
        <v>1.0051011287211187</v>
      </c>
      <c r="G107" s="40">
        <v>6284.5999999999995</v>
      </c>
      <c r="H107" s="169">
        <v>0.38844492300756062</v>
      </c>
      <c r="I107" s="168">
        <v>0.38647347207918703</v>
      </c>
      <c r="J107" s="32">
        <v>17166.5</v>
      </c>
      <c r="K107" s="32">
        <v>10239</v>
      </c>
      <c r="L107" s="168">
        <v>0.96193504078578607</v>
      </c>
      <c r="M107" s="61">
        <v>5464.8689681413252</v>
      </c>
    </row>
    <row r="108" spans="1:13" x14ac:dyDescent="0.25">
      <c r="A108" s="38" t="s">
        <v>155</v>
      </c>
      <c r="B108" s="110" t="s">
        <v>278</v>
      </c>
      <c r="C108" s="60">
        <v>2960</v>
      </c>
      <c r="D108" s="167">
        <v>0.97492464589573202</v>
      </c>
      <c r="E108" s="167">
        <v>1.1013513513513513</v>
      </c>
      <c r="F108" s="168">
        <v>0.99442503139699967</v>
      </c>
      <c r="G108" s="40">
        <v>2460.1000000000004</v>
      </c>
      <c r="H108" s="169">
        <v>0.16007013360325048</v>
      </c>
      <c r="I108" s="168">
        <v>0.16096752248721949</v>
      </c>
      <c r="J108" s="32">
        <v>19904.900000000001</v>
      </c>
      <c r="K108" s="32">
        <v>11872.3</v>
      </c>
      <c r="L108" s="168">
        <v>0.87093277767178767</v>
      </c>
      <c r="M108" s="61">
        <v>4947.8741372678451</v>
      </c>
    </row>
    <row r="109" spans="1:13" x14ac:dyDescent="0.25">
      <c r="A109" s="38" t="s">
        <v>159</v>
      </c>
      <c r="B109" s="110" t="s">
        <v>279</v>
      </c>
      <c r="C109" s="60">
        <v>2450</v>
      </c>
      <c r="D109" s="167">
        <v>1.0147603575249453</v>
      </c>
      <c r="E109" s="167">
        <v>1.1224489795918366</v>
      </c>
      <c r="F109" s="168">
        <v>1.054885229944307</v>
      </c>
      <c r="G109" s="40">
        <v>12802.2</v>
      </c>
      <c r="H109" s="169">
        <v>1.006393401739929</v>
      </c>
      <c r="I109" s="168">
        <v>0.95403118099687667</v>
      </c>
      <c r="J109" s="32">
        <v>5832.7</v>
      </c>
      <c r="K109" s="32">
        <v>3478.9</v>
      </c>
      <c r="L109" s="168">
        <v>1.1909702301538807</v>
      </c>
      <c r="M109" s="61">
        <v>6766.0454986975119</v>
      </c>
    </row>
    <row r="110" spans="1:13" x14ac:dyDescent="0.25">
      <c r="A110" s="38" t="s">
        <v>160</v>
      </c>
      <c r="B110" s="110" t="s">
        <v>279</v>
      </c>
      <c r="C110" s="60">
        <v>2799</v>
      </c>
      <c r="D110" s="167">
        <v>1.0147603575249453</v>
      </c>
      <c r="E110" s="167">
        <v>1.107181136120043</v>
      </c>
      <c r="F110" s="168">
        <v>1.0405364061987916</v>
      </c>
      <c r="G110" s="40">
        <v>17331.699999999997</v>
      </c>
      <c r="H110" s="169">
        <v>1.1925800008698324</v>
      </c>
      <c r="I110" s="168">
        <v>1.1461203988301332</v>
      </c>
      <c r="J110" s="32">
        <v>3394.6</v>
      </c>
      <c r="K110" s="32">
        <v>2024.7</v>
      </c>
      <c r="L110" s="168">
        <v>1.268488014101022</v>
      </c>
      <c r="M110" s="61">
        <v>7206.4333773070339</v>
      </c>
    </row>
    <row r="111" spans="1:13" x14ac:dyDescent="0.25">
      <c r="A111" s="38" t="s">
        <v>161</v>
      </c>
      <c r="B111" s="110" t="s">
        <v>279</v>
      </c>
      <c r="C111" s="60">
        <v>1140</v>
      </c>
      <c r="D111" s="167">
        <v>1.0147603575249453</v>
      </c>
      <c r="E111" s="167">
        <v>1.263157894736842</v>
      </c>
      <c r="F111" s="168">
        <v>1.1871244310186653</v>
      </c>
      <c r="G111" s="40">
        <v>11198.900000000001</v>
      </c>
      <c r="H111" s="169">
        <v>1.8919940784249778</v>
      </c>
      <c r="I111" s="168">
        <v>1.5937622282791937</v>
      </c>
      <c r="J111" s="32">
        <v>0</v>
      </c>
      <c r="K111" s="32">
        <v>0</v>
      </c>
      <c r="L111" s="168">
        <v>1.5937622282791934</v>
      </c>
      <c r="M111" s="61">
        <v>9054.3554134424176</v>
      </c>
    </row>
    <row r="112" spans="1:13" x14ac:dyDescent="0.25">
      <c r="A112" s="38" t="s">
        <v>163</v>
      </c>
      <c r="B112" s="110" t="s">
        <v>279</v>
      </c>
      <c r="C112" s="60">
        <v>2799</v>
      </c>
      <c r="D112" s="167">
        <v>1.0147603575249453</v>
      </c>
      <c r="E112" s="167">
        <v>1.107181136120043</v>
      </c>
      <c r="F112" s="168">
        <v>1.0405364061987916</v>
      </c>
      <c r="G112" s="40">
        <v>13007.9</v>
      </c>
      <c r="H112" s="169">
        <v>0.89506288438610715</v>
      </c>
      <c r="I112" s="168">
        <v>0.86019372225127877</v>
      </c>
      <c r="J112" s="32">
        <v>8125.6</v>
      </c>
      <c r="K112" s="32">
        <v>4846.5</v>
      </c>
      <c r="L112" s="168">
        <v>1.1531036088568816</v>
      </c>
      <c r="M112" s="61">
        <v>6550.9206567068422</v>
      </c>
    </row>
    <row r="113" spans="1:13" x14ac:dyDescent="0.25">
      <c r="A113" s="38" t="s">
        <v>164</v>
      </c>
      <c r="B113" s="110" t="s">
        <v>279</v>
      </c>
      <c r="C113" s="60">
        <v>2054</v>
      </c>
      <c r="D113" s="167">
        <v>1.0147603575249453</v>
      </c>
      <c r="E113" s="167">
        <v>1.1460564751703992</v>
      </c>
      <c r="F113" s="168">
        <v>1.0770717157931844</v>
      </c>
      <c r="G113" s="40">
        <v>6841.4999999999991</v>
      </c>
      <c r="H113" s="169">
        <v>0.64150515338295766</v>
      </c>
      <c r="I113" s="168">
        <v>0.59560115076509657</v>
      </c>
      <c r="J113" s="32">
        <v>9497.7000000000007</v>
      </c>
      <c r="K113" s="32">
        <v>5664.9</v>
      </c>
      <c r="L113" s="168">
        <v>1.0463277405325386</v>
      </c>
      <c r="M113" s="61">
        <v>5944.3140724666191</v>
      </c>
    </row>
    <row r="114" spans="1:13" x14ac:dyDescent="0.25">
      <c r="A114" s="38" t="s">
        <v>165</v>
      </c>
      <c r="B114" s="110" t="s">
        <v>279</v>
      </c>
      <c r="C114" s="60">
        <v>1839</v>
      </c>
      <c r="D114" s="167">
        <v>1.0147603575249453</v>
      </c>
      <c r="E114" s="167">
        <v>1.1631321370309951</v>
      </c>
      <c r="F114" s="168">
        <v>1.093119539628185</v>
      </c>
      <c r="G114" s="40">
        <v>7231.7000000000007</v>
      </c>
      <c r="H114" s="169">
        <v>0.7573697060172766</v>
      </c>
      <c r="I114" s="168">
        <v>0.69285167683937776</v>
      </c>
      <c r="J114" s="32">
        <v>7519.6</v>
      </c>
      <c r="K114" s="32">
        <v>4485.1000000000004</v>
      </c>
      <c r="L114" s="168">
        <v>1.0855768463554361</v>
      </c>
      <c r="M114" s="61">
        <v>6167.2929757651546</v>
      </c>
    </row>
    <row r="115" spans="1:13" x14ac:dyDescent="0.25">
      <c r="A115" s="38" t="s">
        <v>166</v>
      </c>
      <c r="B115" s="110" t="s">
        <v>279</v>
      </c>
      <c r="C115" s="60">
        <v>1806</v>
      </c>
      <c r="D115" s="167">
        <v>1.0147603575249453</v>
      </c>
      <c r="E115" s="167">
        <v>1.1661129568106312</v>
      </c>
      <c r="F115" s="168">
        <v>1.0959209344495402</v>
      </c>
      <c r="G115" s="40">
        <v>25426.399999999998</v>
      </c>
      <c r="H115" s="169">
        <v>2.7115423162189192</v>
      </c>
      <c r="I115" s="168">
        <v>2.4742134500614084</v>
      </c>
      <c r="J115" s="32">
        <v>0</v>
      </c>
      <c r="K115" s="32">
        <v>0</v>
      </c>
      <c r="L115" s="168">
        <v>2.4742134500614084</v>
      </c>
      <c r="M115" s="61">
        <v>14056.304979547504</v>
      </c>
    </row>
    <row r="116" spans="1:13" x14ac:dyDescent="0.25">
      <c r="A116" s="38" t="s">
        <v>167</v>
      </c>
      <c r="B116" s="110" t="s">
        <v>279</v>
      </c>
      <c r="C116" s="60">
        <v>2765</v>
      </c>
      <c r="D116" s="167">
        <v>1.0147603575249453</v>
      </c>
      <c r="E116" s="167">
        <v>1.108499095840868</v>
      </c>
      <c r="F116" s="168">
        <v>1.0417750337608795</v>
      </c>
      <c r="G116" s="40">
        <v>15617.3</v>
      </c>
      <c r="H116" s="169">
        <v>1.087827603512677</v>
      </c>
      <c r="I116" s="168">
        <v>1.0442058681187094</v>
      </c>
      <c r="J116" s="32">
        <v>5025.2</v>
      </c>
      <c r="K116" s="32">
        <v>2997.3</v>
      </c>
      <c r="L116" s="168">
        <v>1.2273643877465261</v>
      </c>
      <c r="M116" s="61">
        <v>6972.8050968167599</v>
      </c>
    </row>
    <row r="117" spans="1:13" x14ac:dyDescent="0.25">
      <c r="A117" s="38" t="s">
        <v>169</v>
      </c>
      <c r="B117" s="110" t="s">
        <v>279</v>
      </c>
      <c r="C117" s="60">
        <v>1654</v>
      </c>
      <c r="D117" s="167">
        <v>1.0147603575249453</v>
      </c>
      <c r="E117" s="167">
        <v>1.181378476420798</v>
      </c>
      <c r="F117" s="168">
        <v>1.1102675742140005</v>
      </c>
      <c r="G117" s="40">
        <v>10113.9</v>
      </c>
      <c r="H117" s="169">
        <v>1.1776938511263091</v>
      </c>
      <c r="I117" s="168">
        <v>1.0607297542306793</v>
      </c>
      <c r="J117" s="32">
        <v>3031.3</v>
      </c>
      <c r="K117" s="32">
        <v>1808</v>
      </c>
      <c r="L117" s="168">
        <v>1.2340308292049693</v>
      </c>
      <c r="M117" s="61">
        <v>7010.6779546600683</v>
      </c>
    </row>
    <row r="118" spans="1:13" x14ac:dyDescent="0.25">
      <c r="A118" s="38" t="s">
        <v>170</v>
      </c>
      <c r="B118" s="110" t="s">
        <v>279</v>
      </c>
      <c r="C118" s="60">
        <v>7326</v>
      </c>
      <c r="D118" s="167">
        <v>1.0147603575249453</v>
      </c>
      <c r="E118" s="167">
        <v>1.040950040950041</v>
      </c>
      <c r="F118" s="168">
        <v>0.97829196985632505</v>
      </c>
      <c r="G118" s="40">
        <v>18859.899999999998</v>
      </c>
      <c r="H118" s="169">
        <v>0.49581736026070111</v>
      </c>
      <c r="I118" s="168">
        <v>0.50681941131901387</v>
      </c>
      <c r="J118" s="32">
        <v>34383.5</v>
      </c>
      <c r="K118" s="32">
        <v>20508</v>
      </c>
      <c r="L118" s="168">
        <v>1.0104984734766198</v>
      </c>
      <c r="M118" s="61">
        <v>5740.7636856076551</v>
      </c>
    </row>
    <row r="119" spans="1:13" x14ac:dyDescent="0.25">
      <c r="A119" s="38" t="s">
        <v>171</v>
      </c>
      <c r="B119" s="110" t="s">
        <v>279</v>
      </c>
      <c r="C119" s="60">
        <v>740</v>
      </c>
      <c r="D119" s="167">
        <v>1.0147603575249453</v>
      </c>
      <c r="E119" s="167">
        <v>1.4054054054054055</v>
      </c>
      <c r="F119" s="168">
        <v>1.3208096146919386</v>
      </c>
      <c r="G119" s="40">
        <v>3732.7</v>
      </c>
      <c r="H119" s="169">
        <v>0.97149512247608316</v>
      </c>
      <c r="I119" s="168">
        <v>0.73553002012532409</v>
      </c>
      <c r="J119" s="32">
        <v>3419.1</v>
      </c>
      <c r="K119" s="32">
        <v>2039.3</v>
      </c>
      <c r="L119" s="168">
        <v>1.102791322355352</v>
      </c>
      <c r="M119" s="61">
        <v>6265.0904898445942</v>
      </c>
    </row>
    <row r="120" spans="1:13" x14ac:dyDescent="0.25">
      <c r="A120" s="38" t="s">
        <v>172</v>
      </c>
      <c r="B120" s="110" t="s">
        <v>279</v>
      </c>
      <c r="C120" s="60">
        <v>11381</v>
      </c>
      <c r="D120" s="167">
        <v>1.0147603575249453</v>
      </c>
      <c r="E120" s="167">
        <v>1.026359722344258</v>
      </c>
      <c r="F120" s="168">
        <v>0.96457988861498534</v>
      </c>
      <c r="G120" s="40">
        <v>74724.899999999994</v>
      </c>
      <c r="H120" s="169">
        <v>1.2645446737329236</v>
      </c>
      <c r="I120" s="168">
        <v>1.3109797214916534</v>
      </c>
      <c r="J120" s="32">
        <v>2513.6</v>
      </c>
      <c r="K120" s="32">
        <v>1499.2</v>
      </c>
      <c r="L120" s="168">
        <v>1.3350181979804583</v>
      </c>
      <c r="M120" s="61">
        <v>7584.3993749179199</v>
      </c>
    </row>
    <row r="121" spans="1:13" x14ac:dyDescent="0.25">
      <c r="A121" s="38" t="s">
        <v>173</v>
      </c>
      <c r="B121" s="110" t="s">
        <v>280</v>
      </c>
      <c r="C121" s="60">
        <v>2119</v>
      </c>
      <c r="D121" s="167">
        <v>1.0006643913373205</v>
      </c>
      <c r="E121" s="167">
        <v>1.1415762151958471</v>
      </c>
      <c r="F121" s="168">
        <v>1.0579580967102387</v>
      </c>
      <c r="G121" s="40">
        <v>4638.8999999999996</v>
      </c>
      <c r="H121" s="169">
        <v>0.42163175428598737</v>
      </c>
      <c r="I121" s="168">
        <v>0.39853351053984792</v>
      </c>
      <c r="J121" s="32">
        <v>12134.2</v>
      </c>
      <c r="K121" s="32">
        <v>7237.4</v>
      </c>
      <c r="L121" s="168">
        <v>0.9667962029816024</v>
      </c>
      <c r="M121" s="61">
        <v>5492.4858167918492</v>
      </c>
    </row>
    <row r="122" spans="1:13" x14ac:dyDescent="0.25">
      <c r="A122" s="38" t="s">
        <v>174</v>
      </c>
      <c r="B122" s="110" t="s">
        <v>280</v>
      </c>
      <c r="C122" s="60">
        <v>1584</v>
      </c>
      <c r="D122" s="167">
        <v>1.0006643913373205</v>
      </c>
      <c r="E122" s="167">
        <v>1.1893939393939394</v>
      </c>
      <c r="F122" s="168">
        <v>1.1022732705972054</v>
      </c>
      <c r="G122" s="40">
        <v>2623.7999999999997</v>
      </c>
      <c r="H122" s="169">
        <v>0.31902506657329188</v>
      </c>
      <c r="I122" s="168">
        <v>0.28942466000327299</v>
      </c>
      <c r="J122" s="32">
        <v>10532.8</v>
      </c>
      <c r="K122" s="32">
        <v>6282.3</v>
      </c>
      <c r="L122" s="168">
        <v>0.92276946125638626</v>
      </c>
      <c r="M122" s="61">
        <v>5242.364587788732</v>
      </c>
    </row>
    <row r="123" spans="1:13" x14ac:dyDescent="0.25">
      <c r="A123" s="38" t="s">
        <v>175</v>
      </c>
      <c r="B123" s="110" t="s">
        <v>280</v>
      </c>
      <c r="C123" s="60">
        <v>1062</v>
      </c>
      <c r="D123" s="167">
        <v>1.0006643913373205</v>
      </c>
      <c r="E123" s="167">
        <v>1.2824858757062148</v>
      </c>
      <c r="F123" s="168">
        <v>1.1885464133353001</v>
      </c>
      <c r="G123" s="40">
        <v>1678.3</v>
      </c>
      <c r="H123" s="169">
        <v>0.30436473746988846</v>
      </c>
      <c r="I123" s="168">
        <v>0.25608149084879223</v>
      </c>
      <c r="J123" s="32">
        <v>7853.6</v>
      </c>
      <c r="K123" s="32">
        <v>4684.3</v>
      </c>
      <c r="L123" s="168">
        <v>0.90931737010716551</v>
      </c>
      <c r="M123" s="61">
        <v>5165.9416357586924</v>
      </c>
    </row>
    <row r="124" spans="1:13" x14ac:dyDescent="0.25">
      <c r="A124" s="38" t="s">
        <v>176</v>
      </c>
      <c r="B124" s="110" t="s">
        <v>280</v>
      </c>
      <c r="C124" s="60">
        <v>1699</v>
      </c>
      <c r="D124" s="167">
        <v>1.0006643913373205</v>
      </c>
      <c r="E124" s="167">
        <v>1.1765744555620954</v>
      </c>
      <c r="F124" s="168">
        <v>1.090392787686812</v>
      </c>
      <c r="G124" s="40">
        <v>1228.6999999999998</v>
      </c>
      <c r="H124" s="169">
        <v>0.13928416241247005</v>
      </c>
      <c r="I124" s="168">
        <v>0.12773760427006411</v>
      </c>
      <c r="J124" s="32">
        <v>12877.5</v>
      </c>
      <c r="K124" s="32">
        <v>7680.8</v>
      </c>
      <c r="L124" s="168">
        <v>0.85752456514555608</v>
      </c>
      <c r="M124" s="61">
        <v>4871.7004649864093</v>
      </c>
    </row>
    <row r="125" spans="1:13" x14ac:dyDescent="0.25">
      <c r="A125" s="38" t="s">
        <v>178</v>
      </c>
      <c r="B125" s="110" t="s">
        <v>280</v>
      </c>
      <c r="C125" s="60">
        <v>2252</v>
      </c>
      <c r="D125" s="167">
        <v>1.0006643913373205</v>
      </c>
      <c r="E125" s="167">
        <v>1.133214920071048</v>
      </c>
      <c r="F125" s="168">
        <v>1.050209249319662</v>
      </c>
      <c r="G125" s="40">
        <v>6242.0999999999995</v>
      </c>
      <c r="H125" s="169">
        <v>0.53384059169711928</v>
      </c>
      <c r="I125" s="168">
        <v>0.50831831089180324</v>
      </c>
      <c r="J125" s="32">
        <v>11326.3</v>
      </c>
      <c r="K125" s="32">
        <v>6755.6</v>
      </c>
      <c r="L125" s="168">
        <v>1.0111072255879878</v>
      </c>
      <c r="M125" s="61">
        <v>5744.2220797628233</v>
      </c>
    </row>
    <row r="126" spans="1:13" x14ac:dyDescent="0.25">
      <c r="A126" s="38" t="s">
        <v>179</v>
      </c>
      <c r="B126" s="110" t="s">
        <v>280</v>
      </c>
      <c r="C126" s="60">
        <v>673</v>
      </c>
      <c r="D126" s="167">
        <v>1.0006643913373205</v>
      </c>
      <c r="E126" s="167">
        <v>1.4457652303120356</v>
      </c>
      <c r="F126" s="168">
        <v>1.3398658898025064</v>
      </c>
      <c r="G126" s="40">
        <v>1307.5</v>
      </c>
      <c r="H126" s="169">
        <v>0.37417596795603753</v>
      </c>
      <c r="I126" s="168">
        <v>0.27926374632254453</v>
      </c>
      <c r="J126" s="32">
        <v>5491.8</v>
      </c>
      <c r="K126" s="32">
        <v>3275.6</v>
      </c>
      <c r="L126" s="168">
        <v>0.91867527022685036</v>
      </c>
      <c r="M126" s="61">
        <v>5219.1049948242462</v>
      </c>
    </row>
    <row r="127" spans="1:13" x14ac:dyDescent="0.25">
      <c r="A127" s="38" t="s">
        <v>15</v>
      </c>
      <c r="B127" s="110" t="s">
        <v>281</v>
      </c>
      <c r="C127" s="60">
        <v>1581</v>
      </c>
      <c r="D127" s="167">
        <v>1.0124507569138643</v>
      </c>
      <c r="E127" s="167">
        <v>1.1897533206831119</v>
      </c>
      <c r="F127" s="168">
        <v>1.1155934206996041</v>
      </c>
      <c r="G127" s="40">
        <v>1430.3999999999999</v>
      </c>
      <c r="H127" s="169">
        <v>0.1742508434755381</v>
      </c>
      <c r="I127" s="168">
        <v>0.15619565357983464</v>
      </c>
      <c r="J127" s="32">
        <v>11974.9</v>
      </c>
      <c r="K127" s="32">
        <v>7142.4</v>
      </c>
      <c r="L127" s="168">
        <v>0.86900329423636968</v>
      </c>
      <c r="M127" s="61">
        <v>4936.9125091914366</v>
      </c>
    </row>
    <row r="128" spans="1:13" x14ac:dyDescent="0.25">
      <c r="A128" s="38" t="s">
        <v>180</v>
      </c>
      <c r="B128" s="110" t="s">
        <v>281</v>
      </c>
      <c r="C128" s="60">
        <v>1039</v>
      </c>
      <c r="D128" s="167">
        <v>1.0124507569138643</v>
      </c>
      <c r="E128" s="167">
        <v>1.2887391722810395</v>
      </c>
      <c r="F128" s="168">
        <v>1.2084092698889064</v>
      </c>
      <c r="G128" s="40">
        <v>1337.6999999999998</v>
      </c>
      <c r="H128" s="169">
        <v>0.24796617165079271</v>
      </c>
      <c r="I128" s="168">
        <v>0.20520048780624561</v>
      </c>
      <c r="J128" s="32">
        <v>8174.8</v>
      </c>
      <c r="K128" s="32">
        <v>4875.8999999999996</v>
      </c>
      <c r="L128" s="168">
        <v>0.88878338171849824</v>
      </c>
      <c r="M128" s="61">
        <v>5049.2855714929246</v>
      </c>
    </row>
    <row r="129" spans="1:13" x14ac:dyDescent="0.25">
      <c r="A129" s="38" t="s">
        <v>181</v>
      </c>
      <c r="B129" s="110" t="s">
        <v>281</v>
      </c>
      <c r="C129" s="60">
        <v>997</v>
      </c>
      <c r="D129" s="167">
        <v>1.0124507569138643</v>
      </c>
      <c r="E129" s="167">
        <v>1.3009027081243731</v>
      </c>
      <c r="F129" s="168">
        <v>1.2198146262122456</v>
      </c>
      <c r="G129" s="40">
        <v>1061.0999999999999</v>
      </c>
      <c r="H129" s="169">
        <v>0.20497949258065276</v>
      </c>
      <c r="I129" s="168">
        <v>0.16804151071474913</v>
      </c>
      <c r="J129" s="32">
        <v>8175.2</v>
      </c>
      <c r="K129" s="32">
        <v>4876.1000000000004</v>
      </c>
      <c r="L129" s="168">
        <v>0.87378942089530121</v>
      </c>
      <c r="M129" s="61">
        <v>4964.1030719082537</v>
      </c>
    </row>
    <row r="130" spans="1:13" x14ac:dyDescent="0.25">
      <c r="A130" s="38" t="s">
        <v>182</v>
      </c>
      <c r="B130" s="110" t="s">
        <v>281</v>
      </c>
      <c r="C130" s="60">
        <v>661</v>
      </c>
      <c r="D130" s="167">
        <v>1.0124507569138643</v>
      </c>
      <c r="E130" s="167">
        <v>1.453857791225416</v>
      </c>
      <c r="F130" s="168">
        <v>1.3632356878757776</v>
      </c>
      <c r="G130" s="40">
        <v>388.19999999999993</v>
      </c>
      <c r="H130" s="169">
        <v>0.11311060597314943</v>
      </c>
      <c r="I130" s="168">
        <v>8.2972157330623242E-2</v>
      </c>
      <c r="J130" s="32">
        <v>6492.8</v>
      </c>
      <c r="K130" s="32">
        <v>3872.6</v>
      </c>
      <c r="L130" s="168">
        <v>0.8394500256257853</v>
      </c>
      <c r="M130" s="61">
        <v>4769.0168263341011</v>
      </c>
    </row>
    <row r="131" spans="1:13" x14ac:dyDescent="0.25">
      <c r="A131" s="38" t="s">
        <v>183</v>
      </c>
      <c r="B131" s="110" t="s">
        <v>281</v>
      </c>
      <c r="C131" s="60">
        <v>982</v>
      </c>
      <c r="D131" s="167">
        <v>1.0124507569138643</v>
      </c>
      <c r="E131" s="167">
        <v>1.3054989816700611</v>
      </c>
      <c r="F131" s="168">
        <v>1.2241244040780985</v>
      </c>
      <c r="G131" s="40">
        <v>1514.3</v>
      </c>
      <c r="H131" s="169">
        <v>0.29699537896253553</v>
      </c>
      <c r="I131" s="168">
        <v>0.24261862435967527</v>
      </c>
      <c r="J131" s="32">
        <v>7571.3</v>
      </c>
      <c r="K131" s="32">
        <v>4515.8999999999996</v>
      </c>
      <c r="L131" s="168">
        <v>0.90388016472092014</v>
      </c>
      <c r="M131" s="61">
        <v>5135.0522162772804</v>
      </c>
    </row>
    <row r="132" spans="1:13" x14ac:dyDescent="0.25">
      <c r="A132" s="38" t="s">
        <v>184</v>
      </c>
      <c r="B132" s="110" t="s">
        <v>281</v>
      </c>
      <c r="C132" s="60">
        <v>490</v>
      </c>
      <c r="D132" s="167">
        <v>1.0124507569138643</v>
      </c>
      <c r="E132" s="167">
        <v>1.6122448979591837</v>
      </c>
      <c r="F132" s="168">
        <v>1.5117501833800937</v>
      </c>
      <c r="G132" s="40">
        <v>2022.4</v>
      </c>
      <c r="H132" s="169">
        <v>0.79491416150303551</v>
      </c>
      <c r="I132" s="168">
        <v>0.52582375728620845</v>
      </c>
      <c r="J132" s="32">
        <v>3473.8</v>
      </c>
      <c r="K132" s="32">
        <v>2071.9</v>
      </c>
      <c r="L132" s="168">
        <v>1.0181564464758994</v>
      </c>
      <c r="M132" s="61">
        <v>5784.2695537049858</v>
      </c>
    </row>
    <row r="133" spans="1:13" x14ac:dyDescent="0.25">
      <c r="A133" s="38" t="s">
        <v>186</v>
      </c>
      <c r="B133" s="110" t="s">
        <v>281</v>
      </c>
      <c r="C133" s="60">
        <v>1630</v>
      </c>
      <c r="D133" s="167">
        <v>1.0124507569138643</v>
      </c>
      <c r="E133" s="167">
        <v>1.1840490797546013</v>
      </c>
      <c r="F133" s="168">
        <v>1.1102447374563598</v>
      </c>
      <c r="G133" s="40">
        <v>3373.7</v>
      </c>
      <c r="H133" s="169">
        <v>0.39862828779775944</v>
      </c>
      <c r="I133" s="168">
        <v>0.35904541976126975</v>
      </c>
      <c r="J133" s="32">
        <v>10201.299999999999</v>
      </c>
      <c r="K133" s="32">
        <v>6084.6</v>
      </c>
      <c r="L133" s="168">
        <v>0.95086822656857772</v>
      </c>
      <c r="M133" s="61">
        <v>5401.997062006787</v>
      </c>
    </row>
    <row r="134" spans="1:13" x14ac:dyDescent="0.25">
      <c r="A134" s="38" t="s">
        <v>187</v>
      </c>
      <c r="B134" s="110" t="s">
        <v>281</v>
      </c>
      <c r="C134" s="60">
        <v>2423</v>
      </c>
      <c r="D134" s="167">
        <v>1.0124507569138643</v>
      </c>
      <c r="E134" s="167">
        <v>1.1238134543953777</v>
      </c>
      <c r="F134" s="168">
        <v>1.0537637290201798</v>
      </c>
      <c r="G134" s="40">
        <v>2551.6</v>
      </c>
      <c r="H134" s="169">
        <v>0.20281890647706097</v>
      </c>
      <c r="I134" s="168">
        <v>0.19247095045266732</v>
      </c>
      <c r="J134" s="32">
        <v>16809.099999999999</v>
      </c>
      <c r="K134" s="32">
        <v>10025.799999999999</v>
      </c>
      <c r="L134" s="168">
        <v>0.88364650357953056</v>
      </c>
      <c r="M134" s="61">
        <v>5020.1023473202858</v>
      </c>
    </row>
    <row r="135" spans="1:13" x14ac:dyDescent="0.25">
      <c r="A135" s="38" t="s">
        <v>189</v>
      </c>
      <c r="B135" s="110" t="s">
        <v>282</v>
      </c>
      <c r="C135" s="60">
        <v>2003</v>
      </c>
      <c r="D135" s="167">
        <v>0.99269465877142271</v>
      </c>
      <c r="E135" s="167">
        <v>1.1497753369945083</v>
      </c>
      <c r="F135" s="168">
        <v>1.0570700865060934</v>
      </c>
      <c r="G135" s="40">
        <v>6332.4999999999991</v>
      </c>
      <c r="H135" s="169">
        <v>0.60889654061772402</v>
      </c>
      <c r="I135" s="168">
        <v>0.57602286583503104</v>
      </c>
      <c r="J135" s="32">
        <v>9325.4</v>
      </c>
      <c r="K135" s="32">
        <v>5562.1</v>
      </c>
      <c r="L135" s="168">
        <v>1.0384252367889155</v>
      </c>
      <c r="M135" s="61">
        <v>5899.4189957222798</v>
      </c>
    </row>
    <row r="136" spans="1:13" x14ac:dyDescent="0.25">
      <c r="A136" s="38" t="s">
        <v>191</v>
      </c>
      <c r="B136" s="110" t="s">
        <v>282</v>
      </c>
      <c r="C136" s="60">
        <v>3197</v>
      </c>
      <c r="D136" s="167">
        <v>0.99269465877142271</v>
      </c>
      <c r="E136" s="167">
        <v>1.0938379730997811</v>
      </c>
      <c r="F136" s="168">
        <v>1.0056428970469022</v>
      </c>
      <c r="G136" s="40">
        <v>12909</v>
      </c>
      <c r="H136" s="169">
        <v>0.77767694135858489</v>
      </c>
      <c r="I136" s="168">
        <v>0.77331321450412904</v>
      </c>
      <c r="J136" s="32">
        <v>10556.6</v>
      </c>
      <c r="K136" s="32">
        <v>6296.5</v>
      </c>
      <c r="L136" s="168">
        <v>1.1180429712384321</v>
      </c>
      <c r="M136" s="61">
        <v>6351.7369463725172</v>
      </c>
    </row>
    <row r="137" spans="1:13" x14ac:dyDescent="0.25">
      <c r="A137" s="38" t="s">
        <v>193</v>
      </c>
      <c r="B137" s="110" t="s">
        <v>282</v>
      </c>
      <c r="C137" s="60">
        <v>14489</v>
      </c>
      <c r="D137" s="167">
        <v>0.99269465877142271</v>
      </c>
      <c r="E137" s="167">
        <v>1.0207053626889364</v>
      </c>
      <c r="F137" s="168">
        <v>0.9384068968249063</v>
      </c>
      <c r="G137" s="40">
        <v>74183.7</v>
      </c>
      <c r="H137" s="169">
        <v>0.98609631429935984</v>
      </c>
      <c r="I137" s="168">
        <v>1.0508195513436767</v>
      </c>
      <c r="J137" s="32">
        <v>23208.9</v>
      </c>
      <c r="K137" s="32">
        <v>13842.9</v>
      </c>
      <c r="L137" s="168">
        <v>1.2300300590385422</v>
      </c>
      <c r="M137" s="61">
        <v>6987.9490968846912</v>
      </c>
    </row>
    <row r="138" spans="1:13" x14ac:dyDescent="0.25">
      <c r="A138" s="38" t="s">
        <v>195</v>
      </c>
      <c r="B138" s="110" t="s">
        <v>282</v>
      </c>
      <c r="C138" s="60">
        <v>1615</v>
      </c>
      <c r="D138" s="167">
        <v>0.99269465877142271</v>
      </c>
      <c r="E138" s="167">
        <v>1.1857585139318885</v>
      </c>
      <c r="F138" s="168">
        <v>1.0901519754057003</v>
      </c>
      <c r="G138" s="40">
        <v>11840.099999999999</v>
      </c>
      <c r="H138" s="169">
        <v>1.4119915614375722</v>
      </c>
      <c r="I138" s="168">
        <v>1.2952245129970059</v>
      </c>
      <c r="J138" s="32">
        <v>560.70000000000005</v>
      </c>
      <c r="K138" s="32">
        <v>334.4</v>
      </c>
      <c r="L138" s="168">
        <v>1.3286573081977771</v>
      </c>
      <c r="M138" s="61">
        <v>7548.2623929916281</v>
      </c>
    </row>
    <row r="139" spans="1:13" x14ac:dyDescent="0.25">
      <c r="A139" s="38" t="s">
        <v>263</v>
      </c>
      <c r="B139" s="110" t="s">
        <v>282</v>
      </c>
      <c r="C139" s="60">
        <v>522</v>
      </c>
      <c r="D139" s="167">
        <v>0.99269465877142271</v>
      </c>
      <c r="E139" s="167">
        <v>1.5747126436781609</v>
      </c>
      <c r="F139" s="168">
        <v>1.4477451176038432</v>
      </c>
      <c r="G139" s="40">
        <v>10090.099999999999</v>
      </c>
      <c r="H139" s="169">
        <v>3.7228387431278027</v>
      </c>
      <c r="I139" s="168">
        <v>2.57147387192675</v>
      </c>
      <c r="J139" s="32">
        <v>0</v>
      </c>
      <c r="K139" s="32">
        <v>0</v>
      </c>
      <c r="L139" s="168">
        <v>2.57147387192675</v>
      </c>
      <c r="M139" s="61">
        <v>14608.853164969729</v>
      </c>
    </row>
    <row r="140" spans="1:13" ht="22.95" customHeight="1" x14ac:dyDescent="0.25">
      <c r="A140" s="95" t="s">
        <v>283</v>
      </c>
      <c r="B140" s="111"/>
      <c r="C140" s="51">
        <v>548603</v>
      </c>
      <c r="D140" s="169">
        <v>1</v>
      </c>
      <c r="E140" s="167">
        <v>1</v>
      </c>
      <c r="F140" s="200">
        <v>1</v>
      </c>
      <c r="G140" s="40">
        <v>2848452.1000000006</v>
      </c>
      <c r="H140" s="169">
        <v>1</v>
      </c>
      <c r="I140" s="168">
        <v>1</v>
      </c>
      <c r="J140" s="40">
        <v>1564546.9</v>
      </c>
      <c r="K140" s="40">
        <v>933173.70000000042</v>
      </c>
      <c r="L140" s="168">
        <v>1.2994127596938256</v>
      </c>
      <c r="M140" s="61">
        <v>7382.1205862891738</v>
      </c>
    </row>
    <row r="141" spans="1:13" ht="24" customHeight="1" x14ac:dyDescent="0.25">
      <c r="A141" s="144" t="s">
        <v>356</v>
      </c>
      <c r="B141" s="143"/>
      <c r="C141" s="57">
        <v>16</v>
      </c>
      <c r="D141" s="57"/>
      <c r="E141" s="57"/>
      <c r="F141" s="50"/>
      <c r="G141" s="40"/>
      <c r="H141" s="58"/>
      <c r="I141" s="58"/>
      <c r="J141" s="32"/>
      <c r="K141" s="32"/>
      <c r="L141" s="97"/>
      <c r="M141" s="97"/>
    </row>
    <row r="142" spans="1:13" x14ac:dyDescent="0.25">
      <c r="A142" s="42"/>
      <c r="B142" s="113"/>
      <c r="C142" s="42"/>
      <c r="D142" s="42"/>
      <c r="E142" s="42"/>
      <c r="G142" s="20"/>
      <c r="H142" s="62"/>
    </row>
    <row r="143" spans="1:13" x14ac:dyDescent="0.25">
      <c r="A143" s="96"/>
      <c r="B143" s="114"/>
      <c r="C143" s="125" t="s">
        <v>404</v>
      </c>
      <c r="D143" s="126"/>
      <c r="E143" s="127"/>
      <c r="F143" s="128"/>
      <c r="G143" s="40">
        <v>3116679.8</v>
      </c>
      <c r="H143" s="61">
        <v>5681.120591757609</v>
      </c>
      <c r="J143" s="59"/>
      <c r="K143" s="59"/>
    </row>
    <row r="144" spans="1:13" x14ac:dyDescent="0.25">
      <c r="A144" s="42"/>
      <c r="B144" s="113"/>
      <c r="C144" s="42"/>
      <c r="D144" s="42"/>
      <c r="E144" s="42"/>
      <c r="G144" s="46" t="s">
        <v>5</v>
      </c>
      <c r="H144" s="46" t="s">
        <v>257</v>
      </c>
    </row>
    <row r="145" spans="1:11" x14ac:dyDescent="0.25">
      <c r="A145" s="42"/>
      <c r="B145" s="113"/>
      <c r="C145" s="42"/>
      <c r="D145" s="42"/>
      <c r="E145" s="42"/>
      <c r="G145" s="20"/>
      <c r="H145" s="62"/>
      <c r="J145" s="99"/>
      <c r="K145" s="99"/>
    </row>
    <row r="146" spans="1:11" x14ac:dyDescent="0.25">
      <c r="A146" s="42"/>
      <c r="B146" s="113"/>
      <c r="C146" s="42"/>
      <c r="D146" s="42"/>
      <c r="E146" s="42"/>
      <c r="G146" s="20"/>
      <c r="H146" s="74"/>
    </row>
    <row r="147" spans="1:11" x14ac:dyDescent="0.25">
      <c r="A147" s="42"/>
      <c r="B147" s="113"/>
      <c r="C147" s="42"/>
      <c r="D147" s="42"/>
      <c r="E147" s="42"/>
      <c r="G147" s="72"/>
      <c r="H147" s="35"/>
      <c r="I147" s="70"/>
      <c r="J147" s="333"/>
      <c r="K147" s="107"/>
    </row>
    <row r="148" spans="1:11" x14ac:dyDescent="0.25">
      <c r="A148" s="42"/>
      <c r="B148" s="113"/>
      <c r="C148" s="42"/>
      <c r="D148" s="42"/>
      <c r="E148" s="42"/>
      <c r="G148" s="20"/>
      <c r="H148" s="73"/>
      <c r="I148" s="72"/>
      <c r="J148" s="70"/>
      <c r="K148" s="70"/>
    </row>
    <row r="149" spans="1:11" x14ac:dyDescent="0.25">
      <c r="A149" s="42"/>
      <c r="B149" s="113"/>
      <c r="C149" s="42"/>
      <c r="D149" s="42"/>
      <c r="E149" s="42"/>
      <c r="G149" s="20"/>
      <c r="H149" s="73"/>
      <c r="I149" s="72"/>
      <c r="J149" s="70"/>
      <c r="K149" s="70"/>
    </row>
    <row r="150" spans="1:11" x14ac:dyDescent="0.25">
      <c r="A150" s="42"/>
      <c r="B150" s="113"/>
      <c r="C150" s="42"/>
      <c r="D150" s="42"/>
      <c r="E150" s="42"/>
      <c r="G150" s="20"/>
      <c r="H150" s="62"/>
      <c r="J150" s="59"/>
      <c r="K150" s="59"/>
    </row>
    <row r="151" spans="1:11" x14ac:dyDescent="0.25">
      <c r="A151" s="42"/>
      <c r="B151" s="113"/>
      <c r="C151" s="42"/>
      <c r="D151" s="42"/>
      <c r="E151" s="42"/>
      <c r="G151" s="20"/>
      <c r="H151" s="62"/>
      <c r="J151" s="59"/>
      <c r="K151" s="59"/>
    </row>
    <row r="152" spans="1:11" x14ac:dyDescent="0.25">
      <c r="A152" s="42"/>
      <c r="B152" s="113"/>
      <c r="C152" s="42"/>
      <c r="D152" s="42"/>
      <c r="E152" s="42"/>
      <c r="G152" s="20"/>
      <c r="H152" s="62"/>
      <c r="J152" s="59"/>
      <c r="K152" s="59"/>
    </row>
    <row r="153" spans="1:11" x14ac:dyDescent="0.25">
      <c r="A153" s="42"/>
      <c r="B153" s="113"/>
      <c r="C153" s="42"/>
      <c r="D153" s="42"/>
      <c r="E153" s="42"/>
      <c r="G153" s="20"/>
      <c r="H153" s="62"/>
      <c r="J153" s="59"/>
      <c r="K153" s="59"/>
    </row>
    <row r="154" spans="1:11" x14ac:dyDescent="0.25">
      <c r="A154" s="42"/>
      <c r="B154" s="113"/>
      <c r="C154" s="42"/>
      <c r="D154" s="42"/>
      <c r="E154" s="42"/>
      <c r="G154" s="20"/>
      <c r="H154" s="62"/>
      <c r="J154" s="59"/>
      <c r="K154" s="59"/>
    </row>
    <row r="155" spans="1:11" x14ac:dyDescent="0.25">
      <c r="A155" s="42"/>
      <c r="B155" s="113"/>
      <c r="C155" s="42"/>
      <c r="D155" s="42"/>
      <c r="E155" s="42"/>
      <c r="G155" s="20"/>
      <c r="H155" s="62"/>
      <c r="J155" s="59"/>
      <c r="K155" s="59"/>
    </row>
    <row r="156" spans="1:11" x14ac:dyDescent="0.25">
      <c r="A156" s="42"/>
      <c r="B156" s="113"/>
      <c r="C156" s="42"/>
      <c r="D156" s="42"/>
      <c r="E156" s="42"/>
      <c r="G156" s="62"/>
      <c r="H156" s="62"/>
      <c r="J156" s="59"/>
      <c r="K156" s="59"/>
    </row>
    <row r="157" spans="1:11" x14ac:dyDescent="0.25">
      <c r="A157" s="42"/>
      <c r="B157" s="113"/>
      <c r="C157" s="42"/>
      <c r="D157" s="42"/>
      <c r="E157" s="42"/>
    </row>
    <row r="158" spans="1:11" x14ac:dyDescent="0.25">
      <c r="A158" s="42"/>
      <c r="B158" s="113"/>
      <c r="C158" s="42"/>
      <c r="D158" s="42"/>
      <c r="E158" s="42"/>
    </row>
    <row r="159" spans="1:11" x14ac:dyDescent="0.25">
      <c r="A159" s="42"/>
      <c r="B159" s="113"/>
      <c r="C159" s="42"/>
      <c r="D159" s="42"/>
      <c r="E159" s="42"/>
    </row>
    <row r="160" spans="1:11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  <row r="1734" spans="1:5" x14ac:dyDescent="0.25">
      <c r="A1734" s="42"/>
      <c r="B1734" s="113"/>
      <c r="C1734" s="42"/>
      <c r="D1734" s="42"/>
      <c r="E1734" s="42"/>
    </row>
    <row r="1735" spans="1:5" x14ac:dyDescent="0.25">
      <c r="A1735" s="42"/>
      <c r="B1735" s="113"/>
      <c r="C1735" s="42"/>
      <c r="D1735" s="42"/>
      <c r="E1735" s="42"/>
    </row>
    <row r="1736" spans="1:5" x14ac:dyDescent="0.25">
      <c r="A1736" s="42"/>
      <c r="B1736" s="113"/>
      <c r="C1736" s="42"/>
      <c r="D1736" s="42"/>
      <c r="E1736" s="42"/>
    </row>
    <row r="1737" spans="1:5" x14ac:dyDescent="0.25">
      <c r="A1737" s="42"/>
      <c r="B1737" s="113"/>
      <c r="C1737" s="42"/>
      <c r="D1737" s="42"/>
      <c r="E1737" s="42"/>
    </row>
    <row r="1738" spans="1:5" x14ac:dyDescent="0.25">
      <c r="A1738" s="42"/>
      <c r="B1738" s="113"/>
      <c r="C1738" s="42"/>
      <c r="D1738" s="42"/>
      <c r="E1738" s="42"/>
    </row>
    <row r="1739" spans="1:5" x14ac:dyDescent="0.25">
      <c r="A1739" s="42"/>
      <c r="B1739" s="113"/>
      <c r="C1739" s="42"/>
      <c r="D1739" s="42"/>
      <c r="E1739" s="42"/>
    </row>
    <row r="1740" spans="1:5" x14ac:dyDescent="0.25">
      <c r="A1740" s="42"/>
      <c r="B1740" s="113"/>
      <c r="C1740" s="42"/>
      <c r="D1740" s="42"/>
      <c r="E1740" s="42"/>
    </row>
    <row r="1741" spans="1:5" x14ac:dyDescent="0.25">
      <c r="A1741" s="42"/>
      <c r="B1741" s="113"/>
      <c r="C1741" s="42"/>
      <c r="D1741" s="42"/>
      <c r="E1741" s="42"/>
    </row>
    <row r="1742" spans="1:5" x14ac:dyDescent="0.25">
      <c r="A1742" s="42"/>
      <c r="B1742" s="113"/>
      <c r="C1742" s="42"/>
      <c r="D1742" s="42"/>
      <c r="E1742" s="42"/>
    </row>
    <row r="1743" spans="1:5" x14ac:dyDescent="0.25">
      <c r="A1743" s="42"/>
      <c r="B1743" s="113"/>
      <c r="C1743" s="42"/>
      <c r="D1743" s="42"/>
      <c r="E1743" s="42"/>
    </row>
    <row r="1744" spans="1:5" x14ac:dyDescent="0.25">
      <c r="A1744" s="42"/>
      <c r="B1744" s="113"/>
      <c r="C1744" s="42"/>
      <c r="D1744" s="42"/>
      <c r="E1744" s="42"/>
    </row>
    <row r="1745" spans="1:5" x14ac:dyDescent="0.25">
      <c r="A1745" s="42"/>
      <c r="B1745" s="113"/>
      <c r="C1745" s="42"/>
      <c r="D1745" s="42"/>
      <c r="E1745" s="42"/>
    </row>
    <row r="1746" spans="1:5" x14ac:dyDescent="0.25">
      <c r="A1746" s="42"/>
      <c r="B1746" s="113"/>
      <c r="C1746" s="42"/>
      <c r="D1746" s="42"/>
      <c r="E1746" s="42"/>
    </row>
    <row r="1747" spans="1:5" x14ac:dyDescent="0.25">
      <c r="A1747" s="42"/>
      <c r="B1747" s="113"/>
      <c r="C1747" s="42"/>
      <c r="D1747" s="42"/>
      <c r="E1747" s="42"/>
    </row>
    <row r="1748" spans="1:5" x14ac:dyDescent="0.25">
      <c r="A1748" s="42"/>
      <c r="B1748" s="113"/>
      <c r="C1748" s="42"/>
      <c r="D1748" s="42"/>
      <c r="E1748" s="42"/>
    </row>
    <row r="1749" spans="1:5" x14ac:dyDescent="0.25">
      <c r="A1749" s="42"/>
      <c r="B1749" s="113"/>
      <c r="C1749" s="42"/>
      <c r="D1749" s="42"/>
      <c r="E1749" s="42"/>
    </row>
    <row r="1750" spans="1:5" x14ac:dyDescent="0.25">
      <c r="A1750" s="42"/>
      <c r="B1750" s="113"/>
      <c r="C1750" s="42"/>
      <c r="D1750" s="42"/>
      <c r="E1750" s="42"/>
    </row>
    <row r="1751" spans="1:5" x14ac:dyDescent="0.25">
      <c r="A1751" s="42"/>
      <c r="B1751" s="113"/>
      <c r="C1751" s="42"/>
      <c r="D1751" s="42"/>
      <c r="E1751" s="42"/>
    </row>
    <row r="1752" spans="1:5" x14ac:dyDescent="0.25">
      <c r="A1752" s="42"/>
      <c r="B1752" s="113"/>
      <c r="C1752" s="42"/>
      <c r="D1752" s="42"/>
      <c r="E1752" s="42"/>
    </row>
    <row r="1753" spans="1:5" x14ac:dyDescent="0.25">
      <c r="A1753" s="42"/>
      <c r="B1753" s="113"/>
      <c r="C1753" s="42"/>
      <c r="D1753" s="42"/>
      <c r="E1753" s="42"/>
    </row>
    <row r="1754" spans="1:5" x14ac:dyDescent="0.25">
      <c r="A1754" s="42"/>
      <c r="B1754" s="113"/>
      <c r="C1754" s="42"/>
      <c r="D1754" s="42"/>
      <c r="E1754" s="42"/>
    </row>
    <row r="1755" spans="1:5" x14ac:dyDescent="0.25">
      <c r="A1755" s="42"/>
      <c r="B1755" s="113"/>
      <c r="C1755" s="42"/>
      <c r="D1755" s="42"/>
      <c r="E1755" s="42"/>
    </row>
    <row r="1756" spans="1:5" x14ac:dyDescent="0.25">
      <c r="A1756" s="42"/>
      <c r="B1756" s="113"/>
      <c r="C1756" s="42"/>
      <c r="D1756" s="42"/>
      <c r="E1756" s="42"/>
    </row>
    <row r="1757" spans="1:5" x14ac:dyDescent="0.25">
      <c r="A1757" s="42"/>
      <c r="B1757" s="113"/>
      <c r="C1757" s="42"/>
      <c r="D1757" s="42"/>
      <c r="E1757" s="42"/>
    </row>
    <row r="1758" spans="1:5" x14ac:dyDescent="0.25">
      <c r="A1758" s="42"/>
      <c r="B1758" s="113"/>
      <c r="C1758" s="42"/>
      <c r="D1758" s="42"/>
      <c r="E1758" s="42"/>
    </row>
    <row r="1759" spans="1:5" x14ac:dyDescent="0.25">
      <c r="A1759" s="42"/>
      <c r="B1759" s="113"/>
      <c r="C1759" s="42"/>
      <c r="D1759" s="42"/>
      <c r="E1759" s="42"/>
    </row>
    <row r="1760" spans="1:5" x14ac:dyDescent="0.25">
      <c r="A1760" s="42"/>
      <c r="B1760" s="113"/>
      <c r="C1760" s="42"/>
      <c r="D1760" s="42"/>
      <c r="E1760" s="42"/>
    </row>
    <row r="1761" spans="1:5" x14ac:dyDescent="0.25">
      <c r="A1761" s="42"/>
      <c r="B1761" s="113"/>
      <c r="C1761" s="42"/>
      <c r="D1761" s="42"/>
      <c r="E1761" s="42"/>
    </row>
    <row r="1762" spans="1:5" x14ac:dyDescent="0.25">
      <c r="A1762" s="42"/>
      <c r="B1762" s="113"/>
      <c r="C1762" s="42"/>
      <c r="D1762" s="42"/>
      <c r="E1762" s="42"/>
    </row>
    <row r="1763" spans="1:5" x14ac:dyDescent="0.25">
      <c r="A1763" s="42"/>
      <c r="B1763" s="113"/>
      <c r="C1763" s="42"/>
      <c r="D1763" s="42"/>
      <c r="E1763" s="42"/>
    </row>
    <row r="1764" spans="1:5" x14ac:dyDescent="0.25">
      <c r="A1764" s="42"/>
      <c r="B1764" s="113"/>
      <c r="C1764" s="42"/>
      <c r="D1764" s="42"/>
      <c r="E1764" s="42"/>
    </row>
    <row r="1765" spans="1:5" x14ac:dyDescent="0.25">
      <c r="A1765" s="42"/>
      <c r="B1765" s="113"/>
      <c r="C1765" s="42"/>
      <c r="D1765" s="42"/>
      <c r="E1765" s="42"/>
    </row>
    <row r="1766" spans="1:5" x14ac:dyDescent="0.25">
      <c r="A1766" s="42"/>
      <c r="B1766" s="113"/>
      <c r="C1766" s="42"/>
      <c r="D1766" s="42"/>
      <c r="E1766" s="42"/>
    </row>
    <row r="1767" spans="1:5" x14ac:dyDescent="0.25">
      <c r="A1767" s="42"/>
      <c r="B1767" s="113"/>
      <c r="C1767" s="42"/>
      <c r="D1767" s="42"/>
      <c r="E1767" s="42"/>
    </row>
    <row r="1768" spans="1:5" x14ac:dyDescent="0.25">
      <c r="A1768" s="42"/>
      <c r="B1768" s="113"/>
      <c r="C1768" s="42"/>
      <c r="D1768" s="42"/>
      <c r="E1768" s="42"/>
    </row>
    <row r="1769" spans="1:5" x14ac:dyDescent="0.25">
      <c r="A1769" s="42"/>
      <c r="B1769" s="113"/>
      <c r="C1769" s="42"/>
      <c r="D1769" s="42"/>
      <c r="E1769" s="42"/>
    </row>
    <row r="1770" spans="1:5" x14ac:dyDescent="0.25">
      <c r="A1770" s="42"/>
      <c r="B1770" s="113"/>
      <c r="C1770" s="42"/>
      <c r="D1770" s="42"/>
      <c r="E1770" s="42"/>
    </row>
    <row r="1771" spans="1:5" x14ac:dyDescent="0.25">
      <c r="A1771" s="42"/>
      <c r="B1771" s="113"/>
      <c r="C1771" s="42"/>
      <c r="D1771" s="42"/>
      <c r="E1771" s="42"/>
    </row>
    <row r="1772" spans="1:5" x14ac:dyDescent="0.25">
      <c r="A1772" s="42"/>
      <c r="B1772" s="113"/>
      <c r="C1772" s="42"/>
      <c r="D1772" s="42"/>
      <c r="E1772" s="42"/>
    </row>
    <row r="1773" spans="1:5" x14ac:dyDescent="0.25">
      <c r="A1773" s="42"/>
      <c r="B1773" s="113"/>
      <c r="C1773" s="42"/>
      <c r="D1773" s="42"/>
      <c r="E1773" s="42"/>
    </row>
    <row r="1774" spans="1:5" x14ac:dyDescent="0.25">
      <c r="A1774" s="42"/>
      <c r="B1774" s="113"/>
      <c r="C1774" s="42"/>
      <c r="D1774" s="42"/>
      <c r="E1774" s="42"/>
    </row>
    <row r="1775" spans="1:5" x14ac:dyDescent="0.25">
      <c r="A1775" s="42"/>
      <c r="B1775" s="113"/>
      <c r="C1775" s="42"/>
      <c r="D1775" s="42"/>
      <c r="E1775" s="42"/>
    </row>
    <row r="1776" spans="1:5" x14ac:dyDescent="0.25">
      <c r="A1776" s="42"/>
      <c r="B1776" s="113"/>
      <c r="C1776" s="42"/>
      <c r="D1776" s="42"/>
      <c r="E1776" s="42"/>
    </row>
    <row r="1777" spans="1:5" x14ac:dyDescent="0.25">
      <c r="A1777" s="42"/>
      <c r="B1777" s="113"/>
      <c r="C1777" s="42"/>
      <c r="D1777" s="42"/>
      <c r="E1777" s="42"/>
    </row>
    <row r="1778" spans="1:5" x14ac:dyDescent="0.25">
      <c r="A1778" s="42"/>
      <c r="B1778" s="113"/>
      <c r="C1778" s="42"/>
      <c r="D1778" s="42"/>
      <c r="E1778" s="42"/>
    </row>
    <row r="1779" spans="1:5" x14ac:dyDescent="0.25">
      <c r="A1779" s="42"/>
      <c r="B1779" s="113"/>
      <c r="C1779" s="42"/>
      <c r="D1779" s="42"/>
      <c r="E1779" s="42"/>
    </row>
    <row r="1780" spans="1:5" x14ac:dyDescent="0.25">
      <c r="A1780" s="42"/>
      <c r="B1780" s="113"/>
      <c r="C1780" s="42"/>
      <c r="D1780" s="42"/>
      <c r="E1780" s="42"/>
    </row>
    <row r="1781" spans="1:5" x14ac:dyDescent="0.25">
      <c r="A1781" s="42"/>
      <c r="B1781" s="113"/>
      <c r="C1781" s="42"/>
      <c r="D1781" s="42"/>
      <c r="E1781" s="42"/>
    </row>
    <row r="1782" spans="1:5" x14ac:dyDescent="0.25">
      <c r="A1782" s="42"/>
      <c r="B1782" s="113"/>
      <c r="C1782" s="42"/>
      <c r="D1782" s="42"/>
      <c r="E1782" s="42"/>
    </row>
    <row r="1783" spans="1:5" x14ac:dyDescent="0.25">
      <c r="A1783" s="42"/>
      <c r="B1783" s="113"/>
      <c r="C1783" s="42"/>
      <c r="D1783" s="42"/>
      <c r="E1783" s="42"/>
    </row>
    <row r="1784" spans="1:5" x14ac:dyDescent="0.25">
      <c r="A1784" s="42"/>
      <c r="B1784" s="113"/>
      <c r="C1784" s="42"/>
      <c r="D1784" s="42"/>
      <c r="E1784" s="42"/>
    </row>
    <row r="1785" spans="1:5" x14ac:dyDescent="0.25">
      <c r="A1785" s="42"/>
      <c r="B1785" s="113"/>
      <c r="C1785" s="42"/>
      <c r="D1785" s="42"/>
      <c r="E1785" s="42"/>
    </row>
    <row r="1786" spans="1:5" x14ac:dyDescent="0.25">
      <c r="A1786" s="42"/>
      <c r="B1786" s="113"/>
      <c r="C1786" s="42"/>
      <c r="D1786" s="42"/>
      <c r="E1786" s="42"/>
    </row>
    <row r="1787" spans="1:5" x14ac:dyDescent="0.25">
      <c r="A1787" s="42"/>
      <c r="B1787" s="113"/>
      <c r="C1787" s="42"/>
      <c r="D1787" s="42"/>
      <c r="E1787" s="42"/>
    </row>
    <row r="1788" spans="1:5" x14ac:dyDescent="0.25">
      <c r="A1788" s="42"/>
      <c r="B1788" s="113"/>
      <c r="C1788" s="42"/>
      <c r="D1788" s="42"/>
      <c r="E1788" s="42"/>
    </row>
    <row r="1789" spans="1:5" x14ac:dyDescent="0.25">
      <c r="A1789" s="42"/>
      <c r="B1789" s="113"/>
      <c r="C1789" s="42"/>
      <c r="D1789" s="42"/>
      <c r="E1789" s="42"/>
    </row>
    <row r="1790" spans="1:5" x14ac:dyDescent="0.25">
      <c r="A1790" s="42"/>
      <c r="B1790" s="113"/>
      <c r="C1790" s="42"/>
      <c r="D1790" s="42"/>
      <c r="E1790" s="42"/>
    </row>
    <row r="1791" spans="1:5" x14ac:dyDescent="0.25">
      <c r="A1791" s="42"/>
      <c r="B1791" s="113"/>
      <c r="C1791" s="42"/>
      <c r="D1791" s="42"/>
      <c r="E1791" s="42"/>
    </row>
    <row r="1792" spans="1:5" x14ac:dyDescent="0.25">
      <c r="A1792" s="42"/>
      <c r="B1792" s="113"/>
      <c r="C1792" s="42"/>
      <c r="D1792" s="42"/>
      <c r="E1792" s="42"/>
    </row>
    <row r="1793" spans="1:5" x14ac:dyDescent="0.25">
      <c r="A1793" s="42"/>
      <c r="B1793" s="113"/>
      <c r="C1793" s="42"/>
      <c r="D1793" s="42"/>
      <c r="E1793" s="42"/>
    </row>
    <row r="1794" spans="1:5" x14ac:dyDescent="0.25">
      <c r="A1794" s="42"/>
      <c r="B1794" s="113"/>
      <c r="C1794" s="42"/>
      <c r="D1794" s="42"/>
      <c r="E1794" s="42"/>
    </row>
    <row r="1795" spans="1:5" x14ac:dyDescent="0.25">
      <c r="A1795" s="42"/>
      <c r="B1795" s="113"/>
      <c r="C1795" s="42"/>
      <c r="D1795" s="42"/>
      <c r="E1795" s="42"/>
    </row>
    <row r="1796" spans="1:5" x14ac:dyDescent="0.25">
      <c r="A1796" s="42"/>
      <c r="B1796" s="113"/>
      <c r="C1796" s="42"/>
      <c r="D1796" s="42"/>
      <c r="E1796" s="42"/>
    </row>
    <row r="1797" spans="1:5" x14ac:dyDescent="0.25">
      <c r="A1797" s="42"/>
      <c r="B1797" s="113"/>
      <c r="C1797" s="42"/>
      <c r="D1797" s="42"/>
      <c r="E1797" s="42"/>
    </row>
    <row r="1798" spans="1:5" x14ac:dyDescent="0.25">
      <c r="A1798" s="42"/>
      <c r="B1798" s="113"/>
      <c r="C1798" s="42"/>
      <c r="D1798" s="42"/>
      <c r="E1798" s="42"/>
    </row>
    <row r="1799" spans="1:5" x14ac:dyDescent="0.25">
      <c r="A1799" s="42"/>
      <c r="B1799" s="113"/>
      <c r="C1799" s="42"/>
      <c r="D1799" s="42"/>
      <c r="E1799" s="42"/>
    </row>
    <row r="1800" spans="1:5" x14ac:dyDescent="0.25">
      <c r="A1800" s="42"/>
      <c r="B1800" s="113"/>
      <c r="C1800" s="42"/>
      <c r="D1800" s="42"/>
      <c r="E1800" s="42"/>
    </row>
    <row r="1801" spans="1:5" x14ac:dyDescent="0.25">
      <c r="A1801" s="42"/>
      <c r="B1801" s="113"/>
      <c r="C1801" s="42"/>
      <c r="D1801" s="42"/>
      <c r="E1801" s="42"/>
    </row>
  </sheetData>
  <autoFilter ref="A5:M141"/>
  <mergeCells count="6">
    <mergeCell ref="B1:L1"/>
    <mergeCell ref="A3:A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39997558519241921"/>
  </sheetPr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D33" sqref="D33"/>
    </sheetView>
  </sheetViews>
  <sheetFormatPr defaultRowHeight="13.2" x14ac:dyDescent="0.25"/>
  <cols>
    <col min="1" max="1" width="22.6640625" customWidth="1"/>
    <col min="2" max="2" width="14" customWidth="1"/>
    <col min="3" max="3" width="12.109375" customWidth="1"/>
    <col min="4" max="4" width="12.44140625" customWidth="1"/>
    <col min="5" max="5" width="13.109375" customWidth="1"/>
    <col min="6" max="6" width="13.5546875" customWidth="1"/>
    <col min="7" max="7" width="15" customWidth="1"/>
  </cols>
  <sheetData>
    <row r="1" spans="1:7" ht="30.75" customHeight="1" x14ac:dyDescent="0.25">
      <c r="A1" s="265" t="s">
        <v>396</v>
      </c>
      <c r="B1" s="265"/>
      <c r="C1" s="265"/>
      <c r="D1" s="265"/>
      <c r="E1" s="265"/>
      <c r="F1" s="265"/>
      <c r="G1" s="265"/>
    </row>
    <row r="3" spans="1:7" x14ac:dyDescent="0.25">
      <c r="G3" s="3" t="s">
        <v>237</v>
      </c>
    </row>
    <row r="4" spans="1:7" s="19" customFormat="1" ht="19.5" customHeight="1" x14ac:dyDescent="0.2">
      <c r="A4" s="264" t="s">
        <v>232</v>
      </c>
      <c r="B4" s="264" t="s">
        <v>234</v>
      </c>
      <c r="C4" s="264"/>
      <c r="D4" s="264"/>
      <c r="E4" s="264"/>
      <c r="F4" s="264"/>
      <c r="G4" s="264"/>
    </row>
    <row r="5" spans="1:7" s="19" customFormat="1" ht="19.5" customHeight="1" x14ac:dyDescent="0.2">
      <c r="A5" s="264"/>
      <c r="B5" s="251" t="s">
        <v>339</v>
      </c>
      <c r="C5" s="266" t="s">
        <v>346</v>
      </c>
      <c r="D5" s="267"/>
      <c r="E5" s="251" t="s">
        <v>236</v>
      </c>
      <c r="F5" s="251" t="s">
        <v>338</v>
      </c>
      <c r="G5" s="270" t="s">
        <v>235</v>
      </c>
    </row>
    <row r="6" spans="1:7" s="71" customFormat="1" ht="45" customHeight="1" x14ac:dyDescent="0.2">
      <c r="A6" s="264"/>
      <c r="B6" s="252"/>
      <c r="C6" s="204" t="s">
        <v>347</v>
      </c>
      <c r="D6" s="204" t="s">
        <v>348</v>
      </c>
      <c r="E6" s="252"/>
      <c r="F6" s="252"/>
      <c r="G6" s="271"/>
    </row>
    <row r="7" spans="1:7" s="71" customFormat="1" ht="13.5" customHeight="1" x14ac:dyDescent="0.2">
      <c r="A7" s="1">
        <v>1</v>
      </c>
      <c r="B7" s="1" t="s">
        <v>349</v>
      </c>
      <c r="C7" s="205">
        <v>3</v>
      </c>
      <c r="D7" s="205">
        <v>4</v>
      </c>
      <c r="E7" s="1">
        <v>5</v>
      </c>
      <c r="F7" s="1">
        <v>6</v>
      </c>
      <c r="G7" s="1" t="s">
        <v>350</v>
      </c>
    </row>
    <row r="8" spans="1:7" ht="18.75" customHeight="1" x14ac:dyDescent="0.25">
      <c r="A8" s="7" t="s">
        <v>201</v>
      </c>
      <c r="B8" s="25">
        <v>84356.299999999988</v>
      </c>
      <c r="C8" s="25">
        <v>47517.7</v>
      </c>
      <c r="D8" s="25">
        <v>36838.6</v>
      </c>
      <c r="E8" s="24">
        <v>9</v>
      </c>
      <c r="F8" s="15">
        <v>17.7</v>
      </c>
      <c r="G8" s="25">
        <v>84373.999999999985</v>
      </c>
    </row>
    <row r="9" spans="1:7" x14ac:dyDescent="0.25">
      <c r="A9" s="7" t="s">
        <v>202</v>
      </c>
      <c r="B9" s="25">
        <v>137262.30000000002</v>
      </c>
      <c r="C9" s="25">
        <v>13885.4</v>
      </c>
      <c r="D9" s="25">
        <v>123376.90000000001</v>
      </c>
      <c r="E9" s="24">
        <v>16</v>
      </c>
      <c r="F9" s="15">
        <v>31.6</v>
      </c>
      <c r="G9" s="25">
        <v>137293.90000000002</v>
      </c>
    </row>
    <row r="10" spans="1:7" x14ac:dyDescent="0.25">
      <c r="A10" s="7" t="s">
        <v>203</v>
      </c>
      <c r="B10" s="25">
        <v>108835.8</v>
      </c>
      <c r="C10" s="25">
        <v>44810.400000000001</v>
      </c>
      <c r="D10" s="25">
        <v>64025.4</v>
      </c>
      <c r="E10" s="24">
        <v>15</v>
      </c>
      <c r="F10" s="15">
        <v>29.5</v>
      </c>
      <c r="G10" s="25">
        <v>108865.3</v>
      </c>
    </row>
    <row r="11" spans="1:7" x14ac:dyDescent="0.25">
      <c r="A11" s="7" t="s">
        <v>204</v>
      </c>
      <c r="B11" s="25">
        <v>205588.4</v>
      </c>
      <c r="C11" s="25">
        <v>115733.09999999999</v>
      </c>
      <c r="D11" s="25">
        <v>89855.3</v>
      </c>
      <c r="E11" s="24">
        <v>11</v>
      </c>
      <c r="F11" s="15">
        <v>21.6</v>
      </c>
      <c r="G11" s="25">
        <v>205610</v>
      </c>
    </row>
    <row r="12" spans="1:7" x14ac:dyDescent="0.25">
      <c r="A12" s="7" t="s">
        <v>1</v>
      </c>
      <c r="B12" s="25">
        <v>155141.5</v>
      </c>
      <c r="C12" s="25">
        <v>96308.599999999991</v>
      </c>
      <c r="D12" s="25">
        <v>58832.900000000009</v>
      </c>
      <c r="E12" s="24">
        <v>9</v>
      </c>
      <c r="F12" s="15">
        <v>17.7</v>
      </c>
      <c r="G12" s="25">
        <v>155159.20000000001</v>
      </c>
    </row>
    <row r="13" spans="1:7" x14ac:dyDescent="0.25">
      <c r="A13" s="7" t="s">
        <v>205</v>
      </c>
      <c r="B13" s="25">
        <v>315765.7</v>
      </c>
      <c r="C13" s="25">
        <v>158345.80000000002</v>
      </c>
      <c r="D13" s="25">
        <v>157419.9</v>
      </c>
      <c r="E13" s="24">
        <v>17</v>
      </c>
      <c r="F13" s="15">
        <v>33.5</v>
      </c>
      <c r="G13" s="25">
        <v>315799.2</v>
      </c>
    </row>
    <row r="14" spans="1:7" x14ac:dyDescent="0.25">
      <c r="A14" s="7" t="s">
        <v>206</v>
      </c>
      <c r="B14" s="25">
        <v>77151.899999999994</v>
      </c>
      <c r="C14" s="25">
        <v>49715.3</v>
      </c>
      <c r="D14" s="25">
        <v>27436.6</v>
      </c>
      <c r="E14" s="24">
        <v>8</v>
      </c>
      <c r="F14" s="15">
        <v>15.7</v>
      </c>
      <c r="G14" s="25">
        <v>77167.599999999991</v>
      </c>
    </row>
    <row r="15" spans="1:7" x14ac:dyDescent="0.25">
      <c r="A15" s="7" t="s">
        <v>207</v>
      </c>
      <c r="B15" s="25">
        <v>26613</v>
      </c>
      <c r="C15" s="25">
        <v>9310.9</v>
      </c>
      <c r="D15" s="25">
        <v>17302.099999999999</v>
      </c>
      <c r="E15" s="24">
        <v>4</v>
      </c>
      <c r="F15" s="15">
        <v>7.9</v>
      </c>
      <c r="G15" s="25">
        <v>26620.9</v>
      </c>
    </row>
    <row r="16" spans="1:7" x14ac:dyDescent="0.25">
      <c r="A16" s="7" t="s">
        <v>208</v>
      </c>
      <c r="B16" s="25">
        <v>102229.1</v>
      </c>
      <c r="C16" s="25">
        <v>87968.3</v>
      </c>
      <c r="D16" s="25">
        <v>14260.8</v>
      </c>
      <c r="E16" s="24">
        <v>10</v>
      </c>
      <c r="F16" s="15">
        <v>19.7</v>
      </c>
      <c r="G16" s="25">
        <v>102248.8</v>
      </c>
    </row>
    <row r="17" spans="1:7" x14ac:dyDescent="0.25">
      <c r="A17" s="7" t="s">
        <v>209</v>
      </c>
      <c r="B17" s="25">
        <v>59300.6</v>
      </c>
      <c r="C17" s="25">
        <v>31788.199999999997</v>
      </c>
      <c r="D17" s="25">
        <v>27512.400000000001</v>
      </c>
      <c r="E17" s="24">
        <v>5</v>
      </c>
      <c r="F17" s="15">
        <v>9.8000000000000007</v>
      </c>
      <c r="G17" s="25">
        <v>59310.400000000001</v>
      </c>
    </row>
    <row r="18" spans="1:7" x14ac:dyDescent="0.25">
      <c r="A18" s="7" t="s">
        <v>210</v>
      </c>
      <c r="B18" s="25">
        <v>66420.7</v>
      </c>
      <c r="C18" s="25">
        <v>13708.2</v>
      </c>
      <c r="D18" s="25">
        <v>52712.5</v>
      </c>
      <c r="E18" s="24">
        <v>9</v>
      </c>
      <c r="F18" s="15">
        <v>17.7</v>
      </c>
      <c r="G18" s="25">
        <v>66438.399999999994</v>
      </c>
    </row>
    <row r="19" spans="1:7" x14ac:dyDescent="0.25">
      <c r="A19" s="7" t="s">
        <v>211</v>
      </c>
      <c r="B19" s="25">
        <v>121998.5</v>
      </c>
      <c r="C19" s="25">
        <v>25039.5</v>
      </c>
      <c r="D19" s="25">
        <v>96959</v>
      </c>
      <c r="E19" s="24">
        <v>14</v>
      </c>
      <c r="F19" s="15">
        <v>27.6</v>
      </c>
      <c r="G19" s="25">
        <v>122026.1</v>
      </c>
    </row>
    <row r="20" spans="1:7" x14ac:dyDescent="0.25">
      <c r="A20" s="7" t="s">
        <v>212</v>
      </c>
      <c r="B20" s="25">
        <v>55330.899999999994</v>
      </c>
      <c r="C20" s="25">
        <v>43458.6</v>
      </c>
      <c r="D20" s="25">
        <v>11872.3</v>
      </c>
      <c r="E20" s="24">
        <v>5</v>
      </c>
      <c r="F20" s="15">
        <v>9.8000000000000007</v>
      </c>
      <c r="G20" s="25">
        <v>55340.7</v>
      </c>
    </row>
    <row r="21" spans="1:7" x14ac:dyDescent="0.25">
      <c r="A21" s="7" t="s">
        <v>213</v>
      </c>
      <c r="B21" s="25">
        <v>79816.799999999988</v>
      </c>
      <c r="C21" s="25">
        <v>30464.9</v>
      </c>
      <c r="D21" s="25">
        <v>49351.899999999994</v>
      </c>
      <c r="E21" s="24">
        <v>12</v>
      </c>
      <c r="F21" s="15">
        <v>23.6</v>
      </c>
      <c r="G21" s="25">
        <v>79840.399999999994</v>
      </c>
    </row>
    <row r="22" spans="1:7" x14ac:dyDescent="0.25">
      <c r="A22" s="7" t="s">
        <v>214</v>
      </c>
      <c r="B22" s="25">
        <v>88523.199999999997</v>
      </c>
      <c r="C22" s="25">
        <v>52607.199999999997</v>
      </c>
      <c r="D22" s="25">
        <v>35916</v>
      </c>
      <c r="E22" s="24">
        <v>7</v>
      </c>
      <c r="F22" s="15">
        <v>13.8</v>
      </c>
      <c r="G22" s="25">
        <v>88537</v>
      </c>
    </row>
    <row r="23" spans="1:7" x14ac:dyDescent="0.25">
      <c r="A23" s="7" t="s">
        <v>215</v>
      </c>
      <c r="B23" s="25">
        <v>74869.899999999994</v>
      </c>
      <c r="C23" s="25">
        <v>31404.7</v>
      </c>
      <c r="D23" s="25">
        <v>43465.2</v>
      </c>
      <c r="E23" s="24">
        <v>9</v>
      </c>
      <c r="F23" s="15">
        <v>17.7</v>
      </c>
      <c r="G23" s="25">
        <v>74887.599999999991</v>
      </c>
    </row>
    <row r="24" spans="1:7" x14ac:dyDescent="0.25">
      <c r="A24" s="7" t="s">
        <v>2</v>
      </c>
      <c r="B24" s="25">
        <v>137783.40000000002</v>
      </c>
      <c r="C24" s="25">
        <v>111747.50000000001</v>
      </c>
      <c r="D24" s="25">
        <v>26035.9</v>
      </c>
      <c r="E24" s="24">
        <v>11</v>
      </c>
      <c r="F24" s="15">
        <v>21.6</v>
      </c>
      <c r="G24" s="25">
        <v>137805.00000000003</v>
      </c>
    </row>
    <row r="25" spans="1:7" s="16" customFormat="1" ht="19.5" customHeight="1" x14ac:dyDescent="0.25">
      <c r="A25" s="22" t="s">
        <v>233</v>
      </c>
      <c r="B25" s="18">
        <v>1896988</v>
      </c>
      <c r="C25" s="18">
        <v>963814.29999999993</v>
      </c>
      <c r="D25" s="18">
        <v>933173.70000000007</v>
      </c>
      <c r="E25" s="17">
        <v>171</v>
      </c>
      <c r="F25" s="75">
        <v>336.50000000000006</v>
      </c>
      <c r="G25" s="25">
        <v>1897324.4999999998</v>
      </c>
    </row>
    <row r="26" spans="1:7" x14ac:dyDescent="0.25">
      <c r="B26" s="26"/>
      <c r="C26" s="26"/>
      <c r="D26" s="26"/>
      <c r="F26" s="12"/>
      <c r="G26" s="26"/>
    </row>
    <row r="27" spans="1:7" x14ac:dyDescent="0.25">
      <c r="E27" s="47"/>
    </row>
    <row r="28" spans="1:7" ht="15" x14ac:dyDescent="0.25">
      <c r="A28" s="86">
        <v>336.5</v>
      </c>
      <c r="B28" s="76" t="s">
        <v>402</v>
      </c>
      <c r="C28" s="76"/>
      <c r="D28" s="76"/>
      <c r="E28" s="77"/>
      <c r="F28" s="77"/>
      <c r="G28" s="77"/>
    </row>
  </sheetData>
  <mergeCells count="8">
    <mergeCell ref="A4:A6"/>
    <mergeCell ref="B4:G4"/>
    <mergeCell ref="A1:G1"/>
    <mergeCell ref="C5:D5"/>
    <mergeCell ref="B5:B6"/>
    <mergeCell ref="E5:E6"/>
    <mergeCell ref="F5:F6"/>
    <mergeCell ref="G5:G6"/>
  </mergeCells>
  <phoneticPr fontId="0" type="noConversion"/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733"/>
  <sheetViews>
    <sheetView zoomScaleNormal="120" workbookViewId="0">
      <pane xSplit="1" ySplit="5" topLeftCell="B43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L45" sqref="L45"/>
    </sheetView>
  </sheetViews>
  <sheetFormatPr defaultColWidth="9.109375" defaultRowHeight="13.2" x14ac:dyDescent="0.25"/>
  <cols>
    <col min="1" max="1" width="34.44140625" style="39" customWidth="1"/>
    <col min="2" max="2" width="16.5546875" style="161" customWidth="1"/>
    <col min="3" max="3" width="10.33203125" style="39" customWidth="1"/>
    <col min="4" max="4" width="10.6640625" style="39" customWidth="1"/>
    <col min="5" max="5" width="9.88671875" style="39" customWidth="1"/>
    <col min="6" max="6" width="10.109375" style="39" customWidth="1"/>
    <col min="7" max="7" width="11.6640625" style="39" customWidth="1"/>
    <col min="8" max="8" width="8.6640625" style="39" customWidth="1"/>
    <col min="9" max="9" width="10.33203125" style="39" customWidth="1"/>
    <col min="10" max="10" width="10.6640625" style="39" customWidth="1"/>
    <col min="11" max="11" width="11.21875" style="39" customWidth="1"/>
    <col min="12" max="12" width="8.33203125" style="39" customWidth="1"/>
    <col min="13" max="13" width="7.6640625" style="39" customWidth="1"/>
    <col min="14" max="16384" width="9.109375" style="39"/>
  </cols>
  <sheetData>
    <row r="1" spans="1:13" ht="28.2" customHeight="1" x14ac:dyDescent="0.25">
      <c r="B1" s="259" t="s">
        <v>394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54"/>
    </row>
    <row r="3" spans="1:13" ht="65.400000000000006" customHeight="1" x14ac:dyDescent="0.25">
      <c r="A3" s="251" t="s">
        <v>264</v>
      </c>
      <c r="B3" s="251" t="s">
        <v>265</v>
      </c>
      <c r="C3" s="160" t="s">
        <v>388</v>
      </c>
      <c r="D3" s="255" t="s">
        <v>307</v>
      </c>
      <c r="E3" s="157" t="s">
        <v>285</v>
      </c>
      <c r="F3" s="255" t="s">
        <v>217</v>
      </c>
      <c r="G3" s="160" t="s">
        <v>392</v>
      </c>
      <c r="H3" s="255" t="s">
        <v>8</v>
      </c>
      <c r="I3" s="255" t="s">
        <v>251</v>
      </c>
      <c r="J3" s="160" t="s">
        <v>317</v>
      </c>
      <c r="K3" s="160" t="s">
        <v>238</v>
      </c>
      <c r="L3" s="257" t="s">
        <v>302</v>
      </c>
      <c r="M3" s="257"/>
    </row>
    <row r="4" spans="1:13" ht="17.399999999999999" customHeight="1" x14ac:dyDescent="0.25">
      <c r="A4" s="252"/>
      <c r="B4" s="252"/>
      <c r="C4" s="153" t="s">
        <v>4</v>
      </c>
      <c r="D4" s="256"/>
      <c r="E4" s="153" t="s">
        <v>286</v>
      </c>
      <c r="F4" s="256"/>
      <c r="G4" s="160" t="s">
        <v>5</v>
      </c>
      <c r="H4" s="256"/>
      <c r="I4" s="256"/>
      <c r="J4" s="170">
        <v>1.084901314598125</v>
      </c>
      <c r="K4" s="30"/>
      <c r="L4" s="158"/>
      <c r="M4" s="158" t="s">
        <v>257</v>
      </c>
    </row>
    <row r="5" spans="1:13" s="56" customFormat="1" ht="30.75" customHeight="1" x14ac:dyDescent="0.2">
      <c r="A5" s="243">
        <v>1</v>
      </c>
      <c r="B5" s="41">
        <v>2</v>
      </c>
      <c r="C5" s="9">
        <v>3</v>
      </c>
      <c r="D5" s="9">
        <v>4</v>
      </c>
      <c r="E5" s="9">
        <v>5</v>
      </c>
      <c r="F5" s="65" t="s">
        <v>298</v>
      </c>
      <c r="G5" s="55">
        <v>7</v>
      </c>
      <c r="H5" s="9" t="s">
        <v>294</v>
      </c>
      <c r="I5" s="9" t="s">
        <v>295</v>
      </c>
      <c r="J5" s="78" t="s">
        <v>309</v>
      </c>
      <c r="K5" s="78" t="s">
        <v>306</v>
      </c>
      <c r="L5" s="9">
        <v>12</v>
      </c>
      <c r="M5" s="9">
        <v>13</v>
      </c>
    </row>
    <row r="6" spans="1:13" x14ac:dyDescent="0.25">
      <c r="A6" s="38" t="s">
        <v>13</v>
      </c>
      <c r="B6" s="109" t="s">
        <v>266</v>
      </c>
      <c r="C6" s="60">
        <v>15487</v>
      </c>
      <c r="D6" s="167">
        <v>0.96813103491441133</v>
      </c>
      <c r="E6" s="167">
        <v>1.0193710854264868</v>
      </c>
      <c r="F6" s="168">
        <v>0.97217824403494169</v>
      </c>
      <c r="G6" s="40">
        <v>52799.600000000006</v>
      </c>
      <c r="H6" s="169">
        <v>0.5514888915451277</v>
      </c>
      <c r="I6" s="168">
        <v>0.56727137737234357</v>
      </c>
      <c r="J6" s="32">
        <v>49663.8</v>
      </c>
      <c r="K6" s="32">
        <v>22274.2</v>
      </c>
      <c r="L6" s="168">
        <v>0.79942820626544808</v>
      </c>
      <c r="M6" s="61">
        <v>5094.3282264997561</v>
      </c>
    </row>
    <row r="7" spans="1:13" x14ac:dyDescent="0.25">
      <c r="A7" s="38" t="s">
        <v>16</v>
      </c>
      <c r="B7" s="109" t="s">
        <v>266</v>
      </c>
      <c r="C7" s="60">
        <v>3616</v>
      </c>
      <c r="D7" s="167">
        <v>0.96813103491441133</v>
      </c>
      <c r="E7" s="167">
        <v>1.0829646017699115</v>
      </c>
      <c r="F7" s="168">
        <v>1.0328276325987655</v>
      </c>
      <c r="G7" s="40">
        <v>15032.7</v>
      </c>
      <c r="H7" s="169">
        <v>0.6724840740338992</v>
      </c>
      <c r="I7" s="168">
        <v>0.65110968452869311</v>
      </c>
      <c r="J7" s="32">
        <v>10323.9</v>
      </c>
      <c r="K7" s="32">
        <v>4630.3</v>
      </c>
      <c r="L7" s="168">
        <v>0.84566603185621114</v>
      </c>
      <c r="M7" s="61">
        <v>5388.9771495586228</v>
      </c>
    </row>
    <row r="8" spans="1:13" x14ac:dyDescent="0.25">
      <c r="A8" s="38" t="s">
        <v>18</v>
      </c>
      <c r="B8" s="109" t="s">
        <v>266</v>
      </c>
      <c r="C8" s="60">
        <v>20183</v>
      </c>
      <c r="D8" s="167">
        <v>0.96813103491441133</v>
      </c>
      <c r="E8" s="167">
        <v>1.0148639944507754</v>
      </c>
      <c r="F8" s="168">
        <v>0.96787981350937935</v>
      </c>
      <c r="G8" s="40">
        <v>82553.799999999988</v>
      </c>
      <c r="H8" s="169">
        <v>0.66164461718063983</v>
      </c>
      <c r="I8" s="168">
        <v>0.68360204226351295</v>
      </c>
      <c r="J8" s="32">
        <v>49955.5</v>
      </c>
      <c r="K8" s="32">
        <v>22405</v>
      </c>
      <c r="L8" s="168">
        <v>0.86358456726609312</v>
      </c>
      <c r="M8" s="61">
        <v>5503.1623884589717</v>
      </c>
    </row>
    <row r="9" spans="1:13" x14ac:dyDescent="0.25">
      <c r="A9" s="38" t="s">
        <v>24</v>
      </c>
      <c r="B9" s="110" t="s">
        <v>267</v>
      </c>
      <c r="C9" s="60">
        <v>12071</v>
      </c>
      <c r="D9" s="167">
        <v>0.98867321532824626</v>
      </c>
      <c r="E9" s="167">
        <v>1.0248529533592909</v>
      </c>
      <c r="F9" s="168">
        <v>0.99814531029186859</v>
      </c>
      <c r="G9" s="40">
        <v>49600.5</v>
      </c>
      <c r="H9" s="169">
        <v>0.66468555303560906</v>
      </c>
      <c r="I9" s="168">
        <v>0.66592062917296857</v>
      </c>
      <c r="J9" s="32">
        <v>32169.1</v>
      </c>
      <c r="K9" s="32">
        <v>14427.8</v>
      </c>
      <c r="L9" s="168">
        <v>0.85383311482364666</v>
      </c>
      <c r="M9" s="61">
        <v>5441.0215995331055</v>
      </c>
    </row>
    <row r="10" spans="1:13" x14ac:dyDescent="0.25">
      <c r="A10" s="38" t="s">
        <v>38</v>
      </c>
      <c r="B10" s="110" t="s">
        <v>268</v>
      </c>
      <c r="C10" s="60">
        <v>44868</v>
      </c>
      <c r="D10" s="167">
        <v>0.97423664869595494</v>
      </c>
      <c r="E10" s="167">
        <v>1.0066862797539449</v>
      </c>
      <c r="F10" s="168">
        <v>0.96613553811090491</v>
      </c>
      <c r="G10" s="40">
        <v>257485.69999999998</v>
      </c>
      <c r="H10" s="169">
        <v>0.92830318039264326</v>
      </c>
      <c r="I10" s="168">
        <v>0.96084156288026035</v>
      </c>
      <c r="J10" s="32">
        <v>34269.9</v>
      </c>
      <c r="K10" s="32">
        <v>15370</v>
      </c>
      <c r="L10" s="168">
        <v>1.016482142220714</v>
      </c>
      <c r="M10" s="61">
        <v>6477.496826185894</v>
      </c>
    </row>
    <row r="11" spans="1:13" x14ac:dyDescent="0.25">
      <c r="A11" s="38" t="s">
        <v>43</v>
      </c>
      <c r="B11" s="110" t="s">
        <v>268</v>
      </c>
      <c r="C11" s="60">
        <v>8276</v>
      </c>
      <c r="D11" s="167">
        <v>0.97423664869595494</v>
      </c>
      <c r="E11" s="167">
        <v>1.0362493958434027</v>
      </c>
      <c r="F11" s="168">
        <v>0.99450781023356127</v>
      </c>
      <c r="G11" s="40">
        <v>23165.199999999997</v>
      </c>
      <c r="H11" s="169">
        <v>0.45278184734711263</v>
      </c>
      <c r="I11" s="168">
        <v>0.45528234437975534</v>
      </c>
      <c r="J11" s="32">
        <v>33022.800000000003</v>
      </c>
      <c r="K11" s="32">
        <v>14810.7</v>
      </c>
      <c r="L11" s="168">
        <v>0.7376659305938752</v>
      </c>
      <c r="M11" s="61">
        <v>4700.7502893934452</v>
      </c>
    </row>
    <row r="12" spans="1:13" x14ac:dyDescent="0.25">
      <c r="A12" s="38" t="s">
        <v>49</v>
      </c>
      <c r="B12" s="110" t="s">
        <v>268</v>
      </c>
      <c r="C12" s="60">
        <v>13438</v>
      </c>
      <c r="D12" s="167">
        <v>0.97423664869595494</v>
      </c>
      <c r="E12" s="167">
        <v>1.0223247507069504</v>
      </c>
      <c r="F12" s="168">
        <v>0.98114406942128163</v>
      </c>
      <c r="G12" s="40">
        <v>53725</v>
      </c>
      <c r="H12" s="169">
        <v>0.64671840742608999</v>
      </c>
      <c r="I12" s="168">
        <v>0.65914724206359476</v>
      </c>
      <c r="J12" s="32">
        <v>35771.199999999997</v>
      </c>
      <c r="K12" s="32">
        <v>16043.4</v>
      </c>
      <c r="L12" s="168">
        <v>0.85009806579514668</v>
      </c>
      <c r="M12" s="61">
        <v>5417.2201305029648</v>
      </c>
    </row>
    <row r="13" spans="1:13" x14ac:dyDescent="0.25">
      <c r="A13" s="38" t="s">
        <v>54</v>
      </c>
      <c r="B13" s="110" t="s">
        <v>269</v>
      </c>
      <c r="C13" s="60">
        <v>73126</v>
      </c>
      <c r="D13" s="167">
        <v>1.0106245513941907</v>
      </c>
      <c r="E13" s="167">
        <v>1.0041025079998906</v>
      </c>
      <c r="F13" s="168">
        <v>0.99964855219850945</v>
      </c>
      <c r="G13" s="40">
        <v>593934.5</v>
      </c>
      <c r="H13" s="169">
        <v>1.3138330115227246</v>
      </c>
      <c r="I13" s="168">
        <v>1.3142949175820189</v>
      </c>
      <c r="J13" s="32">
        <v>0</v>
      </c>
      <c r="K13" s="32">
        <v>0</v>
      </c>
      <c r="L13" s="168">
        <v>1.3142949175820189</v>
      </c>
      <c r="M13" s="61">
        <v>8375.2982995949496</v>
      </c>
    </row>
    <row r="14" spans="1:13" x14ac:dyDescent="0.25">
      <c r="A14" s="38" t="s">
        <v>55</v>
      </c>
      <c r="B14" s="110" t="s">
        <v>269</v>
      </c>
      <c r="C14" s="60">
        <v>7607</v>
      </c>
      <c r="D14" s="167">
        <v>1.0106245513941907</v>
      </c>
      <c r="E14" s="167">
        <v>1.0394373603260154</v>
      </c>
      <c r="F14" s="168">
        <v>1.0348266676683322</v>
      </c>
      <c r="G14" s="40">
        <v>28000.799999999996</v>
      </c>
      <c r="H14" s="169">
        <v>0.59542965180141627</v>
      </c>
      <c r="I14" s="168">
        <v>0.57539071073906156</v>
      </c>
      <c r="J14" s="32">
        <v>25558.9</v>
      </c>
      <c r="K14" s="32">
        <v>11463.1</v>
      </c>
      <c r="L14" s="168">
        <v>0.80390512363709332</v>
      </c>
      <c r="M14" s="61">
        <v>5122.8572255459894</v>
      </c>
    </row>
    <row r="15" spans="1:13" x14ac:dyDescent="0.25">
      <c r="A15" s="38" t="s">
        <v>321</v>
      </c>
      <c r="B15" s="110" t="s">
        <v>269</v>
      </c>
      <c r="C15" s="60">
        <v>29608</v>
      </c>
      <c r="D15" s="167">
        <v>1.0106245513941907</v>
      </c>
      <c r="E15" s="167">
        <v>1.0101323966495541</v>
      </c>
      <c r="F15" s="168">
        <v>1.0056516937209437</v>
      </c>
      <c r="G15" s="40">
        <v>337850.39999999997</v>
      </c>
      <c r="H15" s="169">
        <v>1.8458176748767496</v>
      </c>
      <c r="I15" s="168">
        <v>1.835444305818414</v>
      </c>
      <c r="J15" s="32">
        <v>0</v>
      </c>
      <c r="K15" s="32">
        <v>0</v>
      </c>
      <c r="L15" s="168">
        <v>1.8354443058184142</v>
      </c>
      <c r="M15" s="61">
        <v>11696.304511169867</v>
      </c>
    </row>
    <row r="16" spans="1:13" x14ac:dyDescent="0.25">
      <c r="A16" s="38" t="s">
        <v>57</v>
      </c>
      <c r="B16" s="110" t="s">
        <v>269</v>
      </c>
      <c r="C16" s="60">
        <v>10557</v>
      </c>
      <c r="D16" s="167">
        <v>1.0106245513941907</v>
      </c>
      <c r="E16" s="167">
        <v>1.0284171639670361</v>
      </c>
      <c r="F16" s="168">
        <v>1.0238553542342679</v>
      </c>
      <c r="G16" s="40">
        <v>101258.3</v>
      </c>
      <c r="H16" s="169">
        <v>1.5515420317609814</v>
      </c>
      <c r="I16" s="168">
        <v>1.5153918230191468</v>
      </c>
      <c r="J16" s="32">
        <v>0</v>
      </c>
      <c r="K16" s="32">
        <v>0</v>
      </c>
      <c r="L16" s="168">
        <v>1.5153918230191468</v>
      </c>
      <c r="M16" s="61">
        <v>9656.7812815576162</v>
      </c>
    </row>
    <row r="17" spans="1:13" x14ac:dyDescent="0.25">
      <c r="A17" s="38" t="s">
        <v>60</v>
      </c>
      <c r="B17" s="110" t="s">
        <v>269</v>
      </c>
      <c r="C17" s="60">
        <v>10797</v>
      </c>
      <c r="D17" s="167">
        <v>1.0106245513941907</v>
      </c>
      <c r="E17" s="167">
        <v>1.027785495971103</v>
      </c>
      <c r="F17" s="168">
        <v>1.0232264881647444</v>
      </c>
      <c r="G17" s="40">
        <v>69197.200000000012</v>
      </c>
      <c r="H17" s="169">
        <v>1.0367137414715353</v>
      </c>
      <c r="I17" s="168">
        <v>1.0131811025836339</v>
      </c>
      <c r="J17" s="32">
        <v>5049.2</v>
      </c>
      <c r="K17" s="32">
        <v>2264.6</v>
      </c>
      <c r="L17" s="168">
        <v>1.0453479998366531</v>
      </c>
      <c r="M17" s="61">
        <v>6661.4434921685215</v>
      </c>
    </row>
    <row r="18" spans="1:13" x14ac:dyDescent="0.25">
      <c r="A18" s="38" t="s">
        <v>62</v>
      </c>
      <c r="B18" s="110" t="s">
        <v>269</v>
      </c>
      <c r="C18" s="60">
        <v>7869</v>
      </c>
      <c r="D18" s="167">
        <v>1.0106245513941907</v>
      </c>
      <c r="E18" s="167">
        <v>1.038124285169653</v>
      </c>
      <c r="F18" s="168">
        <v>1.0335194169956892</v>
      </c>
      <c r="G18" s="40">
        <v>41510.300000000003</v>
      </c>
      <c r="H18" s="169">
        <v>0.85331575015125172</v>
      </c>
      <c r="I18" s="168">
        <v>0.82564075344779997</v>
      </c>
      <c r="J18" s="32">
        <v>13436.4</v>
      </c>
      <c r="K18" s="32">
        <v>6026.2</v>
      </c>
      <c r="L18" s="168">
        <v>0.94191884628288736</v>
      </c>
      <c r="M18" s="61">
        <v>6002.3448360761067</v>
      </c>
    </row>
    <row r="19" spans="1:13" x14ac:dyDescent="0.25">
      <c r="A19" s="38" t="s">
        <v>64</v>
      </c>
      <c r="B19" s="110" t="s">
        <v>269</v>
      </c>
      <c r="C19" s="60">
        <v>12143</v>
      </c>
      <c r="D19" s="167">
        <v>1.0106245513941907</v>
      </c>
      <c r="E19" s="167">
        <v>1.0247055916989212</v>
      </c>
      <c r="F19" s="168">
        <v>1.0201602456027876</v>
      </c>
      <c r="G19" s="40">
        <v>382641.8</v>
      </c>
      <c r="H19" s="169">
        <v>5.0972959646301881</v>
      </c>
      <c r="I19" s="168">
        <v>4.996564007077458</v>
      </c>
      <c r="J19" s="32">
        <v>0</v>
      </c>
      <c r="K19" s="32">
        <v>0</v>
      </c>
      <c r="L19" s="168">
        <v>4.996564007077458</v>
      </c>
      <c r="M19" s="61">
        <v>31840.429018231858</v>
      </c>
    </row>
    <row r="20" spans="1:13" x14ac:dyDescent="0.25">
      <c r="A20" s="38" t="s">
        <v>65</v>
      </c>
      <c r="B20" s="110" t="s">
        <v>269</v>
      </c>
      <c r="C20" s="60">
        <v>52993</v>
      </c>
      <c r="D20" s="167">
        <v>1.0106245513941907</v>
      </c>
      <c r="E20" s="167">
        <v>1.0056611250542524</v>
      </c>
      <c r="F20" s="168">
        <v>1.0012002556046968</v>
      </c>
      <c r="G20" s="40">
        <v>136316.80000000002</v>
      </c>
      <c r="H20" s="169">
        <v>0.4161063193262452</v>
      </c>
      <c r="I20" s="168">
        <v>0.41560748411408333</v>
      </c>
      <c r="J20" s="32">
        <v>226289.2</v>
      </c>
      <c r="K20" s="32">
        <v>101490.3</v>
      </c>
      <c r="L20" s="168">
        <v>0.71578462910949925</v>
      </c>
      <c r="M20" s="61">
        <v>4561.3124625682631</v>
      </c>
    </row>
    <row r="21" spans="1:13" x14ac:dyDescent="0.25">
      <c r="A21" s="38" t="s">
        <v>66</v>
      </c>
      <c r="B21" s="110" t="s">
        <v>269</v>
      </c>
      <c r="C21" s="60">
        <v>7419</v>
      </c>
      <c r="D21" s="167">
        <v>1.0106245513941907</v>
      </c>
      <c r="E21" s="167">
        <v>1.040436716538617</v>
      </c>
      <c r="F21" s="168">
        <v>1.0358215909785506</v>
      </c>
      <c r="G21" s="40">
        <v>56347.499999999993</v>
      </c>
      <c r="H21" s="169">
        <v>1.2285779488349533</v>
      </c>
      <c r="I21" s="168">
        <v>1.1860903069941842</v>
      </c>
      <c r="J21" s="32">
        <v>0</v>
      </c>
      <c r="K21" s="32">
        <v>0</v>
      </c>
      <c r="L21" s="168">
        <v>1.1860903069941842</v>
      </c>
      <c r="M21" s="61">
        <v>7558.318911869731</v>
      </c>
    </row>
    <row r="22" spans="1:13" x14ac:dyDescent="0.25">
      <c r="A22" s="38" t="s">
        <v>68</v>
      </c>
      <c r="B22" s="110" t="s">
        <v>270</v>
      </c>
      <c r="C22" s="60">
        <v>77400</v>
      </c>
      <c r="D22" s="167">
        <v>1.0087697732859824</v>
      </c>
      <c r="E22" s="167">
        <v>1.0038759689922481</v>
      </c>
      <c r="F22" s="168">
        <v>0.99758879789480115</v>
      </c>
      <c r="G22" s="40">
        <v>471649.3</v>
      </c>
      <c r="H22" s="169">
        <v>0.98571568785364028</v>
      </c>
      <c r="I22" s="168">
        <v>0.98809819229504525</v>
      </c>
      <c r="J22" s="32">
        <v>47631</v>
      </c>
      <c r="K22" s="32">
        <v>21362.5</v>
      </c>
      <c r="L22" s="168">
        <v>1.0315144209393103</v>
      </c>
      <c r="M22" s="61">
        <v>6573.2894954769854</v>
      </c>
    </row>
    <row r="23" spans="1:13" x14ac:dyDescent="0.25">
      <c r="A23" s="38" t="s">
        <v>69</v>
      </c>
      <c r="B23" s="110" t="s">
        <v>270</v>
      </c>
      <c r="C23" s="60">
        <v>1115</v>
      </c>
      <c r="D23" s="167">
        <v>1.0087697732859824</v>
      </c>
      <c r="E23" s="167">
        <v>1.2690582959641254</v>
      </c>
      <c r="F23" s="168">
        <v>1.2611103154507854</v>
      </c>
      <c r="G23" s="40">
        <v>28238.3</v>
      </c>
      <c r="H23" s="169">
        <v>4.0967278604685964</v>
      </c>
      <c r="I23" s="168">
        <v>3.2485087230487175</v>
      </c>
      <c r="J23" s="32">
        <v>0</v>
      </c>
      <c r="K23" s="32">
        <v>0</v>
      </c>
      <c r="L23" s="168">
        <v>3.2485087230487175</v>
      </c>
      <c r="M23" s="61">
        <v>20701.007985653578</v>
      </c>
    </row>
    <row r="24" spans="1:13" x14ac:dyDescent="0.25">
      <c r="A24" s="38" t="s">
        <v>71</v>
      </c>
      <c r="B24" s="110" t="s">
        <v>270</v>
      </c>
      <c r="C24" s="60">
        <v>12320</v>
      </c>
      <c r="D24" s="167">
        <v>1.0087697732859824</v>
      </c>
      <c r="E24" s="167">
        <v>1.0243506493506493</v>
      </c>
      <c r="F24" s="168">
        <v>1.0179352474532284</v>
      </c>
      <c r="G24" s="40">
        <v>40719.199999999997</v>
      </c>
      <c r="H24" s="169">
        <v>0.53464063516189764</v>
      </c>
      <c r="I24" s="168">
        <v>0.52522067243423853</v>
      </c>
      <c r="J24" s="32">
        <v>44727.9</v>
      </c>
      <c r="K24" s="32">
        <v>20060.400000000001</v>
      </c>
      <c r="L24" s="168">
        <v>0.77623659595468475</v>
      </c>
      <c r="M24" s="61">
        <v>4946.5405026014141</v>
      </c>
    </row>
    <row r="25" spans="1:13" x14ac:dyDescent="0.25">
      <c r="A25" s="38" t="s">
        <v>74</v>
      </c>
      <c r="B25" s="110" t="s">
        <v>270</v>
      </c>
      <c r="C25" s="60">
        <v>13707</v>
      </c>
      <c r="D25" s="167">
        <v>1.0087697732859824</v>
      </c>
      <c r="E25" s="167">
        <v>1.0218866272707376</v>
      </c>
      <c r="F25" s="168">
        <v>1.0154866572880976</v>
      </c>
      <c r="G25" s="40">
        <v>103514.5</v>
      </c>
      <c r="H25" s="169">
        <v>1.2216089641325216</v>
      </c>
      <c r="I25" s="168">
        <v>1.2029788430651396</v>
      </c>
      <c r="J25" s="32">
        <v>0</v>
      </c>
      <c r="K25" s="32">
        <v>0</v>
      </c>
      <c r="L25" s="168">
        <v>1.2029788430651396</v>
      </c>
      <c r="M25" s="61">
        <v>7665.9405160816295</v>
      </c>
    </row>
    <row r="26" spans="1:13" x14ac:dyDescent="0.25">
      <c r="A26" s="38" t="s">
        <v>75</v>
      </c>
      <c r="B26" s="110" t="s">
        <v>270</v>
      </c>
      <c r="C26" s="60">
        <v>20775</v>
      </c>
      <c r="D26" s="167">
        <v>1.0087697732859824</v>
      </c>
      <c r="E26" s="167">
        <v>1.0144404332129964</v>
      </c>
      <c r="F26" s="168">
        <v>1.0080870979716112</v>
      </c>
      <c r="G26" s="40">
        <v>93726.3</v>
      </c>
      <c r="H26" s="169">
        <v>0.72978322339637147</v>
      </c>
      <c r="I26" s="168">
        <v>0.72392874074549751</v>
      </c>
      <c r="J26" s="32">
        <v>48174.9</v>
      </c>
      <c r="K26" s="32">
        <v>21606.400000000001</v>
      </c>
      <c r="L26" s="168">
        <v>0.88582464708556619</v>
      </c>
      <c r="M26" s="61">
        <v>5644.8865176502914</v>
      </c>
    </row>
    <row r="27" spans="1:13" x14ac:dyDescent="0.25">
      <c r="A27" s="38" t="s">
        <v>76</v>
      </c>
      <c r="B27" s="110" t="s">
        <v>270</v>
      </c>
      <c r="C27" s="60">
        <v>19808</v>
      </c>
      <c r="D27" s="167">
        <v>1.0087697732859824</v>
      </c>
      <c r="E27" s="167">
        <v>1.015145395799677</v>
      </c>
      <c r="F27" s="168">
        <v>1.0087876454507121</v>
      </c>
      <c r="G27" s="40">
        <v>78140.900000000009</v>
      </c>
      <c r="H27" s="169">
        <v>0.63813301845448478</v>
      </c>
      <c r="I27" s="168">
        <v>0.63257418083205796</v>
      </c>
      <c r="J27" s="32">
        <v>57597.1</v>
      </c>
      <c r="K27" s="32">
        <v>25832.3</v>
      </c>
      <c r="L27" s="168">
        <v>0.83544297036845239</v>
      </c>
      <c r="M27" s="61">
        <v>5323.8310485202019</v>
      </c>
    </row>
    <row r="28" spans="1:13" x14ac:dyDescent="0.25">
      <c r="A28" s="38" t="s">
        <v>78</v>
      </c>
      <c r="B28" s="110" t="s">
        <v>270</v>
      </c>
      <c r="C28" s="60">
        <v>9317</v>
      </c>
      <c r="D28" s="167">
        <v>1.0087697732859824</v>
      </c>
      <c r="E28" s="167">
        <v>1.0321992057529248</v>
      </c>
      <c r="F28" s="168">
        <v>1.0257346491606079</v>
      </c>
      <c r="G28" s="40">
        <v>40726.799999999996</v>
      </c>
      <c r="H28" s="169">
        <v>0.70709477382161534</v>
      </c>
      <c r="I28" s="168">
        <v>0.68935447817840034</v>
      </c>
      <c r="J28" s="32">
        <v>24088.9</v>
      </c>
      <c r="K28" s="32">
        <v>10803.9</v>
      </c>
      <c r="L28" s="168">
        <v>0.86675789431247374</v>
      </c>
      <c r="M28" s="61">
        <v>5523.384303844985</v>
      </c>
    </row>
    <row r="29" spans="1:13" x14ac:dyDescent="0.25">
      <c r="A29" s="38" t="s">
        <v>82</v>
      </c>
      <c r="B29" s="110" t="s">
        <v>271</v>
      </c>
      <c r="C29" s="60">
        <v>15093</v>
      </c>
      <c r="D29" s="167">
        <v>0.99731943986810268</v>
      </c>
      <c r="E29" s="167">
        <v>1.0198767640628106</v>
      </c>
      <c r="F29" s="168">
        <v>1.0019854769458296</v>
      </c>
      <c r="G29" s="40">
        <v>66421.2</v>
      </c>
      <c r="H29" s="169">
        <v>0.71187637526946501</v>
      </c>
      <c r="I29" s="168">
        <v>0.71046576187845412</v>
      </c>
      <c r="J29" s="32">
        <v>36084.6</v>
      </c>
      <c r="K29" s="32">
        <v>16183.9</v>
      </c>
      <c r="L29" s="168">
        <v>0.87839980028327336</v>
      </c>
      <c r="M29" s="61">
        <v>5597.5719416246893</v>
      </c>
    </row>
    <row r="30" spans="1:13" x14ac:dyDescent="0.25">
      <c r="A30" s="38" t="s">
        <v>83</v>
      </c>
      <c r="B30" s="110" t="s">
        <v>271</v>
      </c>
      <c r="C30" s="60">
        <v>94447</v>
      </c>
      <c r="D30" s="167">
        <v>0.99731943986810268</v>
      </c>
      <c r="E30" s="167">
        <v>1.0031763846390038</v>
      </c>
      <c r="F30" s="168">
        <v>0.98557806554890826</v>
      </c>
      <c r="G30" s="40">
        <v>466372.5</v>
      </c>
      <c r="H30" s="169">
        <v>0.798763481718202</v>
      </c>
      <c r="I30" s="168">
        <v>0.81045176393342144</v>
      </c>
      <c r="J30" s="32">
        <v>162798</v>
      </c>
      <c r="K30" s="32">
        <v>73014.600000000006</v>
      </c>
      <c r="L30" s="168">
        <v>0.93354184496632819</v>
      </c>
      <c r="M30" s="61">
        <v>5948.9626887789391</v>
      </c>
    </row>
    <row r="31" spans="1:13" x14ac:dyDescent="0.25">
      <c r="A31" s="38" t="s">
        <v>84</v>
      </c>
      <c r="B31" s="110" t="s">
        <v>271</v>
      </c>
      <c r="C31" s="60">
        <v>6040</v>
      </c>
      <c r="D31" s="167">
        <v>0.99731943986810268</v>
      </c>
      <c r="E31" s="167">
        <v>1.0496688741721854</v>
      </c>
      <c r="F31" s="168">
        <v>1.0312549560721584</v>
      </c>
      <c r="G31" s="40">
        <v>20657.8</v>
      </c>
      <c r="H31" s="169">
        <v>0.5532489072337996</v>
      </c>
      <c r="I31" s="168">
        <v>0.53648121056408082</v>
      </c>
      <c r="J31" s="32">
        <v>21768.3</v>
      </c>
      <c r="K31" s="32">
        <v>9763.1</v>
      </c>
      <c r="L31" s="168">
        <v>0.78244846572748117</v>
      </c>
      <c r="M31" s="61">
        <v>4986.1254250183119</v>
      </c>
    </row>
    <row r="32" spans="1:13" x14ac:dyDescent="0.25">
      <c r="A32" s="38" t="s">
        <v>87</v>
      </c>
      <c r="B32" s="110" t="s">
        <v>271</v>
      </c>
      <c r="C32" s="60">
        <v>22055</v>
      </c>
      <c r="D32" s="167">
        <v>0.99731943986810268</v>
      </c>
      <c r="E32" s="167">
        <v>1.0136023577420086</v>
      </c>
      <c r="F32" s="168">
        <v>0.99582114000686817</v>
      </c>
      <c r="G32" s="40">
        <v>92035.9</v>
      </c>
      <c r="H32" s="169">
        <v>0.67503087354381353</v>
      </c>
      <c r="I32" s="168">
        <v>0.67786357049937485</v>
      </c>
      <c r="J32" s="32">
        <v>56967.9</v>
      </c>
      <c r="K32" s="32">
        <v>25550.1</v>
      </c>
      <c r="L32" s="168">
        <v>0.86041983686099344</v>
      </c>
      <c r="M32" s="61">
        <v>5482.9952548682322</v>
      </c>
    </row>
    <row r="33" spans="1:13" x14ac:dyDescent="0.25">
      <c r="A33" s="38" t="s">
        <v>92</v>
      </c>
      <c r="B33" s="110" t="s">
        <v>271</v>
      </c>
      <c r="C33" s="60">
        <v>19524</v>
      </c>
      <c r="D33" s="167">
        <v>0.99731943986810268</v>
      </c>
      <c r="E33" s="167">
        <v>1.0153657037492316</v>
      </c>
      <c r="F33" s="168">
        <v>0.99755355234561904</v>
      </c>
      <c r="G33" s="40">
        <v>61977.899999999994</v>
      </c>
      <c r="H33" s="169">
        <v>0.51350123555244664</v>
      </c>
      <c r="I33" s="168">
        <v>0.51476057034232847</v>
      </c>
      <c r="J33" s="32">
        <v>70761.100000000006</v>
      </c>
      <c r="K33" s="32">
        <v>31736.3</v>
      </c>
      <c r="L33" s="168">
        <v>0.77046827788450556</v>
      </c>
      <c r="M33" s="61">
        <v>4909.7820978640839</v>
      </c>
    </row>
    <row r="34" spans="1:13" x14ac:dyDescent="0.25">
      <c r="A34" s="38" t="s">
        <v>95</v>
      </c>
      <c r="B34" s="110" t="s">
        <v>271</v>
      </c>
      <c r="C34" s="60">
        <v>6911</v>
      </c>
      <c r="D34" s="167">
        <v>0.99731943986810268</v>
      </c>
      <c r="E34" s="167">
        <v>1.043409058023441</v>
      </c>
      <c r="F34" s="168">
        <v>1.0251049533557455</v>
      </c>
      <c r="G34" s="40">
        <v>28046.600000000002</v>
      </c>
      <c r="H34" s="169">
        <v>0.65646679329083113</v>
      </c>
      <c r="I34" s="168">
        <v>0.64038983632051116</v>
      </c>
      <c r="J34" s="32">
        <v>20067.8</v>
      </c>
      <c r="K34" s="32">
        <v>9000.4</v>
      </c>
      <c r="L34" s="168">
        <v>0.83975309802528164</v>
      </c>
      <c r="M34" s="61">
        <v>5351.2971859543277</v>
      </c>
    </row>
    <row r="35" spans="1:13" x14ac:dyDescent="0.25">
      <c r="A35" s="38" t="s">
        <v>97</v>
      </c>
      <c r="B35" s="110" t="s">
        <v>272</v>
      </c>
      <c r="C35" s="60">
        <v>10464</v>
      </c>
      <c r="D35" s="167">
        <v>1.0196120886775568</v>
      </c>
      <c r="E35" s="167">
        <v>1.0286697247706422</v>
      </c>
      <c r="F35" s="168">
        <v>1.033214230321704</v>
      </c>
      <c r="G35" s="40">
        <v>38958.300000000003</v>
      </c>
      <c r="H35" s="169">
        <v>0.60224846472043414</v>
      </c>
      <c r="I35" s="168">
        <v>0.58288827916444452</v>
      </c>
      <c r="J35" s="32">
        <v>34586.800000000003</v>
      </c>
      <c r="K35" s="32">
        <v>15512.2</v>
      </c>
      <c r="L35" s="168">
        <v>0.8080413268074238</v>
      </c>
      <c r="M35" s="61">
        <v>5149.2150352855115</v>
      </c>
    </row>
    <row r="36" spans="1:13" x14ac:dyDescent="0.25">
      <c r="A36" s="38" t="s">
        <v>98</v>
      </c>
      <c r="B36" s="110" t="s">
        <v>272</v>
      </c>
      <c r="C36" s="60">
        <v>46747</v>
      </c>
      <c r="D36" s="167">
        <v>1.0196120886775568</v>
      </c>
      <c r="E36" s="167">
        <v>1.0064175241191948</v>
      </c>
      <c r="F36" s="168">
        <v>1.0108637228503428</v>
      </c>
      <c r="G36" s="40">
        <v>239628.9</v>
      </c>
      <c r="H36" s="169">
        <v>0.82919921822314435</v>
      </c>
      <c r="I36" s="168">
        <v>0.82028783848830078</v>
      </c>
      <c r="J36" s="32">
        <v>79683</v>
      </c>
      <c r="K36" s="32">
        <v>35737.800000000003</v>
      </c>
      <c r="L36" s="168">
        <v>0.9389668723380904</v>
      </c>
      <c r="M36" s="61">
        <v>5983.5334855720721</v>
      </c>
    </row>
    <row r="37" spans="1:13" x14ac:dyDescent="0.25">
      <c r="A37" s="38" t="s">
        <v>106</v>
      </c>
      <c r="B37" s="110" t="s">
        <v>273</v>
      </c>
      <c r="C37" s="60">
        <v>4846</v>
      </c>
      <c r="D37" s="167">
        <v>0.95135185165057545</v>
      </c>
      <c r="E37" s="167">
        <v>1.0619067271976887</v>
      </c>
      <c r="F37" s="168">
        <v>0.99519224902667403</v>
      </c>
      <c r="G37" s="40">
        <v>11359.400000000001</v>
      </c>
      <c r="H37" s="169">
        <v>0.37917999615892689</v>
      </c>
      <c r="I37" s="168">
        <v>0.38101180604026569</v>
      </c>
      <c r="J37" s="32">
        <v>21632.3</v>
      </c>
      <c r="K37" s="32">
        <v>9702.1</v>
      </c>
      <c r="L37" s="168">
        <v>0.69670694615279849</v>
      </c>
      <c r="M37" s="61">
        <v>4439.740596550987</v>
      </c>
    </row>
    <row r="38" spans="1:13" x14ac:dyDescent="0.25">
      <c r="A38" s="38" t="s">
        <v>108</v>
      </c>
      <c r="B38" s="110" t="s">
        <v>273</v>
      </c>
      <c r="C38" s="60">
        <v>50885</v>
      </c>
      <c r="D38" s="167">
        <v>0.95135185165057545</v>
      </c>
      <c r="E38" s="167">
        <v>1.0058956470472635</v>
      </c>
      <c r="F38" s="168">
        <v>0.94270007490473917</v>
      </c>
      <c r="G38" s="40">
        <v>583547</v>
      </c>
      <c r="H38" s="169">
        <v>1.8550665601775649</v>
      </c>
      <c r="I38" s="168">
        <v>1.9678226506612098</v>
      </c>
      <c r="J38" s="32">
        <v>0</v>
      </c>
      <c r="K38" s="32">
        <v>0</v>
      </c>
      <c r="L38" s="168">
        <v>1.9678226506612093</v>
      </c>
      <c r="M38" s="61">
        <v>12539.880874156046</v>
      </c>
    </row>
    <row r="39" spans="1:13" x14ac:dyDescent="0.25">
      <c r="A39" s="38" t="s">
        <v>112</v>
      </c>
      <c r="B39" s="110" t="s">
        <v>274</v>
      </c>
      <c r="C39" s="60">
        <v>27400</v>
      </c>
      <c r="D39" s="167">
        <v>1.0237179757567145</v>
      </c>
      <c r="E39" s="167">
        <v>1.0109489051094891</v>
      </c>
      <c r="F39" s="168">
        <v>1.0195041090602495</v>
      </c>
      <c r="G39" s="40">
        <v>133474.59999999998</v>
      </c>
      <c r="H39" s="169">
        <v>0.78799144075543293</v>
      </c>
      <c r="I39" s="168">
        <v>0.77291639509112087</v>
      </c>
      <c r="J39" s="32">
        <v>55536.800000000003</v>
      </c>
      <c r="K39" s="32">
        <v>24908.2</v>
      </c>
      <c r="L39" s="168">
        <v>0.91284140466077335</v>
      </c>
      <c r="M39" s="61">
        <v>5817.049858429611</v>
      </c>
    </row>
    <row r="40" spans="1:13" x14ac:dyDescent="0.25">
      <c r="A40" s="38" t="s">
        <v>113</v>
      </c>
      <c r="B40" s="110" t="s">
        <v>274</v>
      </c>
      <c r="C40" s="60">
        <v>12407</v>
      </c>
      <c r="D40" s="167">
        <v>1.0237179757567145</v>
      </c>
      <c r="E40" s="167">
        <v>1.0241798984444266</v>
      </c>
      <c r="F40" s="168">
        <v>1.0328470703155037</v>
      </c>
      <c r="G40" s="40">
        <v>46617.599999999999</v>
      </c>
      <c r="H40" s="169">
        <v>0.6077942173752181</v>
      </c>
      <c r="I40" s="168">
        <v>0.58846487039901774</v>
      </c>
      <c r="J40" s="32">
        <v>40539.1</v>
      </c>
      <c r="K40" s="32">
        <v>18181.8</v>
      </c>
      <c r="L40" s="168">
        <v>0.81111687850943304</v>
      </c>
      <c r="M40" s="61">
        <v>5168.8138807162959</v>
      </c>
    </row>
    <row r="41" spans="1:13" x14ac:dyDescent="0.25">
      <c r="A41" s="38" t="s">
        <v>114</v>
      </c>
      <c r="B41" s="110" t="s">
        <v>274</v>
      </c>
      <c r="C41" s="60">
        <v>5042</v>
      </c>
      <c r="D41" s="167">
        <v>1.0237179757567145</v>
      </c>
      <c r="E41" s="167">
        <v>1.0595001983339944</v>
      </c>
      <c r="F41" s="168">
        <v>1.0684662699492922</v>
      </c>
      <c r="G41" s="40">
        <v>14028.7</v>
      </c>
      <c r="H41" s="169">
        <v>0.45007824530660268</v>
      </c>
      <c r="I41" s="168">
        <v>0.42123767306942006</v>
      </c>
      <c r="J41" s="32">
        <v>22783.4</v>
      </c>
      <c r="K41" s="32">
        <v>10218.299999999999</v>
      </c>
      <c r="L41" s="168">
        <v>0.71888880294464574</v>
      </c>
      <c r="M41" s="61">
        <v>4581.0937015393311</v>
      </c>
    </row>
    <row r="42" spans="1:13" x14ac:dyDescent="0.25">
      <c r="A42" s="38" t="s">
        <v>115</v>
      </c>
      <c r="B42" s="110" t="s">
        <v>274</v>
      </c>
      <c r="C42" s="60">
        <v>25421</v>
      </c>
      <c r="D42" s="167">
        <v>1.0237179757567145</v>
      </c>
      <c r="E42" s="167">
        <v>1.0118012666692893</v>
      </c>
      <c r="F42" s="168">
        <v>1.0203636837709291</v>
      </c>
      <c r="G42" s="40">
        <v>135920.79999999999</v>
      </c>
      <c r="H42" s="169">
        <v>0.86490165144164055</v>
      </c>
      <c r="I42" s="168">
        <v>0.84764056698416401</v>
      </c>
      <c r="J42" s="32">
        <v>39217.599999999999</v>
      </c>
      <c r="K42" s="32">
        <v>17589.099999999999</v>
      </c>
      <c r="L42" s="168">
        <v>0.9540520605148386</v>
      </c>
      <c r="M42" s="61">
        <v>6079.6633185308947</v>
      </c>
    </row>
    <row r="43" spans="1:13" x14ac:dyDescent="0.25">
      <c r="A43" s="38" t="s">
        <v>116</v>
      </c>
      <c r="B43" s="110" t="s">
        <v>274</v>
      </c>
      <c r="C43" s="60">
        <v>3659</v>
      </c>
      <c r="D43" s="167">
        <v>1.0237179757567145</v>
      </c>
      <c r="E43" s="167">
        <v>1.081989614648811</v>
      </c>
      <c r="F43" s="168">
        <v>1.0911460040361884</v>
      </c>
      <c r="G43" s="40">
        <v>18773</v>
      </c>
      <c r="H43" s="169">
        <v>0.82993619550207032</v>
      </c>
      <c r="I43" s="168">
        <v>0.76060966399739938</v>
      </c>
      <c r="J43" s="32">
        <v>8250.7000000000007</v>
      </c>
      <c r="K43" s="32">
        <v>3700.4</v>
      </c>
      <c r="L43" s="168">
        <v>0.90605370775060989</v>
      </c>
      <c r="M43" s="61">
        <v>5773.7954977611207</v>
      </c>
    </row>
    <row r="44" spans="1:13" x14ac:dyDescent="0.25">
      <c r="A44" s="38" t="s">
        <v>117</v>
      </c>
      <c r="B44" s="110" t="s">
        <v>274</v>
      </c>
      <c r="C44" s="60">
        <v>5991</v>
      </c>
      <c r="D44" s="167">
        <v>1.0237179757567145</v>
      </c>
      <c r="E44" s="167">
        <v>1.0500751126690036</v>
      </c>
      <c r="F44" s="168">
        <v>1.0589614240415137</v>
      </c>
      <c r="G44" s="40">
        <v>34579.4</v>
      </c>
      <c r="H44" s="169">
        <v>0.93366605323142449</v>
      </c>
      <c r="I44" s="168">
        <v>0.8816808922728262</v>
      </c>
      <c r="J44" s="32">
        <v>8215.9</v>
      </c>
      <c r="K44" s="32">
        <v>3684.8</v>
      </c>
      <c r="L44" s="168">
        <v>0.97282466586556737</v>
      </c>
      <c r="M44" s="61">
        <v>6199.2910881963089</v>
      </c>
    </row>
    <row r="45" spans="1:13" x14ac:dyDescent="0.25">
      <c r="A45" s="38" t="s">
        <v>262</v>
      </c>
      <c r="B45" s="110" t="s">
        <v>274</v>
      </c>
      <c r="C45" s="60">
        <v>4304</v>
      </c>
      <c r="D45" s="167">
        <v>1.0237179757567145</v>
      </c>
      <c r="E45" s="167">
        <v>1.0697026022304832</v>
      </c>
      <c r="F45" s="168">
        <v>1.0787550121816565</v>
      </c>
      <c r="G45" s="40">
        <v>63436.499999999993</v>
      </c>
      <c r="H45" s="169">
        <v>2.3841873853819062</v>
      </c>
      <c r="I45" s="168">
        <v>2.2101286746841291</v>
      </c>
      <c r="J45" s="32">
        <v>0</v>
      </c>
      <c r="K45" s="32">
        <v>0</v>
      </c>
      <c r="L45" s="168">
        <v>2.2101286746841291</v>
      </c>
      <c r="M45" s="61">
        <v>14083.967520031803</v>
      </c>
    </row>
    <row r="46" spans="1:13" x14ac:dyDescent="0.25">
      <c r="A46" s="38" t="s">
        <v>120</v>
      </c>
      <c r="B46" s="110" t="s">
        <v>274</v>
      </c>
      <c r="C46" s="60">
        <v>14725</v>
      </c>
      <c r="D46" s="167">
        <v>1.0237179757567145</v>
      </c>
      <c r="E46" s="167">
        <v>1.0203735144312394</v>
      </c>
      <c r="F46" s="168">
        <v>1.0290084745937098</v>
      </c>
      <c r="G46" s="40">
        <v>73096.100000000006</v>
      </c>
      <c r="H46" s="169">
        <v>0.80299406899679848</v>
      </c>
      <c r="I46" s="168">
        <v>0.78035709989060087</v>
      </c>
      <c r="J46" s="32">
        <v>29405.7</v>
      </c>
      <c r="K46" s="32">
        <v>13188.4</v>
      </c>
      <c r="L46" s="168">
        <v>0.91694442504099316</v>
      </c>
      <c r="M46" s="61">
        <v>5843.1962120021262</v>
      </c>
    </row>
    <row r="47" spans="1:13" x14ac:dyDescent="0.25">
      <c r="A47" s="38" t="s">
        <v>123</v>
      </c>
      <c r="B47" s="110" t="s">
        <v>275</v>
      </c>
      <c r="C47" s="60">
        <v>20168</v>
      </c>
      <c r="D47" s="167">
        <v>0.96960478446631837</v>
      </c>
      <c r="E47" s="167">
        <v>1.0148750495834986</v>
      </c>
      <c r="F47" s="168">
        <v>0.96936374000996395</v>
      </c>
      <c r="G47" s="40">
        <v>61833.899999999994</v>
      </c>
      <c r="H47" s="169">
        <v>0.49594925425135494</v>
      </c>
      <c r="I47" s="168">
        <v>0.51162348433443272</v>
      </c>
      <c r="J47" s="32">
        <v>71420.399999999994</v>
      </c>
      <c r="K47" s="32">
        <v>32031.9</v>
      </c>
      <c r="L47" s="168">
        <v>0.76873743481983758</v>
      </c>
      <c r="M47" s="61">
        <v>4898.752361096138</v>
      </c>
    </row>
    <row r="48" spans="1:13" x14ac:dyDescent="0.25">
      <c r="A48" s="38" t="s">
        <v>124</v>
      </c>
      <c r="B48" s="110" t="s">
        <v>275</v>
      </c>
      <c r="C48" s="60">
        <v>881</v>
      </c>
      <c r="D48" s="167">
        <v>0.96960478446631837</v>
      </c>
      <c r="E48" s="167">
        <v>1.3405221339387059</v>
      </c>
      <c r="F48" s="168">
        <v>1.2804074253813347</v>
      </c>
      <c r="G48" s="40">
        <v>5407.7999999999993</v>
      </c>
      <c r="H48" s="169">
        <v>0.99292889227755454</v>
      </c>
      <c r="I48" s="168">
        <v>0.77547886133340527</v>
      </c>
      <c r="J48" s="32">
        <v>2224.1999999999998</v>
      </c>
      <c r="K48" s="32">
        <v>997.6</v>
      </c>
      <c r="L48" s="168">
        <v>0.91425822518414102</v>
      </c>
      <c r="M48" s="61">
        <v>5826.078497558814</v>
      </c>
    </row>
    <row r="49" spans="1:13" x14ac:dyDescent="0.25">
      <c r="A49" s="241" t="s">
        <v>353</v>
      </c>
      <c r="B49" s="110" t="s">
        <v>276</v>
      </c>
      <c r="C49" s="60">
        <v>9366</v>
      </c>
      <c r="D49" s="167">
        <v>1.0651152525212795</v>
      </c>
      <c r="E49" s="167">
        <v>1.0320307495195387</v>
      </c>
      <c r="F49" s="168">
        <v>1.0828509608498742</v>
      </c>
      <c r="G49" s="40">
        <v>154556.20000000001</v>
      </c>
      <c r="H49" s="169">
        <v>2.6693511773361362</v>
      </c>
      <c r="I49" s="168">
        <v>2.4651141051221854</v>
      </c>
      <c r="J49" s="32">
        <v>0</v>
      </c>
      <c r="K49" s="32">
        <v>0</v>
      </c>
      <c r="L49" s="168">
        <v>2.465114105122185</v>
      </c>
      <c r="M49" s="61">
        <v>15708.853238907044</v>
      </c>
    </row>
    <row r="50" spans="1:13" x14ac:dyDescent="0.25">
      <c r="A50" s="38" t="s">
        <v>126</v>
      </c>
      <c r="B50" s="110" t="s">
        <v>276</v>
      </c>
      <c r="C50" s="60">
        <v>2851</v>
      </c>
      <c r="D50" s="167">
        <v>1.0651152525212795</v>
      </c>
      <c r="E50" s="167">
        <v>1.1052262364082779</v>
      </c>
      <c r="F50" s="168">
        <v>1.1596508075058436</v>
      </c>
      <c r="G50" s="40">
        <v>13622.9</v>
      </c>
      <c r="H50" s="169">
        <v>0.77294000620649939</v>
      </c>
      <c r="I50" s="168">
        <v>0.66652823522705518</v>
      </c>
      <c r="J50" s="32">
        <v>8814.5</v>
      </c>
      <c r="K50" s="32">
        <v>3953.3</v>
      </c>
      <c r="L50" s="168">
        <v>0.85416928967493622</v>
      </c>
      <c r="M50" s="61">
        <v>5443.1638619908736</v>
      </c>
    </row>
    <row r="51" spans="1:13" x14ac:dyDescent="0.25">
      <c r="A51" s="241" t="s">
        <v>354</v>
      </c>
      <c r="B51" s="110" t="s">
        <v>276</v>
      </c>
      <c r="C51" s="60">
        <v>7843</v>
      </c>
      <c r="D51" s="167">
        <v>1.0651152525212795</v>
      </c>
      <c r="E51" s="167">
        <v>1.0382506693867142</v>
      </c>
      <c r="F51" s="168">
        <v>1.08937716775574</v>
      </c>
      <c r="G51" s="40">
        <v>340497.9</v>
      </c>
      <c r="H51" s="169">
        <v>7.0227249244615262</v>
      </c>
      <c r="I51" s="168">
        <v>6.4465504990610931</v>
      </c>
      <c r="J51" s="32">
        <v>0</v>
      </c>
      <c r="K51" s="32">
        <v>0</v>
      </c>
      <c r="L51" s="168">
        <v>6.4465504990610922</v>
      </c>
      <c r="M51" s="61">
        <v>41080.4171200563</v>
      </c>
    </row>
    <row r="52" spans="1:13" x14ac:dyDescent="0.25">
      <c r="A52" s="38" t="s">
        <v>132</v>
      </c>
      <c r="B52" s="110" t="s">
        <v>276</v>
      </c>
      <c r="C52" s="60">
        <v>5367</v>
      </c>
      <c r="D52" s="167">
        <v>1.0651152525212795</v>
      </c>
      <c r="E52" s="167">
        <v>1.0558971492453886</v>
      </c>
      <c r="F52" s="168">
        <v>1.1078926118735433</v>
      </c>
      <c r="G52" s="40">
        <v>17456.600000000002</v>
      </c>
      <c r="H52" s="169">
        <v>0.52614021785525489</v>
      </c>
      <c r="I52" s="168">
        <v>0.47490182010105275</v>
      </c>
      <c r="J52" s="32">
        <v>23113.5</v>
      </c>
      <c r="K52" s="32">
        <v>10366.4</v>
      </c>
      <c r="L52" s="168">
        <v>0.74848616689712855</v>
      </c>
      <c r="M52" s="61">
        <v>4769.7018660141457</v>
      </c>
    </row>
    <row r="53" spans="1:13" x14ac:dyDescent="0.25">
      <c r="A53" s="38" t="s">
        <v>143</v>
      </c>
      <c r="B53" s="110" t="s">
        <v>277</v>
      </c>
      <c r="C53" s="60">
        <v>35796</v>
      </c>
      <c r="D53" s="167">
        <v>0.9899537956553961</v>
      </c>
      <c r="E53" s="167">
        <v>1.0083808246731478</v>
      </c>
      <c r="F53" s="168">
        <v>0.98337451440690993</v>
      </c>
      <c r="G53" s="40">
        <v>182744.2</v>
      </c>
      <c r="H53" s="169">
        <v>0.82581456364743733</v>
      </c>
      <c r="I53" s="168">
        <v>0.83977625162016756</v>
      </c>
      <c r="J53" s="32">
        <v>54985.599999999999</v>
      </c>
      <c r="K53" s="32">
        <v>24661</v>
      </c>
      <c r="L53" s="168">
        <v>0.94971474460850303</v>
      </c>
      <c r="M53" s="61">
        <v>6052.0239249296701</v>
      </c>
    </row>
    <row r="54" spans="1:13" x14ac:dyDescent="0.25">
      <c r="A54" s="38" t="s">
        <v>151</v>
      </c>
      <c r="B54" s="110" t="s">
        <v>277</v>
      </c>
      <c r="C54" s="60">
        <v>4115</v>
      </c>
      <c r="D54" s="167">
        <v>0.9899537956553961</v>
      </c>
      <c r="E54" s="167">
        <v>1.0729040097205347</v>
      </c>
      <c r="F54" s="168">
        <v>1.0462976226329392</v>
      </c>
      <c r="G54" s="40">
        <v>25742.5</v>
      </c>
      <c r="H54" s="169">
        <v>1.0119389602413458</v>
      </c>
      <c r="I54" s="168">
        <v>0.96716167403197173</v>
      </c>
      <c r="J54" s="32">
        <v>3230.4</v>
      </c>
      <c r="K54" s="32">
        <v>1448.8</v>
      </c>
      <c r="L54" s="168">
        <v>1.019966778192553</v>
      </c>
      <c r="M54" s="61">
        <v>6499.7025467888034</v>
      </c>
    </row>
    <row r="55" spans="1:13" x14ac:dyDescent="0.25">
      <c r="A55" s="38" t="s">
        <v>154</v>
      </c>
      <c r="B55" s="110" t="s">
        <v>278</v>
      </c>
      <c r="C55" s="60">
        <v>2768</v>
      </c>
      <c r="D55" s="167">
        <v>0.97492594154170442</v>
      </c>
      <c r="E55" s="167">
        <v>1.1083815028901733</v>
      </c>
      <c r="F55" s="168">
        <v>1.0644869487173581</v>
      </c>
      <c r="G55" s="40">
        <v>7214.7</v>
      </c>
      <c r="H55" s="169">
        <v>0.421624293282923</v>
      </c>
      <c r="I55" s="168">
        <v>0.39608216314061401</v>
      </c>
      <c r="J55" s="32">
        <v>12933.6</v>
      </c>
      <c r="K55" s="32">
        <v>5800.7</v>
      </c>
      <c r="L55" s="168">
        <v>0.70501674302598105</v>
      </c>
      <c r="M55" s="61">
        <v>4492.6944858880825</v>
      </c>
    </row>
    <row r="56" spans="1:13" x14ac:dyDescent="0.25">
      <c r="A56" s="38" t="s">
        <v>156</v>
      </c>
      <c r="B56" s="110" t="s">
        <v>278</v>
      </c>
      <c r="C56" s="60">
        <v>2752</v>
      </c>
      <c r="D56" s="167">
        <v>0.97492594154170442</v>
      </c>
      <c r="E56" s="167">
        <v>1.1090116279069768</v>
      </c>
      <c r="F56" s="168">
        <v>1.0650921192788465</v>
      </c>
      <c r="G56" s="40">
        <v>6176</v>
      </c>
      <c r="H56" s="169">
        <v>0.36302145467019098</v>
      </c>
      <c r="I56" s="168">
        <v>0.34083573439261372</v>
      </c>
      <c r="J56" s="32">
        <v>13898.1</v>
      </c>
      <c r="K56" s="32">
        <v>6233.3</v>
      </c>
      <c r="L56" s="168">
        <v>0.67455015417694475</v>
      </c>
      <c r="M56" s="61">
        <v>4298.547216224104</v>
      </c>
    </row>
    <row r="57" spans="1:13" x14ac:dyDescent="0.25">
      <c r="A57" s="38" t="s">
        <v>157</v>
      </c>
      <c r="B57" s="110" t="s">
        <v>278</v>
      </c>
      <c r="C57" s="60">
        <v>2816</v>
      </c>
      <c r="D57" s="167">
        <v>0.97492594154170442</v>
      </c>
      <c r="E57" s="167">
        <v>1.1065340909090908</v>
      </c>
      <c r="F57" s="168">
        <v>1.062712698662085</v>
      </c>
      <c r="G57" s="40">
        <v>4840.9000000000005</v>
      </c>
      <c r="H57" s="169">
        <v>0.27807816943982533</v>
      </c>
      <c r="I57" s="168">
        <v>0.26166824748581174</v>
      </c>
      <c r="J57" s="32">
        <v>15699.2</v>
      </c>
      <c r="K57" s="32">
        <v>7041.1</v>
      </c>
      <c r="L57" s="168">
        <v>0.63088766784581041</v>
      </c>
      <c r="M57" s="61">
        <v>4020.3095523381257</v>
      </c>
    </row>
    <row r="58" spans="1:13" x14ac:dyDescent="0.25">
      <c r="A58" s="38" t="s">
        <v>158</v>
      </c>
      <c r="B58" s="110" t="s">
        <v>278</v>
      </c>
      <c r="C58" s="60">
        <v>17628</v>
      </c>
      <c r="D58" s="167">
        <v>0.97492594154170442</v>
      </c>
      <c r="E58" s="167">
        <v>1.0170183798502384</v>
      </c>
      <c r="F58" s="168">
        <v>0.97674202351202843</v>
      </c>
      <c r="G58" s="40">
        <v>59031.199999999997</v>
      </c>
      <c r="H58" s="169">
        <v>0.54169148004167877</v>
      </c>
      <c r="I58" s="168">
        <v>0.55459012410865915</v>
      </c>
      <c r="J58" s="32">
        <v>58186.400000000001</v>
      </c>
      <c r="K58" s="32">
        <v>26096.6</v>
      </c>
      <c r="L58" s="168">
        <v>0.79243486785970674</v>
      </c>
      <c r="M58" s="61">
        <v>5049.7634226079053</v>
      </c>
    </row>
    <row r="59" spans="1:13" x14ac:dyDescent="0.25">
      <c r="A59" s="38" t="s">
        <v>162</v>
      </c>
      <c r="B59" s="110" t="s">
        <v>279</v>
      </c>
      <c r="C59" s="60">
        <v>4192</v>
      </c>
      <c r="D59" s="167">
        <v>1.0147606936521201</v>
      </c>
      <c r="E59" s="167">
        <v>1.0715648854961832</v>
      </c>
      <c r="F59" s="168">
        <v>1.0711777799698334</v>
      </c>
      <c r="G59" s="40">
        <v>20213.2</v>
      </c>
      <c r="H59" s="169">
        <v>0.77998676606860007</v>
      </c>
      <c r="I59" s="168">
        <v>0.72815808977158403</v>
      </c>
      <c r="J59" s="32">
        <v>10208.1</v>
      </c>
      <c r="K59" s="32">
        <v>4578.3</v>
      </c>
      <c r="L59" s="168">
        <v>0.88815587177048039</v>
      </c>
      <c r="M59" s="61">
        <v>5659.7421652514058</v>
      </c>
    </row>
    <row r="60" spans="1:13" x14ac:dyDescent="0.25">
      <c r="A60" s="38" t="s">
        <v>168</v>
      </c>
      <c r="B60" s="110" t="s">
        <v>279</v>
      </c>
      <c r="C60" s="60">
        <v>18757</v>
      </c>
      <c r="D60" s="167">
        <v>1.0147606936521201</v>
      </c>
      <c r="E60" s="167">
        <v>1.0159940288958789</v>
      </c>
      <c r="F60" s="168">
        <v>1.0156269984820911</v>
      </c>
      <c r="G60" s="40">
        <v>69119.7</v>
      </c>
      <c r="H60" s="169">
        <v>0.59609008905320016</v>
      </c>
      <c r="I60" s="168">
        <v>0.5869183173981084</v>
      </c>
      <c r="J60" s="32">
        <v>60453.2</v>
      </c>
      <c r="K60" s="32">
        <v>27113.200000000001</v>
      </c>
      <c r="L60" s="168">
        <v>0.81026304585289899</v>
      </c>
      <c r="M60" s="61">
        <v>5163.3728620371958</v>
      </c>
    </row>
    <row r="61" spans="1:13" x14ac:dyDescent="0.25">
      <c r="A61" s="38" t="s">
        <v>177</v>
      </c>
      <c r="B61" s="110" t="s">
        <v>280</v>
      </c>
      <c r="C61" s="60">
        <v>33402</v>
      </c>
      <c r="D61" s="167">
        <v>1.000663817114841</v>
      </c>
      <c r="E61" s="167">
        <v>1.0089814981138854</v>
      </c>
      <c r="F61" s="168">
        <v>0.99460547155186729</v>
      </c>
      <c r="G61" s="40">
        <v>104184.79999999999</v>
      </c>
      <c r="H61" s="169">
        <v>0.50455129551439626</v>
      </c>
      <c r="I61" s="168">
        <v>0.50728787438415435</v>
      </c>
      <c r="J61" s="32">
        <v>122283.6</v>
      </c>
      <c r="K61" s="32">
        <v>54844.1</v>
      </c>
      <c r="L61" s="168">
        <v>0.76634714754030786</v>
      </c>
      <c r="M61" s="61">
        <v>4883.52033918083</v>
      </c>
    </row>
    <row r="62" spans="1:13" x14ac:dyDescent="0.25">
      <c r="A62" s="38" t="s">
        <v>185</v>
      </c>
      <c r="B62" s="110" t="s">
        <v>281</v>
      </c>
      <c r="C62" s="60">
        <v>60102</v>
      </c>
      <c r="D62" s="167">
        <v>1.0124505820918868</v>
      </c>
      <c r="E62" s="167">
        <v>1.0049915144254766</v>
      </c>
      <c r="F62" s="168">
        <v>1.0023414132587993</v>
      </c>
      <c r="G62" s="40">
        <v>334678.59999999998</v>
      </c>
      <c r="H62" s="169">
        <v>0.90076697341915424</v>
      </c>
      <c r="I62" s="168">
        <v>0.8986628323483038</v>
      </c>
      <c r="J62" s="32">
        <v>71496</v>
      </c>
      <c r="K62" s="32">
        <v>32065.9</v>
      </c>
      <c r="L62" s="168">
        <v>0.98219069715440244</v>
      </c>
      <c r="M62" s="61">
        <v>6258.9757943288187</v>
      </c>
    </row>
    <row r="63" spans="1:13" x14ac:dyDescent="0.25">
      <c r="A63" s="38" t="s">
        <v>188</v>
      </c>
      <c r="B63" s="110" t="s">
        <v>282</v>
      </c>
      <c r="C63" s="60">
        <v>5215</v>
      </c>
      <c r="D63" s="167">
        <v>0.99269522512910702</v>
      </c>
      <c r="E63" s="167">
        <v>1.0575263662511984</v>
      </c>
      <c r="F63" s="168">
        <v>1.0341572524316054</v>
      </c>
      <c r="G63" s="40">
        <v>28809.200000000004</v>
      </c>
      <c r="H63" s="169">
        <v>0.89361473380599432</v>
      </c>
      <c r="I63" s="168">
        <v>0.8640994700804403</v>
      </c>
      <c r="J63" s="32">
        <v>7588.4</v>
      </c>
      <c r="K63" s="32">
        <v>3403.4</v>
      </c>
      <c r="L63" s="168">
        <v>0.96312898328158669</v>
      </c>
      <c r="M63" s="61">
        <v>6137.5056907389244</v>
      </c>
    </row>
    <row r="64" spans="1:13" x14ac:dyDescent="0.25">
      <c r="A64" s="38" t="s">
        <v>190</v>
      </c>
      <c r="B64" s="110" t="s">
        <v>282</v>
      </c>
      <c r="C64" s="60">
        <v>9780</v>
      </c>
      <c r="D64" s="167">
        <v>0.99269522512910702</v>
      </c>
      <c r="E64" s="167">
        <v>1.0306748466257669</v>
      </c>
      <c r="F64" s="168">
        <v>1.0078990950507296</v>
      </c>
      <c r="G64" s="40">
        <v>37617.599999999999</v>
      </c>
      <c r="H64" s="169">
        <v>0.62219377872538773</v>
      </c>
      <c r="I64" s="168">
        <v>0.61731752888821811</v>
      </c>
      <c r="J64" s="32">
        <v>29371.3</v>
      </c>
      <c r="K64" s="32">
        <v>13173</v>
      </c>
      <c r="L64" s="168">
        <v>0.82702858441631066</v>
      </c>
      <c r="M64" s="61">
        <v>5270.210668943022</v>
      </c>
    </row>
    <row r="65" spans="1:13" x14ac:dyDescent="0.25">
      <c r="A65" s="38" t="s">
        <v>157</v>
      </c>
      <c r="B65" s="110" t="s">
        <v>282</v>
      </c>
      <c r="C65" s="60">
        <v>23081</v>
      </c>
      <c r="D65" s="167">
        <v>0.99269522512910702</v>
      </c>
      <c r="E65" s="167">
        <v>1.0129977037390061</v>
      </c>
      <c r="F65" s="168">
        <v>0.99061257993204088</v>
      </c>
      <c r="G65" s="40">
        <v>67629.100000000006</v>
      </c>
      <c r="H65" s="169">
        <v>0.47397171133134425</v>
      </c>
      <c r="I65" s="168">
        <v>0.47846324681628832</v>
      </c>
      <c r="J65" s="32">
        <v>88359.3</v>
      </c>
      <c r="K65" s="32">
        <v>39629.1</v>
      </c>
      <c r="L65" s="168">
        <v>0.75045033894159618</v>
      </c>
      <c r="M65" s="61">
        <v>4782.2184835282769</v>
      </c>
    </row>
    <row r="66" spans="1:13" x14ac:dyDescent="0.25">
      <c r="A66" s="38" t="s">
        <v>192</v>
      </c>
      <c r="B66" s="110" t="s">
        <v>282</v>
      </c>
      <c r="C66" s="60">
        <v>3282</v>
      </c>
      <c r="D66" s="167">
        <v>0.99269522512910702</v>
      </c>
      <c r="E66" s="167">
        <v>1.0914076782449726</v>
      </c>
      <c r="F66" s="168">
        <v>1.0672898585192123</v>
      </c>
      <c r="G66" s="40">
        <v>15936.2</v>
      </c>
      <c r="H66" s="169">
        <v>0.78545196362116232</v>
      </c>
      <c r="I66" s="168">
        <v>0.73593125368109491</v>
      </c>
      <c r="J66" s="32">
        <v>7789.6</v>
      </c>
      <c r="K66" s="32">
        <v>3493.6</v>
      </c>
      <c r="L66" s="168">
        <v>0.89244221676038271</v>
      </c>
      <c r="M66" s="61">
        <v>5687.0567484740623</v>
      </c>
    </row>
    <row r="67" spans="1:13" x14ac:dyDescent="0.25">
      <c r="A67" s="38" t="s">
        <v>194</v>
      </c>
      <c r="B67" s="110" t="s">
        <v>282</v>
      </c>
      <c r="C67" s="60">
        <v>43282</v>
      </c>
      <c r="D67" s="167">
        <v>0.99269522512910702</v>
      </c>
      <c r="E67" s="167">
        <v>1.0069312878332795</v>
      </c>
      <c r="F67" s="168">
        <v>0.98468021908943315</v>
      </c>
      <c r="G67" s="40">
        <v>222623.8</v>
      </c>
      <c r="H67" s="169">
        <v>0.83202754797105849</v>
      </c>
      <c r="I67" s="168">
        <v>0.84497233908127278</v>
      </c>
      <c r="J67" s="32">
        <v>65161.7</v>
      </c>
      <c r="K67" s="32">
        <v>29225</v>
      </c>
      <c r="L67" s="168">
        <v>0.95258033170775513</v>
      </c>
      <c r="M67" s="61">
        <v>6070.2847782881108</v>
      </c>
    </row>
    <row r="68" spans="1:13" x14ac:dyDescent="0.25">
      <c r="A68" s="38" t="s">
        <v>196</v>
      </c>
      <c r="B68" s="110" t="s">
        <v>282</v>
      </c>
      <c r="C68" s="60">
        <v>12533</v>
      </c>
      <c r="D68" s="167">
        <v>0.99269522512910702</v>
      </c>
      <c r="E68" s="167">
        <v>1.0239368068299688</v>
      </c>
      <c r="F68" s="168">
        <v>1.0013099517968373</v>
      </c>
      <c r="G68" s="40">
        <v>28133.100000000002</v>
      </c>
      <c r="H68" s="169">
        <v>0.36310814030393868</v>
      </c>
      <c r="I68" s="168">
        <v>0.36263310841198171</v>
      </c>
      <c r="J68" s="32">
        <v>57760.3</v>
      </c>
      <c r="K68" s="32">
        <v>25905.4</v>
      </c>
      <c r="L68" s="168">
        <v>0.6865691528249972</v>
      </c>
      <c r="M68" s="61">
        <v>4375.1378638734632</v>
      </c>
    </row>
    <row r="69" spans="1:13" x14ac:dyDescent="0.25">
      <c r="A69" s="241" t="s">
        <v>351</v>
      </c>
      <c r="B69" s="110" t="s">
        <v>282</v>
      </c>
      <c r="C69" s="60">
        <v>4222</v>
      </c>
      <c r="D69" s="167">
        <v>0.99269522512910702</v>
      </c>
      <c r="E69" s="167">
        <v>1.0710563713879677</v>
      </c>
      <c r="F69" s="168">
        <v>1.0473882728431601</v>
      </c>
      <c r="G69" s="40">
        <v>109045.59999999999</v>
      </c>
      <c r="H69" s="169">
        <v>4.1779510987536348</v>
      </c>
      <c r="I69" s="168">
        <v>3.9889229305694713</v>
      </c>
      <c r="J69" s="32">
        <v>0</v>
      </c>
      <c r="K69" s="32">
        <v>0</v>
      </c>
      <c r="L69" s="168">
        <v>3.9889229305694713</v>
      </c>
      <c r="M69" s="61">
        <v>25419.271573443435</v>
      </c>
    </row>
    <row r="70" spans="1:13" x14ac:dyDescent="0.25">
      <c r="A70" s="38" t="s">
        <v>197</v>
      </c>
      <c r="B70" s="110" t="s">
        <v>282</v>
      </c>
      <c r="C70" s="60">
        <v>6540</v>
      </c>
      <c r="D70" s="167">
        <v>0.99269522512910702</v>
      </c>
      <c r="E70" s="167">
        <v>1.0458715596330275</v>
      </c>
      <c r="F70" s="168">
        <v>1.022759992585881</v>
      </c>
      <c r="G70" s="40">
        <v>41048.5</v>
      </c>
      <c r="H70" s="169">
        <v>1.0152967086993732</v>
      </c>
      <c r="I70" s="168">
        <v>0.99270280032401526</v>
      </c>
      <c r="J70" s="32">
        <v>3929.9</v>
      </c>
      <c r="K70" s="32">
        <v>1762.6</v>
      </c>
      <c r="L70" s="168">
        <v>1.0340546395376653</v>
      </c>
      <c r="M70" s="61">
        <v>6589.4769494667971</v>
      </c>
    </row>
    <row r="71" spans="1:13" ht="18.600000000000001" customHeight="1" x14ac:dyDescent="0.25">
      <c r="A71" s="38" t="s">
        <v>225</v>
      </c>
      <c r="B71" s="110"/>
      <c r="C71" s="60">
        <v>68013</v>
      </c>
      <c r="D71" s="167">
        <v>0.97346432244804393</v>
      </c>
      <c r="E71" s="167">
        <v>1.0044109214414891</v>
      </c>
      <c r="F71" s="168">
        <v>0.96318766147708901</v>
      </c>
      <c r="G71" s="40">
        <v>596271.1</v>
      </c>
      <c r="H71" s="169">
        <v>1.4181601049130703</v>
      </c>
      <c r="I71" s="168">
        <v>1.4723611624532875</v>
      </c>
      <c r="J71" s="32">
        <v>0</v>
      </c>
      <c r="K71" s="32">
        <v>0</v>
      </c>
      <c r="L71" s="168">
        <v>1.4723611624532873</v>
      </c>
      <c r="M71" s="61">
        <v>9382.5699052169639</v>
      </c>
    </row>
    <row r="72" spans="1:13" ht="25.2" customHeight="1" x14ac:dyDescent="0.25">
      <c r="A72" s="95" t="s">
        <v>283</v>
      </c>
      <c r="B72" s="111"/>
      <c r="C72" s="51">
        <v>1265213</v>
      </c>
      <c r="D72" s="169">
        <v>1</v>
      </c>
      <c r="E72" s="167">
        <v>1</v>
      </c>
      <c r="F72" s="168">
        <v>1</v>
      </c>
      <c r="G72" s="40">
        <v>7821502.8999999976</v>
      </c>
      <c r="H72" s="169">
        <v>1</v>
      </c>
      <c r="I72" s="168">
        <v>1</v>
      </c>
      <c r="J72" s="40">
        <v>2234936.0000000005</v>
      </c>
      <c r="K72" s="40">
        <v>1002366.9000000003</v>
      </c>
      <c r="L72" s="168">
        <v>1.1243241835328148</v>
      </c>
      <c r="M72" s="61">
        <v>7164.7164548577985</v>
      </c>
    </row>
    <row r="73" spans="1:13" ht="24" customHeight="1" x14ac:dyDescent="0.25">
      <c r="A73" s="144" t="s">
        <v>355</v>
      </c>
      <c r="B73" s="112"/>
      <c r="C73" s="57">
        <v>12</v>
      </c>
      <c r="D73" s="57"/>
      <c r="E73" s="57"/>
      <c r="F73" s="50"/>
      <c r="G73" s="40"/>
      <c r="H73" s="58"/>
      <c r="I73" s="58"/>
      <c r="J73" s="32"/>
      <c r="K73" s="32"/>
      <c r="L73" s="97"/>
      <c r="M73" s="97"/>
    </row>
    <row r="74" spans="1:13" x14ac:dyDescent="0.25">
      <c r="A74" s="42"/>
      <c r="B74" s="113"/>
      <c r="C74" s="42"/>
      <c r="D74" s="42"/>
      <c r="E74" s="42"/>
      <c r="G74" s="20"/>
      <c r="H74" s="62"/>
    </row>
    <row r="75" spans="1:13" x14ac:dyDescent="0.25">
      <c r="A75" s="96"/>
      <c r="B75" s="114"/>
      <c r="C75" s="125" t="s">
        <v>406</v>
      </c>
      <c r="D75" s="126"/>
      <c r="E75" s="127"/>
      <c r="F75" s="128"/>
      <c r="G75" s="40">
        <v>8062525.5</v>
      </c>
      <c r="H75" s="61">
        <v>6372.464952541588</v>
      </c>
      <c r="I75" s="61">
        <v>6035.1084196458378</v>
      </c>
      <c r="J75" s="59"/>
      <c r="K75" s="59"/>
    </row>
    <row r="76" spans="1:13" x14ac:dyDescent="0.25">
      <c r="A76" s="42"/>
      <c r="B76" s="113"/>
      <c r="C76" s="96"/>
      <c r="D76" s="96"/>
      <c r="E76" s="42"/>
      <c r="G76" s="134" t="s">
        <v>5</v>
      </c>
      <c r="H76" s="134" t="s">
        <v>257</v>
      </c>
      <c r="I76" s="134" t="s">
        <v>257</v>
      </c>
      <c r="J76" s="59"/>
      <c r="K76" s="59"/>
    </row>
    <row r="77" spans="1:13" x14ac:dyDescent="0.25">
      <c r="A77" s="42"/>
      <c r="B77" s="113"/>
      <c r="C77" s="96"/>
      <c r="D77" s="96"/>
      <c r="E77" s="42"/>
      <c r="G77" s="20"/>
      <c r="H77" s="62"/>
    </row>
    <row r="78" spans="1:13" x14ac:dyDescent="0.25">
      <c r="A78" s="42"/>
      <c r="B78" s="113"/>
      <c r="C78" s="96"/>
      <c r="D78" s="123"/>
      <c r="E78" s="42"/>
      <c r="G78" s="20"/>
      <c r="H78" s="74"/>
      <c r="J78" s="62"/>
      <c r="K78" s="62"/>
    </row>
    <row r="79" spans="1:13" x14ac:dyDescent="0.25">
      <c r="A79" s="42"/>
      <c r="B79" s="113"/>
      <c r="C79" s="96"/>
      <c r="D79" s="96"/>
      <c r="E79" s="42"/>
      <c r="G79" s="72"/>
      <c r="H79" s="35"/>
      <c r="I79" s="70"/>
      <c r="J79" s="333"/>
      <c r="K79" s="107"/>
    </row>
    <row r="80" spans="1:13" x14ac:dyDescent="0.25">
      <c r="A80" s="42"/>
      <c r="B80" s="113"/>
      <c r="C80" s="96"/>
      <c r="D80" s="96"/>
      <c r="E80" s="42"/>
      <c r="G80" s="20"/>
      <c r="H80" s="73"/>
      <c r="I80" s="72"/>
      <c r="J80" s="70"/>
      <c r="K80" s="70"/>
    </row>
    <row r="81" spans="1:11" x14ac:dyDescent="0.25">
      <c r="A81" s="42"/>
      <c r="B81" s="113"/>
      <c r="C81" s="96"/>
      <c r="D81" s="124"/>
      <c r="E81" s="42"/>
      <c r="G81" s="20"/>
      <c r="H81" s="73"/>
      <c r="I81" s="72"/>
      <c r="J81" s="70"/>
      <c r="K81" s="70"/>
    </row>
    <row r="82" spans="1:11" x14ac:dyDescent="0.25">
      <c r="A82" s="42"/>
      <c r="B82" s="113"/>
      <c r="C82" s="96"/>
      <c r="D82" s="124"/>
      <c r="E82" s="42"/>
      <c r="G82" s="20"/>
      <c r="H82" s="62"/>
      <c r="J82" s="59"/>
      <c r="K82" s="59"/>
    </row>
    <row r="83" spans="1:11" x14ac:dyDescent="0.25">
      <c r="A83" s="42"/>
      <c r="B83" s="113"/>
      <c r="C83" s="42"/>
      <c r="D83" s="42"/>
      <c r="E83" s="42"/>
      <c r="G83" s="20"/>
      <c r="H83" s="62"/>
      <c r="J83" s="59"/>
      <c r="K83" s="59"/>
    </row>
    <row r="84" spans="1:11" x14ac:dyDescent="0.25">
      <c r="A84" s="42"/>
      <c r="B84" s="113"/>
      <c r="C84" s="42"/>
      <c r="D84" s="42"/>
      <c r="E84" s="42"/>
      <c r="G84" s="20"/>
      <c r="H84" s="62"/>
      <c r="J84" s="59"/>
      <c r="K84" s="59"/>
    </row>
    <row r="85" spans="1:11" x14ac:dyDescent="0.25">
      <c r="A85" s="42"/>
      <c r="B85" s="113"/>
      <c r="C85" s="42"/>
      <c r="D85" s="42"/>
      <c r="E85" s="42"/>
      <c r="G85" s="20"/>
      <c r="H85" s="62"/>
      <c r="J85" s="59"/>
      <c r="K85" s="59"/>
    </row>
    <row r="86" spans="1:11" x14ac:dyDescent="0.25">
      <c r="A86" s="42"/>
      <c r="B86" s="113"/>
      <c r="C86" s="42"/>
      <c r="D86" s="42"/>
      <c r="E86" s="42"/>
      <c r="G86" s="20"/>
      <c r="H86" s="62"/>
      <c r="J86" s="59"/>
      <c r="K86" s="59"/>
    </row>
    <row r="87" spans="1:11" x14ac:dyDescent="0.25">
      <c r="A87" s="42"/>
      <c r="B87" s="113"/>
      <c r="C87" s="42"/>
      <c r="D87" s="42"/>
      <c r="E87" s="42"/>
      <c r="G87" s="20"/>
      <c r="H87" s="62"/>
      <c r="J87" s="59"/>
      <c r="K87" s="59"/>
    </row>
    <row r="88" spans="1:11" x14ac:dyDescent="0.25">
      <c r="A88" s="42"/>
      <c r="B88" s="113"/>
      <c r="C88" s="42"/>
      <c r="D88" s="42"/>
      <c r="E88" s="42"/>
      <c r="G88" s="62"/>
      <c r="H88" s="62"/>
      <c r="J88" s="59"/>
      <c r="K88" s="59"/>
    </row>
    <row r="89" spans="1:11" x14ac:dyDescent="0.25">
      <c r="A89" s="42"/>
      <c r="B89" s="113"/>
      <c r="C89" s="42"/>
      <c r="D89" s="42"/>
      <c r="E89" s="42"/>
    </row>
    <row r="90" spans="1:11" x14ac:dyDescent="0.25">
      <c r="A90" s="42"/>
      <c r="B90" s="113"/>
      <c r="C90" s="42"/>
      <c r="D90" s="42"/>
      <c r="E90" s="42"/>
    </row>
    <row r="91" spans="1:11" x14ac:dyDescent="0.25">
      <c r="A91" s="42"/>
      <c r="B91" s="113"/>
      <c r="C91" s="42"/>
      <c r="D91" s="42"/>
      <c r="E91" s="42"/>
    </row>
    <row r="92" spans="1:11" x14ac:dyDescent="0.25">
      <c r="A92" s="42"/>
      <c r="B92" s="113"/>
      <c r="C92" s="42"/>
      <c r="D92" s="42"/>
      <c r="E92" s="42"/>
    </row>
    <row r="93" spans="1:11" x14ac:dyDescent="0.25">
      <c r="A93" s="42"/>
      <c r="B93" s="113"/>
      <c r="C93" s="42"/>
      <c r="D93" s="42"/>
      <c r="E93" s="42"/>
    </row>
    <row r="94" spans="1:11" x14ac:dyDescent="0.25">
      <c r="A94" s="42"/>
      <c r="B94" s="113"/>
      <c r="C94" s="42"/>
      <c r="D94" s="42"/>
      <c r="E94" s="42"/>
    </row>
    <row r="95" spans="1:11" x14ac:dyDescent="0.25">
      <c r="A95" s="42"/>
      <c r="B95" s="113"/>
      <c r="C95" s="42"/>
      <c r="D95" s="42"/>
      <c r="E95" s="42"/>
    </row>
    <row r="96" spans="1:11" x14ac:dyDescent="0.25">
      <c r="A96" s="42"/>
      <c r="B96" s="113"/>
      <c r="C96" s="42"/>
      <c r="D96" s="42"/>
      <c r="E96" s="42"/>
    </row>
    <row r="97" spans="1:5" x14ac:dyDescent="0.25">
      <c r="A97" s="42"/>
      <c r="B97" s="113"/>
      <c r="C97" s="42"/>
      <c r="D97" s="42"/>
      <c r="E97" s="42"/>
    </row>
    <row r="98" spans="1:5" x14ac:dyDescent="0.25">
      <c r="A98" s="42"/>
      <c r="B98" s="113"/>
      <c r="C98" s="42"/>
      <c r="D98" s="42"/>
      <c r="E98" s="42"/>
    </row>
    <row r="99" spans="1:5" x14ac:dyDescent="0.25">
      <c r="A99" s="42"/>
      <c r="B99" s="113"/>
      <c r="C99" s="42"/>
      <c r="D99" s="42"/>
      <c r="E99" s="42"/>
    </row>
    <row r="100" spans="1:5" x14ac:dyDescent="0.25">
      <c r="A100" s="42"/>
      <c r="B100" s="113"/>
      <c r="C100" s="42"/>
      <c r="D100" s="42"/>
      <c r="E100" s="42"/>
    </row>
    <row r="101" spans="1:5" x14ac:dyDescent="0.25">
      <c r="A101" s="42"/>
      <c r="B101" s="113"/>
      <c r="C101" s="42"/>
      <c r="D101" s="42"/>
      <c r="E101" s="42"/>
    </row>
    <row r="102" spans="1:5" x14ac:dyDescent="0.25">
      <c r="A102" s="42"/>
      <c r="B102" s="113"/>
      <c r="C102" s="42"/>
      <c r="D102" s="42"/>
      <c r="E102" s="42"/>
    </row>
    <row r="103" spans="1:5" x14ac:dyDescent="0.25">
      <c r="A103" s="42"/>
      <c r="B103" s="113"/>
      <c r="C103" s="42"/>
      <c r="D103" s="42"/>
      <c r="E103" s="42"/>
    </row>
    <row r="104" spans="1:5" x14ac:dyDescent="0.25">
      <c r="A104" s="42"/>
      <c r="B104" s="113"/>
      <c r="C104" s="42"/>
      <c r="D104" s="42"/>
      <c r="E104" s="42"/>
    </row>
    <row r="105" spans="1:5" x14ac:dyDescent="0.25">
      <c r="A105" s="42"/>
      <c r="B105" s="113"/>
      <c r="C105" s="42"/>
      <c r="D105" s="42"/>
      <c r="E105" s="42"/>
    </row>
    <row r="106" spans="1:5" x14ac:dyDescent="0.25">
      <c r="A106" s="42"/>
      <c r="B106" s="113"/>
      <c r="C106" s="42"/>
      <c r="D106" s="42"/>
      <c r="E106" s="42"/>
    </row>
    <row r="107" spans="1:5" x14ac:dyDescent="0.25">
      <c r="A107" s="42"/>
      <c r="B107" s="113"/>
      <c r="C107" s="42"/>
      <c r="D107" s="42"/>
      <c r="E107" s="42"/>
    </row>
    <row r="108" spans="1:5" x14ac:dyDescent="0.25">
      <c r="A108" s="42"/>
      <c r="B108" s="113"/>
      <c r="C108" s="42"/>
      <c r="D108" s="42"/>
      <c r="E108" s="42"/>
    </row>
    <row r="109" spans="1:5" x14ac:dyDescent="0.25">
      <c r="A109" s="42"/>
      <c r="B109" s="113"/>
      <c r="C109" s="42"/>
      <c r="D109" s="42"/>
      <c r="E109" s="42"/>
    </row>
    <row r="110" spans="1:5" x14ac:dyDescent="0.25">
      <c r="A110" s="42"/>
      <c r="B110" s="113"/>
      <c r="C110" s="42"/>
      <c r="D110" s="42"/>
      <c r="E110" s="42"/>
    </row>
    <row r="111" spans="1:5" x14ac:dyDescent="0.25">
      <c r="A111" s="42"/>
      <c r="B111" s="113"/>
      <c r="C111" s="42"/>
      <c r="D111" s="42"/>
      <c r="E111" s="42"/>
    </row>
    <row r="112" spans="1:5" x14ac:dyDescent="0.25">
      <c r="A112" s="42"/>
      <c r="B112" s="113"/>
      <c r="C112" s="42"/>
      <c r="D112" s="42"/>
      <c r="E112" s="42"/>
    </row>
    <row r="113" spans="1:5" x14ac:dyDescent="0.25">
      <c r="A113" s="42"/>
      <c r="B113" s="113"/>
      <c r="C113" s="42"/>
      <c r="D113" s="42"/>
      <c r="E113" s="42"/>
    </row>
    <row r="114" spans="1:5" x14ac:dyDescent="0.25">
      <c r="A114" s="42"/>
      <c r="B114" s="113"/>
      <c r="C114" s="42"/>
      <c r="D114" s="42"/>
      <c r="E114" s="42"/>
    </row>
    <row r="115" spans="1:5" x14ac:dyDescent="0.25">
      <c r="A115" s="42"/>
      <c r="B115" s="113"/>
      <c r="C115" s="42"/>
      <c r="D115" s="42"/>
      <c r="E115" s="42"/>
    </row>
    <row r="116" spans="1:5" x14ac:dyDescent="0.25">
      <c r="A116" s="42"/>
      <c r="B116" s="113"/>
      <c r="C116" s="42"/>
      <c r="D116" s="42"/>
      <c r="E116" s="42"/>
    </row>
    <row r="117" spans="1:5" x14ac:dyDescent="0.25">
      <c r="A117" s="42"/>
      <c r="B117" s="113"/>
      <c r="C117" s="42"/>
      <c r="D117" s="42"/>
      <c r="E117" s="42"/>
    </row>
    <row r="118" spans="1:5" x14ac:dyDescent="0.25">
      <c r="A118" s="42"/>
      <c r="B118" s="113"/>
      <c r="C118" s="42"/>
      <c r="D118" s="42"/>
      <c r="E118" s="42"/>
    </row>
    <row r="119" spans="1:5" x14ac:dyDescent="0.25">
      <c r="A119" s="42"/>
      <c r="B119" s="113"/>
      <c r="C119" s="42"/>
      <c r="D119" s="42"/>
      <c r="E119" s="42"/>
    </row>
    <row r="120" spans="1:5" x14ac:dyDescent="0.25">
      <c r="A120" s="42"/>
      <c r="B120" s="113"/>
      <c r="C120" s="42"/>
      <c r="D120" s="42"/>
      <c r="E120" s="42"/>
    </row>
    <row r="121" spans="1:5" x14ac:dyDescent="0.25">
      <c r="A121" s="42"/>
      <c r="B121" s="113"/>
      <c r="C121" s="42"/>
      <c r="D121" s="42"/>
      <c r="E121" s="42"/>
    </row>
    <row r="122" spans="1:5" x14ac:dyDescent="0.25">
      <c r="A122" s="42"/>
      <c r="B122" s="113"/>
      <c r="C122" s="42"/>
      <c r="D122" s="42"/>
      <c r="E122" s="42"/>
    </row>
    <row r="123" spans="1:5" x14ac:dyDescent="0.25">
      <c r="A123" s="42"/>
      <c r="B123" s="113"/>
      <c r="C123" s="42"/>
      <c r="D123" s="42"/>
      <c r="E123" s="42"/>
    </row>
    <row r="124" spans="1:5" x14ac:dyDescent="0.25">
      <c r="A124" s="42"/>
      <c r="B124" s="113"/>
      <c r="C124" s="42"/>
      <c r="D124" s="42"/>
      <c r="E124" s="42"/>
    </row>
    <row r="125" spans="1:5" x14ac:dyDescent="0.25">
      <c r="A125" s="42"/>
      <c r="B125" s="113"/>
      <c r="C125" s="42"/>
      <c r="D125" s="42"/>
      <c r="E125" s="42"/>
    </row>
    <row r="126" spans="1:5" x14ac:dyDescent="0.25">
      <c r="A126" s="42"/>
      <c r="B126" s="113"/>
      <c r="C126" s="42"/>
      <c r="D126" s="42"/>
      <c r="E126" s="42"/>
    </row>
    <row r="127" spans="1:5" x14ac:dyDescent="0.25">
      <c r="A127" s="42"/>
      <c r="B127" s="113"/>
      <c r="C127" s="42"/>
      <c r="D127" s="42"/>
      <c r="E127" s="42"/>
    </row>
    <row r="128" spans="1:5" x14ac:dyDescent="0.25">
      <c r="A128" s="42"/>
      <c r="B128" s="113"/>
      <c r="C128" s="42"/>
      <c r="D128" s="42"/>
      <c r="E128" s="42"/>
    </row>
    <row r="129" spans="1:5" x14ac:dyDescent="0.25">
      <c r="A129" s="42"/>
      <c r="B129" s="113"/>
      <c r="C129" s="42"/>
      <c r="D129" s="42"/>
      <c r="E129" s="42"/>
    </row>
    <row r="130" spans="1:5" x14ac:dyDescent="0.25">
      <c r="A130" s="42"/>
      <c r="B130" s="113"/>
      <c r="C130" s="42"/>
      <c r="D130" s="42"/>
      <c r="E130" s="42"/>
    </row>
    <row r="131" spans="1:5" x14ac:dyDescent="0.25">
      <c r="A131" s="42"/>
      <c r="B131" s="113"/>
      <c r="C131" s="42"/>
      <c r="D131" s="42"/>
      <c r="E131" s="42"/>
    </row>
    <row r="132" spans="1:5" x14ac:dyDescent="0.25">
      <c r="A132" s="42"/>
      <c r="B132" s="113"/>
      <c r="C132" s="42"/>
      <c r="D132" s="42"/>
      <c r="E132" s="42"/>
    </row>
    <row r="133" spans="1:5" x14ac:dyDescent="0.25">
      <c r="A133" s="42"/>
      <c r="B133" s="113"/>
      <c r="C133" s="42"/>
      <c r="D133" s="42"/>
      <c r="E133" s="42"/>
    </row>
    <row r="134" spans="1:5" x14ac:dyDescent="0.25">
      <c r="A134" s="42"/>
      <c r="B134" s="113"/>
      <c r="C134" s="42"/>
      <c r="D134" s="42"/>
      <c r="E134" s="42"/>
    </row>
    <row r="135" spans="1:5" x14ac:dyDescent="0.25">
      <c r="A135" s="42"/>
      <c r="B135" s="113"/>
      <c r="C135" s="42"/>
      <c r="D135" s="42"/>
      <c r="E135" s="42"/>
    </row>
    <row r="136" spans="1:5" x14ac:dyDescent="0.25">
      <c r="A136" s="42"/>
      <c r="B136" s="113"/>
      <c r="C136" s="42"/>
      <c r="D136" s="42"/>
      <c r="E136" s="42"/>
    </row>
    <row r="137" spans="1:5" x14ac:dyDescent="0.25">
      <c r="A137" s="42"/>
      <c r="B137" s="113"/>
      <c r="C137" s="42"/>
      <c r="D137" s="42"/>
      <c r="E137" s="42"/>
    </row>
    <row r="138" spans="1:5" x14ac:dyDescent="0.25">
      <c r="A138" s="42"/>
      <c r="B138" s="113"/>
      <c r="C138" s="42"/>
      <c r="D138" s="42"/>
      <c r="E138" s="42"/>
    </row>
    <row r="139" spans="1:5" x14ac:dyDescent="0.25">
      <c r="A139" s="42"/>
      <c r="B139" s="113"/>
      <c r="C139" s="42"/>
      <c r="D139" s="42"/>
      <c r="E139" s="42"/>
    </row>
    <row r="140" spans="1:5" x14ac:dyDescent="0.25">
      <c r="A140" s="42"/>
      <c r="B140" s="113"/>
      <c r="C140" s="42"/>
      <c r="D140" s="42"/>
      <c r="E140" s="42"/>
    </row>
    <row r="141" spans="1:5" x14ac:dyDescent="0.25">
      <c r="A141" s="42"/>
      <c r="B141" s="113"/>
      <c r="C141" s="42"/>
      <c r="D141" s="42"/>
      <c r="E141" s="42"/>
    </row>
    <row r="142" spans="1:5" x14ac:dyDescent="0.25">
      <c r="A142" s="42"/>
      <c r="B142" s="113"/>
      <c r="C142" s="42"/>
      <c r="D142" s="42"/>
      <c r="E142" s="42"/>
    </row>
    <row r="143" spans="1:5" x14ac:dyDescent="0.25">
      <c r="A143" s="42"/>
      <c r="B143" s="113"/>
      <c r="C143" s="42"/>
      <c r="D143" s="42"/>
      <c r="E143" s="42"/>
    </row>
    <row r="144" spans="1:5" x14ac:dyDescent="0.25">
      <c r="A144" s="42"/>
      <c r="B144" s="113"/>
      <c r="C144" s="42"/>
      <c r="D144" s="42"/>
      <c r="E144" s="42"/>
    </row>
    <row r="145" spans="1:5" x14ac:dyDescent="0.25">
      <c r="A145" s="42"/>
      <c r="B145" s="113"/>
      <c r="C145" s="42"/>
      <c r="D145" s="42"/>
      <c r="E145" s="42"/>
    </row>
    <row r="146" spans="1:5" x14ac:dyDescent="0.25">
      <c r="A146" s="42"/>
      <c r="B146" s="113"/>
      <c r="C146" s="42"/>
      <c r="D146" s="42"/>
      <c r="E146" s="42"/>
    </row>
    <row r="147" spans="1:5" x14ac:dyDescent="0.25">
      <c r="A147" s="42"/>
      <c r="B147" s="113"/>
      <c r="C147" s="42"/>
      <c r="D147" s="42"/>
      <c r="E147" s="42"/>
    </row>
    <row r="148" spans="1:5" x14ac:dyDescent="0.25">
      <c r="A148" s="42"/>
      <c r="B148" s="113"/>
      <c r="C148" s="42"/>
      <c r="D148" s="42"/>
      <c r="E148" s="42"/>
    </row>
    <row r="149" spans="1:5" x14ac:dyDescent="0.25">
      <c r="A149" s="42"/>
      <c r="B149" s="113"/>
      <c r="C149" s="42"/>
      <c r="D149" s="42"/>
      <c r="E149" s="42"/>
    </row>
    <row r="150" spans="1:5" x14ac:dyDescent="0.25">
      <c r="A150" s="42"/>
      <c r="B150" s="113"/>
      <c r="C150" s="42"/>
      <c r="D150" s="42"/>
      <c r="E150" s="42"/>
    </row>
    <row r="151" spans="1:5" x14ac:dyDescent="0.25">
      <c r="A151" s="42"/>
      <c r="B151" s="113"/>
      <c r="C151" s="42"/>
      <c r="D151" s="42"/>
      <c r="E151" s="42"/>
    </row>
    <row r="152" spans="1:5" x14ac:dyDescent="0.25">
      <c r="A152" s="42"/>
      <c r="B152" s="113"/>
      <c r="C152" s="42"/>
      <c r="D152" s="42"/>
      <c r="E152" s="42"/>
    </row>
    <row r="153" spans="1:5" x14ac:dyDescent="0.25">
      <c r="A153" s="42"/>
      <c r="B153" s="113"/>
      <c r="C153" s="42"/>
      <c r="D153" s="42"/>
      <c r="E153" s="42"/>
    </row>
    <row r="154" spans="1:5" x14ac:dyDescent="0.25">
      <c r="A154" s="42"/>
      <c r="B154" s="113"/>
      <c r="C154" s="42"/>
      <c r="D154" s="42"/>
      <c r="E154" s="42"/>
    </row>
    <row r="155" spans="1:5" x14ac:dyDescent="0.25">
      <c r="A155" s="42"/>
      <c r="B155" s="113"/>
      <c r="C155" s="42"/>
      <c r="D155" s="42"/>
      <c r="E155" s="42"/>
    </row>
    <row r="156" spans="1:5" x14ac:dyDescent="0.25">
      <c r="A156" s="42"/>
      <c r="B156" s="113"/>
      <c r="C156" s="42"/>
      <c r="D156" s="42"/>
      <c r="E156" s="42"/>
    </row>
    <row r="157" spans="1:5" x14ac:dyDescent="0.25">
      <c r="A157" s="42"/>
      <c r="B157" s="113"/>
      <c r="C157" s="42"/>
      <c r="D157" s="42"/>
      <c r="E157" s="42"/>
    </row>
    <row r="158" spans="1:5" x14ac:dyDescent="0.25">
      <c r="A158" s="42"/>
      <c r="B158" s="113"/>
      <c r="C158" s="42"/>
      <c r="D158" s="42"/>
      <c r="E158" s="42"/>
    </row>
    <row r="159" spans="1:5" x14ac:dyDescent="0.25">
      <c r="A159" s="42"/>
      <c r="B159" s="113"/>
      <c r="C159" s="42"/>
      <c r="D159" s="42"/>
      <c r="E159" s="42"/>
    </row>
    <row r="160" spans="1:5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</sheetData>
  <autoFilter ref="A5:M73"/>
  <mergeCells count="8">
    <mergeCell ref="B1:L1"/>
    <mergeCell ref="A3:A4"/>
    <mergeCell ref="B3:B4"/>
    <mergeCell ref="D3:D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801"/>
  <sheetViews>
    <sheetView zoomScaleNormal="120" workbookViewId="0">
      <pane xSplit="1" ySplit="5" topLeftCell="B123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L6" sqref="L6:L140"/>
    </sheetView>
  </sheetViews>
  <sheetFormatPr defaultColWidth="9.109375" defaultRowHeight="13.2" x14ac:dyDescent="0.25"/>
  <cols>
    <col min="1" max="1" width="36.5546875" style="39" customWidth="1"/>
    <col min="2" max="2" width="15.5546875" style="161" customWidth="1"/>
    <col min="3" max="3" width="10.21875" style="39" customWidth="1"/>
    <col min="4" max="4" width="10.5546875" style="39" customWidth="1"/>
    <col min="5" max="5" width="10" style="39" customWidth="1"/>
    <col min="6" max="6" width="10.109375" style="39" customWidth="1"/>
    <col min="7" max="7" width="11.33203125" style="39" customWidth="1"/>
    <col min="8" max="8" width="9.6640625" style="39" customWidth="1"/>
    <col min="9" max="9" width="10.77734375" style="39" customWidth="1"/>
    <col min="10" max="10" width="11.109375" style="39" customWidth="1"/>
    <col min="11" max="11" width="9.77734375" style="39" customWidth="1"/>
    <col min="12" max="12" width="8.88671875" style="39" customWidth="1"/>
    <col min="13" max="13" width="9" style="39" customWidth="1"/>
    <col min="14" max="14" width="11.109375" style="39" customWidth="1"/>
    <col min="15" max="16384" width="9.109375" style="39"/>
  </cols>
  <sheetData>
    <row r="1" spans="1:13" ht="31.95" customHeight="1" x14ac:dyDescent="0.25">
      <c r="B1" s="259" t="s">
        <v>395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54"/>
    </row>
    <row r="3" spans="1:13" ht="77.400000000000006" customHeight="1" x14ac:dyDescent="0.25">
      <c r="A3" s="251" t="s">
        <v>264</v>
      </c>
      <c r="B3" s="155" t="s">
        <v>265</v>
      </c>
      <c r="C3" s="160" t="s">
        <v>388</v>
      </c>
      <c r="D3" s="157" t="s">
        <v>284</v>
      </c>
      <c r="E3" s="157" t="s">
        <v>285</v>
      </c>
      <c r="F3" s="255" t="s">
        <v>217</v>
      </c>
      <c r="G3" s="160" t="s">
        <v>392</v>
      </c>
      <c r="H3" s="255" t="s">
        <v>8</v>
      </c>
      <c r="I3" s="255" t="s">
        <v>299</v>
      </c>
      <c r="J3" s="160" t="s">
        <v>317</v>
      </c>
      <c r="K3" s="160" t="s">
        <v>238</v>
      </c>
      <c r="L3" s="263" t="s">
        <v>297</v>
      </c>
      <c r="M3" s="263"/>
    </row>
    <row r="4" spans="1:13" ht="15.75" customHeight="1" x14ac:dyDescent="0.25">
      <c r="A4" s="252"/>
      <c r="B4" s="156"/>
      <c r="C4" s="153" t="s">
        <v>4</v>
      </c>
      <c r="D4" s="159"/>
      <c r="E4" s="153" t="s">
        <v>286</v>
      </c>
      <c r="F4" s="256"/>
      <c r="G4" s="160" t="s">
        <v>5</v>
      </c>
      <c r="H4" s="256"/>
      <c r="I4" s="256"/>
      <c r="J4" s="170">
        <v>1.3530270997404874</v>
      </c>
      <c r="K4" s="30"/>
      <c r="L4" s="160"/>
      <c r="M4" s="160" t="s">
        <v>257</v>
      </c>
    </row>
    <row r="5" spans="1:13" s="56" customFormat="1" ht="30.75" customHeight="1" x14ac:dyDescent="0.2">
      <c r="A5" s="243">
        <v>1</v>
      </c>
      <c r="B5" s="41">
        <v>2</v>
      </c>
      <c r="C5" s="9">
        <v>3</v>
      </c>
      <c r="D5" s="9">
        <v>4</v>
      </c>
      <c r="E5" s="9">
        <v>5</v>
      </c>
      <c r="F5" s="65" t="s">
        <v>298</v>
      </c>
      <c r="G5" s="55">
        <v>7</v>
      </c>
      <c r="H5" s="9" t="s">
        <v>294</v>
      </c>
      <c r="I5" s="9" t="s">
        <v>295</v>
      </c>
      <c r="J5" s="78" t="s">
        <v>308</v>
      </c>
      <c r="K5" s="78">
        <v>11</v>
      </c>
      <c r="L5" s="9">
        <v>12</v>
      </c>
      <c r="M5" s="9">
        <v>13</v>
      </c>
    </row>
    <row r="6" spans="1:13" x14ac:dyDescent="0.25">
      <c r="A6" s="38" t="s">
        <v>14</v>
      </c>
      <c r="B6" s="109" t="s">
        <v>266</v>
      </c>
      <c r="C6" s="60">
        <v>1594</v>
      </c>
      <c r="D6" s="167">
        <v>0.96813103491441133</v>
      </c>
      <c r="E6" s="167">
        <v>1.1882057716436638</v>
      </c>
      <c r="F6" s="168">
        <v>1.0653708987282551</v>
      </c>
      <c r="G6" s="40">
        <v>4763.5</v>
      </c>
      <c r="H6" s="169">
        <v>0.55561481158973602</v>
      </c>
      <c r="I6" s="168">
        <v>0.52152242214704714</v>
      </c>
      <c r="J6" s="32">
        <v>8324.2000000000007</v>
      </c>
      <c r="K6" s="32">
        <v>4955.1000000000004</v>
      </c>
      <c r="L6" s="168">
        <v>1.0164882714010128</v>
      </c>
      <c r="M6" s="61">
        <v>5992.2567530053866</v>
      </c>
    </row>
    <row r="7" spans="1:13" x14ac:dyDescent="0.25">
      <c r="A7" s="38" t="s">
        <v>15</v>
      </c>
      <c r="B7" s="109" t="s">
        <v>266</v>
      </c>
      <c r="C7" s="60">
        <v>3363</v>
      </c>
      <c r="D7" s="167">
        <v>0.96813103491441133</v>
      </c>
      <c r="E7" s="167">
        <v>1.0892060660124889</v>
      </c>
      <c r="F7" s="168">
        <v>0.97660562937914475</v>
      </c>
      <c r="G7" s="40">
        <v>5221.6000000000004</v>
      </c>
      <c r="H7" s="169">
        <v>0.28867733977804089</v>
      </c>
      <c r="I7" s="168">
        <v>0.29559254124058354</v>
      </c>
      <c r="J7" s="32">
        <v>20473.3</v>
      </c>
      <c r="K7" s="32">
        <v>12187.1</v>
      </c>
      <c r="L7" s="168">
        <v>0.92504979481051341</v>
      </c>
      <c r="M7" s="61">
        <v>5453.2216807376562</v>
      </c>
    </row>
    <row r="8" spans="1:13" x14ac:dyDescent="0.25">
      <c r="A8" s="38" t="s">
        <v>17</v>
      </c>
      <c r="B8" s="109" t="s">
        <v>266</v>
      </c>
      <c r="C8" s="60">
        <v>1010</v>
      </c>
      <c r="D8" s="167">
        <v>0.96813103491441133</v>
      </c>
      <c r="E8" s="167">
        <v>1.2970297029702971</v>
      </c>
      <c r="F8" s="168">
        <v>1.1629447805317568</v>
      </c>
      <c r="G8" s="40">
        <v>870.2</v>
      </c>
      <c r="H8" s="169">
        <v>0.16018936039382578</v>
      </c>
      <c r="I8" s="168">
        <v>0.1377445972289236</v>
      </c>
      <c r="J8" s="32">
        <v>8414.7999999999993</v>
      </c>
      <c r="K8" s="32">
        <v>5009</v>
      </c>
      <c r="L8" s="168">
        <v>0.8611512901406505</v>
      </c>
      <c r="M8" s="61">
        <v>5076.5363250008995</v>
      </c>
    </row>
    <row r="9" spans="1:13" x14ac:dyDescent="0.25">
      <c r="A9" s="38" t="s">
        <v>255</v>
      </c>
      <c r="B9" s="109" t="s">
        <v>266</v>
      </c>
      <c r="C9" s="60">
        <v>2315</v>
      </c>
      <c r="D9" s="167">
        <v>0.96813103491441133</v>
      </c>
      <c r="E9" s="167">
        <v>1.1295896328293737</v>
      </c>
      <c r="F9" s="168">
        <v>1.0128144055863517</v>
      </c>
      <c r="G9" s="40">
        <v>2307.6</v>
      </c>
      <c r="H9" s="169">
        <v>0.18532990242566827</v>
      </c>
      <c r="I9" s="168">
        <v>0.18298505768031081</v>
      </c>
      <c r="J9" s="32">
        <v>16172.2</v>
      </c>
      <c r="K9" s="32">
        <v>9626.7999999999993</v>
      </c>
      <c r="L9" s="168">
        <v>0.87947210239429008</v>
      </c>
      <c r="M9" s="61">
        <v>5184.5385656918834</v>
      </c>
    </row>
    <row r="10" spans="1:13" x14ac:dyDescent="0.25">
      <c r="A10" s="38" t="s">
        <v>19</v>
      </c>
      <c r="B10" s="109" t="s">
        <v>266</v>
      </c>
      <c r="C10" s="60">
        <v>325</v>
      </c>
      <c r="D10" s="167">
        <v>0.96813103491441133</v>
      </c>
      <c r="E10" s="167">
        <v>1.9230769230769231</v>
      </c>
      <c r="F10" s="168">
        <v>1.7242722083632918</v>
      </c>
      <c r="G10" s="40">
        <v>744.9</v>
      </c>
      <c r="H10" s="169">
        <v>0.42613830632369004</v>
      </c>
      <c r="I10" s="168">
        <v>0.24714097011874228</v>
      </c>
      <c r="J10" s="32">
        <v>3653.3</v>
      </c>
      <c r="K10" s="32">
        <v>2174.6999999999998</v>
      </c>
      <c r="L10" s="168">
        <v>0.90543834554646785</v>
      </c>
      <c r="M10" s="61">
        <v>5337.6110607285082</v>
      </c>
    </row>
    <row r="11" spans="1:13" x14ac:dyDescent="0.25">
      <c r="A11" s="38" t="s">
        <v>20</v>
      </c>
      <c r="B11" s="109" t="s">
        <v>266</v>
      </c>
      <c r="C11" s="60">
        <v>2126</v>
      </c>
      <c r="D11" s="167">
        <v>0.96813103491441133</v>
      </c>
      <c r="E11" s="167">
        <v>1.141110065851364</v>
      </c>
      <c r="F11" s="168">
        <v>1.0231438740801786</v>
      </c>
      <c r="G11" s="40">
        <v>9518.9</v>
      </c>
      <c r="H11" s="169">
        <v>0.83245250855455621</v>
      </c>
      <c r="I11" s="168">
        <v>0.8136221401930821</v>
      </c>
      <c r="J11" s="32">
        <v>6916.8</v>
      </c>
      <c r="K11" s="32">
        <v>4117.3</v>
      </c>
      <c r="L11" s="168">
        <v>1.1347104560399202</v>
      </c>
      <c r="M11" s="61">
        <v>6689.1833228330343</v>
      </c>
    </row>
    <row r="12" spans="1:13" x14ac:dyDescent="0.25">
      <c r="A12" s="38" t="s">
        <v>21</v>
      </c>
      <c r="B12" s="110" t="s">
        <v>267</v>
      </c>
      <c r="C12" s="60">
        <v>4980</v>
      </c>
      <c r="D12" s="167">
        <v>0.98867321532824626</v>
      </c>
      <c r="E12" s="167">
        <v>1.0602409638554218</v>
      </c>
      <c r="F12" s="168">
        <v>0.97080583514719654</v>
      </c>
      <c r="G12" s="40">
        <v>13062.1</v>
      </c>
      <c r="H12" s="169">
        <v>0.48766279524999406</v>
      </c>
      <c r="I12" s="168">
        <v>0.50232783693152516</v>
      </c>
      <c r="J12" s="32">
        <v>24245.200000000001</v>
      </c>
      <c r="K12" s="32">
        <v>14432.3</v>
      </c>
      <c r="L12" s="168">
        <v>1.0087186119537348</v>
      </c>
      <c r="M12" s="61">
        <v>5946.4541642285058</v>
      </c>
    </row>
    <row r="13" spans="1:13" x14ac:dyDescent="0.25">
      <c r="A13" s="38" t="s">
        <v>22</v>
      </c>
      <c r="B13" s="110" t="s">
        <v>267</v>
      </c>
      <c r="C13" s="60">
        <v>1350</v>
      </c>
      <c r="D13" s="167">
        <v>0.98867321532824626</v>
      </c>
      <c r="E13" s="167">
        <v>1.2222222222222223</v>
      </c>
      <c r="F13" s="168">
        <v>1.1191233932946849</v>
      </c>
      <c r="G13" s="40">
        <v>2320.8000000000002</v>
      </c>
      <c r="H13" s="169">
        <v>0.31962438798914744</v>
      </c>
      <c r="I13" s="168">
        <v>0.28560245447839078</v>
      </c>
      <c r="J13" s="32">
        <v>9506.9</v>
      </c>
      <c r="K13" s="32">
        <v>5659.1</v>
      </c>
      <c r="L13" s="168">
        <v>0.92100300129145574</v>
      </c>
      <c r="M13" s="61">
        <v>5429.3656004710656</v>
      </c>
    </row>
    <row r="14" spans="1:13" x14ac:dyDescent="0.25">
      <c r="A14" s="38" t="s">
        <v>23</v>
      </c>
      <c r="B14" s="110" t="s">
        <v>267</v>
      </c>
      <c r="C14" s="60">
        <v>4016</v>
      </c>
      <c r="D14" s="167">
        <v>0.98867321532824626</v>
      </c>
      <c r="E14" s="167">
        <v>1.0747011952191234</v>
      </c>
      <c r="F14" s="168">
        <v>0.9840462941221193</v>
      </c>
      <c r="G14" s="40">
        <v>7192.9000000000005</v>
      </c>
      <c r="H14" s="169">
        <v>0.33300156958940752</v>
      </c>
      <c r="I14" s="168">
        <v>0.33840030858150083</v>
      </c>
      <c r="J14" s="32">
        <v>23637.599999999999</v>
      </c>
      <c r="K14" s="32">
        <v>14070.7</v>
      </c>
      <c r="L14" s="168">
        <v>0.94237456493437877</v>
      </c>
      <c r="M14" s="61">
        <v>5555.3521958550737</v>
      </c>
    </row>
    <row r="15" spans="1:13" x14ac:dyDescent="0.25">
      <c r="A15" s="38" t="s">
        <v>25</v>
      </c>
      <c r="B15" s="110" t="s">
        <v>267</v>
      </c>
      <c r="C15" s="60">
        <v>3985</v>
      </c>
      <c r="D15" s="167">
        <v>0.98867321532824626</v>
      </c>
      <c r="E15" s="167">
        <v>1.0752823086574654</v>
      </c>
      <c r="F15" s="168">
        <v>0.98457838855730628</v>
      </c>
      <c r="G15" s="40">
        <v>8412.4000000000015</v>
      </c>
      <c r="H15" s="169">
        <v>0.39248905561183967</v>
      </c>
      <c r="I15" s="168">
        <v>0.39863667552864968</v>
      </c>
      <c r="J15" s="32">
        <v>22074.6</v>
      </c>
      <c r="K15" s="32">
        <v>13140.3</v>
      </c>
      <c r="L15" s="168">
        <v>0.96675476047941267</v>
      </c>
      <c r="M15" s="61">
        <v>5699.0748491356317</v>
      </c>
    </row>
    <row r="16" spans="1:13" x14ac:dyDescent="0.25">
      <c r="A16" s="38" t="s">
        <v>26</v>
      </c>
      <c r="B16" s="110" t="s">
        <v>267</v>
      </c>
      <c r="C16" s="60">
        <v>1738</v>
      </c>
      <c r="D16" s="167">
        <v>0.98867321532824626</v>
      </c>
      <c r="E16" s="167">
        <v>1.1726121979286537</v>
      </c>
      <c r="F16" s="168">
        <v>1.0736981525165348</v>
      </c>
      <c r="G16" s="40">
        <v>7651.7</v>
      </c>
      <c r="H16" s="169">
        <v>0.81854794845958923</v>
      </c>
      <c r="I16" s="168">
        <v>0.76236318982302032</v>
      </c>
      <c r="J16" s="32">
        <v>6497.7</v>
      </c>
      <c r="K16" s="32">
        <v>3867.9</v>
      </c>
      <c r="L16" s="168">
        <v>1.1139683319574332</v>
      </c>
      <c r="M16" s="61">
        <v>6566.9073098165245</v>
      </c>
    </row>
    <row r="17" spans="1:13" x14ac:dyDescent="0.25">
      <c r="A17" s="38" t="s">
        <v>27</v>
      </c>
      <c r="B17" s="110" t="s">
        <v>267</v>
      </c>
      <c r="C17" s="60">
        <v>3369</v>
      </c>
      <c r="D17" s="167">
        <v>0.98867321532824626</v>
      </c>
      <c r="E17" s="167">
        <v>1.0890471950133571</v>
      </c>
      <c r="F17" s="168">
        <v>0.99718215737024174</v>
      </c>
      <c r="G17" s="40">
        <v>3208.5</v>
      </c>
      <c r="H17" s="169">
        <v>0.17706674134400133</v>
      </c>
      <c r="I17" s="168">
        <v>0.17756709748092553</v>
      </c>
      <c r="J17" s="32">
        <v>23279.4</v>
      </c>
      <c r="K17" s="32">
        <v>13857.4</v>
      </c>
      <c r="L17" s="168">
        <v>0.87727729233074514</v>
      </c>
      <c r="M17" s="61">
        <v>5171.6000342844191</v>
      </c>
    </row>
    <row r="18" spans="1:13" x14ac:dyDescent="0.25">
      <c r="A18" s="38" t="s">
        <v>28</v>
      </c>
      <c r="B18" s="110" t="s">
        <v>267</v>
      </c>
      <c r="C18" s="60">
        <v>3913</v>
      </c>
      <c r="D18" s="167">
        <v>0.98867321532824626</v>
      </c>
      <c r="E18" s="167">
        <v>1.0766675185279837</v>
      </c>
      <c r="F18" s="168">
        <v>0.98584675100607688</v>
      </c>
      <c r="G18" s="40">
        <v>7230.0999999999995</v>
      </c>
      <c r="H18" s="169">
        <v>0.34353454749783707</v>
      </c>
      <c r="I18" s="168">
        <v>0.34846648036041405</v>
      </c>
      <c r="J18" s="32">
        <v>22844.6</v>
      </c>
      <c r="K18" s="32">
        <v>13598.6</v>
      </c>
      <c r="L18" s="168">
        <v>0.94644681286852728</v>
      </c>
      <c r="M18" s="61">
        <v>5579.3583313608769</v>
      </c>
    </row>
    <row r="19" spans="1:13" x14ac:dyDescent="0.25">
      <c r="A19" s="38" t="s">
        <v>29</v>
      </c>
      <c r="B19" s="110" t="s">
        <v>267</v>
      </c>
      <c r="C19" s="60">
        <v>1731</v>
      </c>
      <c r="D19" s="167">
        <v>0.98867321532824626</v>
      </c>
      <c r="E19" s="167">
        <v>1.173310225303293</v>
      </c>
      <c r="F19" s="168">
        <v>1.0743372987780866</v>
      </c>
      <c r="G19" s="40">
        <v>5764.5</v>
      </c>
      <c r="H19" s="169">
        <v>0.61915664431552331</v>
      </c>
      <c r="I19" s="168">
        <v>0.57631494784713355</v>
      </c>
      <c r="J19" s="32">
        <v>8515</v>
      </c>
      <c r="K19" s="32">
        <v>5068.7</v>
      </c>
      <c r="L19" s="168">
        <v>1.038664907716806</v>
      </c>
      <c r="M19" s="61">
        <v>6122.9892980441</v>
      </c>
    </row>
    <row r="20" spans="1:13" x14ac:dyDescent="0.25">
      <c r="A20" s="38" t="s">
        <v>30</v>
      </c>
      <c r="B20" s="110" t="s">
        <v>267</v>
      </c>
      <c r="C20" s="60">
        <v>2471</v>
      </c>
      <c r="D20" s="167">
        <v>0.98867321532824626</v>
      </c>
      <c r="E20" s="167">
        <v>1.1214083367057872</v>
      </c>
      <c r="F20" s="168">
        <v>1.0268135206716511</v>
      </c>
      <c r="G20" s="40">
        <v>11723.6</v>
      </c>
      <c r="H20" s="169">
        <v>0.88211297261433552</v>
      </c>
      <c r="I20" s="168">
        <v>0.8590780651557206</v>
      </c>
      <c r="J20" s="32">
        <v>7388.1</v>
      </c>
      <c r="K20" s="32">
        <v>4397.8999999999996</v>
      </c>
      <c r="L20" s="168">
        <v>1.1531089727670254</v>
      </c>
      <c r="M20" s="61">
        <v>6797.6436358589044</v>
      </c>
    </row>
    <row r="21" spans="1:13" x14ac:dyDescent="0.25">
      <c r="A21" s="38" t="s">
        <v>31</v>
      </c>
      <c r="B21" s="110" t="s">
        <v>267</v>
      </c>
      <c r="C21" s="60">
        <v>1745</v>
      </c>
      <c r="D21" s="167">
        <v>0.98867321532824626</v>
      </c>
      <c r="E21" s="167">
        <v>1.1719197707736391</v>
      </c>
      <c r="F21" s="168">
        <v>1.0730641340759928</v>
      </c>
      <c r="G21" s="40">
        <v>5444.6999999999989</v>
      </c>
      <c r="H21" s="169">
        <v>0.58011552239522424</v>
      </c>
      <c r="I21" s="168">
        <v>0.54061589048892889</v>
      </c>
      <c r="J21" s="32">
        <v>8967.7999999999993</v>
      </c>
      <c r="K21" s="32">
        <v>5338.2</v>
      </c>
      <c r="L21" s="168">
        <v>1.0242152185846238</v>
      </c>
      <c r="M21" s="61">
        <v>6037.8075505343058</v>
      </c>
    </row>
    <row r="22" spans="1:13" x14ac:dyDescent="0.25">
      <c r="A22" s="38" t="s">
        <v>32</v>
      </c>
      <c r="B22" s="110" t="s">
        <v>267</v>
      </c>
      <c r="C22" s="60">
        <v>2531</v>
      </c>
      <c r="D22" s="167">
        <v>0.98867321532824626</v>
      </c>
      <c r="E22" s="167">
        <v>1.1185302252074278</v>
      </c>
      <c r="F22" s="168">
        <v>1.0241781882028402</v>
      </c>
      <c r="G22" s="40">
        <v>3727.9</v>
      </c>
      <c r="H22" s="169">
        <v>0.27384705259392339</v>
      </c>
      <c r="I22" s="168">
        <v>0.26738223460358201</v>
      </c>
      <c r="J22" s="32">
        <v>16589.900000000001</v>
      </c>
      <c r="K22" s="32">
        <v>9875.4</v>
      </c>
      <c r="L22" s="168">
        <v>0.91362989886710899</v>
      </c>
      <c r="M22" s="61">
        <v>5385.900738124943</v>
      </c>
    </row>
    <row r="23" spans="1:13" x14ac:dyDescent="0.25">
      <c r="A23" s="38" t="s">
        <v>33</v>
      </c>
      <c r="B23" s="110" t="s">
        <v>267</v>
      </c>
      <c r="C23" s="60">
        <v>1717</v>
      </c>
      <c r="D23" s="167">
        <v>0.98867321532824626</v>
      </c>
      <c r="E23" s="167">
        <v>1.1747233546884099</v>
      </c>
      <c r="F23" s="168">
        <v>1.0756312256302438</v>
      </c>
      <c r="G23" s="40">
        <v>6751.3</v>
      </c>
      <c r="H23" s="169">
        <v>0.73106008681360335</v>
      </c>
      <c r="I23" s="168">
        <v>0.67965680931701644</v>
      </c>
      <c r="J23" s="32">
        <v>7331.2</v>
      </c>
      <c r="K23" s="32">
        <v>4364</v>
      </c>
      <c r="L23" s="168">
        <v>1.0804893798830624</v>
      </c>
      <c r="M23" s="61">
        <v>6369.5469641091549</v>
      </c>
    </row>
    <row r="24" spans="1:13" x14ac:dyDescent="0.25">
      <c r="A24" s="38" t="s">
        <v>34</v>
      </c>
      <c r="B24" s="110" t="s">
        <v>267</v>
      </c>
      <c r="C24" s="60">
        <v>1815</v>
      </c>
      <c r="D24" s="167">
        <v>0.98867321532824626</v>
      </c>
      <c r="E24" s="167">
        <v>1.165289256198347</v>
      </c>
      <c r="F24" s="168">
        <v>1.0669929271908003</v>
      </c>
      <c r="G24" s="40">
        <v>2421.6</v>
      </c>
      <c r="H24" s="169">
        <v>0.24806285669485142</v>
      </c>
      <c r="I24" s="168">
        <v>0.23248781727912304</v>
      </c>
      <c r="J24" s="32">
        <v>12792.4</v>
      </c>
      <c r="K24" s="32">
        <v>7614.9</v>
      </c>
      <c r="L24" s="168">
        <v>0.89950649169173846</v>
      </c>
      <c r="M24" s="61">
        <v>5302.6424414941193</v>
      </c>
    </row>
    <row r="25" spans="1:13" x14ac:dyDescent="0.25">
      <c r="A25" s="38" t="s">
        <v>35</v>
      </c>
      <c r="B25" s="110" t="s">
        <v>267</v>
      </c>
      <c r="C25" s="60">
        <v>2581</v>
      </c>
      <c r="D25" s="167">
        <v>0.98867321532824626</v>
      </c>
      <c r="E25" s="167">
        <v>1.1162340178225494</v>
      </c>
      <c r="F25" s="168">
        <v>1.0220756741480712</v>
      </c>
      <c r="G25" s="40">
        <v>8645.3000000000011</v>
      </c>
      <c r="H25" s="169">
        <v>0.62277049083688463</v>
      </c>
      <c r="I25" s="168">
        <v>0.60931935529723014</v>
      </c>
      <c r="J25" s="32">
        <v>11565.4</v>
      </c>
      <c r="K25" s="32">
        <v>6884.5</v>
      </c>
      <c r="L25" s="168">
        <v>1.052023212744768</v>
      </c>
      <c r="M25" s="61">
        <v>6201.7372735639574</v>
      </c>
    </row>
    <row r="26" spans="1:13" x14ac:dyDescent="0.25">
      <c r="A26" s="38" t="s">
        <v>36</v>
      </c>
      <c r="B26" s="110" t="s">
        <v>267</v>
      </c>
      <c r="C26" s="60">
        <v>1662</v>
      </c>
      <c r="D26" s="167">
        <v>0.98867321532824626</v>
      </c>
      <c r="E26" s="167">
        <v>1.1805054151624548</v>
      </c>
      <c r="F26" s="168">
        <v>1.0809255485612923</v>
      </c>
      <c r="G26" s="40">
        <v>4150.1000000000004</v>
      </c>
      <c r="H26" s="169">
        <v>0.46426239152190174</v>
      </c>
      <c r="I26" s="168">
        <v>0.42950450393168443</v>
      </c>
      <c r="J26" s="32">
        <v>9780.5</v>
      </c>
      <c r="K26" s="32">
        <v>5822</v>
      </c>
      <c r="L26" s="168">
        <v>0.97924452941474482</v>
      </c>
      <c r="M26" s="61">
        <v>5772.702754495589</v>
      </c>
    </row>
    <row r="27" spans="1:13" x14ac:dyDescent="0.25">
      <c r="A27" s="38" t="s">
        <v>37</v>
      </c>
      <c r="B27" s="110" t="s">
        <v>268</v>
      </c>
      <c r="C27" s="60">
        <v>1578</v>
      </c>
      <c r="D27" s="167">
        <v>0.97423664869595494</v>
      </c>
      <c r="E27" s="167">
        <v>1.1901140684410647</v>
      </c>
      <c r="F27" s="168">
        <v>1.073811576039615</v>
      </c>
      <c r="G27" s="40">
        <v>9137.9</v>
      </c>
      <c r="H27" s="169">
        <v>1.0766520319077675</v>
      </c>
      <c r="I27" s="168">
        <v>1.0026452088350812</v>
      </c>
      <c r="J27" s="32">
        <v>3500</v>
      </c>
      <c r="K27" s="32">
        <v>2083.4</v>
      </c>
      <c r="L27" s="168">
        <v>1.211214102714427</v>
      </c>
      <c r="M27" s="61">
        <v>7140.1767148010549</v>
      </c>
    </row>
    <row r="28" spans="1:13" x14ac:dyDescent="0.25">
      <c r="A28" s="38" t="s">
        <v>39</v>
      </c>
      <c r="B28" s="110" t="s">
        <v>268</v>
      </c>
      <c r="C28" s="60">
        <v>1683</v>
      </c>
      <c r="D28" s="167">
        <v>0.97423664869595494</v>
      </c>
      <c r="E28" s="167">
        <v>1.17825311942959</v>
      </c>
      <c r="F28" s="168">
        <v>1.0631097242683636</v>
      </c>
      <c r="G28" s="40">
        <v>3808</v>
      </c>
      <c r="H28" s="169">
        <v>0.42067701718981515</v>
      </c>
      <c r="I28" s="168">
        <v>0.39570423220362017</v>
      </c>
      <c r="J28" s="32">
        <v>10097.4</v>
      </c>
      <c r="K28" s="32">
        <v>6010.6</v>
      </c>
      <c r="L28" s="168">
        <v>0.96556345159250856</v>
      </c>
      <c r="M28" s="61">
        <v>5692.0520148115056</v>
      </c>
    </row>
    <row r="29" spans="1:13" x14ac:dyDescent="0.25">
      <c r="A29" s="38" t="s">
        <v>40</v>
      </c>
      <c r="B29" s="110" t="s">
        <v>268</v>
      </c>
      <c r="C29" s="60">
        <v>1927</v>
      </c>
      <c r="D29" s="167">
        <v>0.97423664869595494</v>
      </c>
      <c r="E29" s="167">
        <v>1.1556824078879087</v>
      </c>
      <c r="F29" s="168">
        <v>1.0427447088672297</v>
      </c>
      <c r="G29" s="40">
        <v>8337.7999999999993</v>
      </c>
      <c r="H29" s="169">
        <v>0.80446234561169927</v>
      </c>
      <c r="I29" s="168">
        <v>0.77148542569505341</v>
      </c>
      <c r="J29" s="32">
        <v>6888.6</v>
      </c>
      <c r="K29" s="32">
        <v>4100.6000000000004</v>
      </c>
      <c r="L29" s="168">
        <v>1.1176635786050584</v>
      </c>
      <c r="M29" s="61">
        <v>6588.6910010810925</v>
      </c>
    </row>
    <row r="30" spans="1:13" x14ac:dyDescent="0.25">
      <c r="A30" s="38" t="s">
        <v>41</v>
      </c>
      <c r="B30" s="110" t="s">
        <v>268</v>
      </c>
      <c r="C30" s="60">
        <v>2357</v>
      </c>
      <c r="D30" s="167">
        <v>0.97423664869595494</v>
      </c>
      <c r="E30" s="167">
        <v>1.1272804412388631</v>
      </c>
      <c r="F30" s="168">
        <v>1.0171182908802663</v>
      </c>
      <c r="G30" s="40">
        <v>10466.999999999998</v>
      </c>
      <c r="H30" s="169">
        <v>0.82565497824423772</v>
      </c>
      <c r="I30" s="168">
        <v>0.81175905068984022</v>
      </c>
      <c r="J30" s="32">
        <v>7649.5</v>
      </c>
      <c r="K30" s="32">
        <v>4553.5</v>
      </c>
      <c r="L30" s="168">
        <v>1.1339595822116966</v>
      </c>
      <c r="M30" s="61">
        <v>6684.7568784810237</v>
      </c>
    </row>
    <row r="31" spans="1:13" x14ac:dyDescent="0.25">
      <c r="A31" s="38" t="s">
        <v>42</v>
      </c>
      <c r="B31" s="110" t="s">
        <v>268</v>
      </c>
      <c r="C31" s="60">
        <v>2823</v>
      </c>
      <c r="D31" s="167">
        <v>0.97423664869595494</v>
      </c>
      <c r="E31" s="167">
        <v>1.106269925611052</v>
      </c>
      <c r="F31" s="168">
        <v>0.99816100308914069</v>
      </c>
      <c r="G31" s="40">
        <v>9472.1</v>
      </c>
      <c r="H31" s="169">
        <v>0.62383732901586653</v>
      </c>
      <c r="I31" s="168">
        <v>0.62498667758527404</v>
      </c>
      <c r="J31" s="32">
        <v>12093.6</v>
      </c>
      <c r="K31" s="32">
        <v>7198.9</v>
      </c>
      <c r="L31" s="168">
        <v>1.0583644396767893</v>
      </c>
      <c r="M31" s="61">
        <v>6239.1191706057934</v>
      </c>
    </row>
    <row r="32" spans="1:13" x14ac:dyDescent="0.25">
      <c r="A32" s="38" t="s">
        <v>44</v>
      </c>
      <c r="B32" s="110" t="s">
        <v>268</v>
      </c>
      <c r="C32" s="60">
        <v>4749</v>
      </c>
      <c r="D32" s="167">
        <v>0.97423664869595494</v>
      </c>
      <c r="E32" s="167">
        <v>1.0631711939355655</v>
      </c>
      <c r="F32" s="168">
        <v>0.95927404408832395</v>
      </c>
      <c r="G32" s="40">
        <v>8721.5</v>
      </c>
      <c r="H32" s="169">
        <v>0.34144831800743419</v>
      </c>
      <c r="I32" s="168">
        <v>0.35594449793743793</v>
      </c>
      <c r="J32" s="32">
        <v>26777.1</v>
      </c>
      <c r="K32" s="32">
        <v>15939.5</v>
      </c>
      <c r="L32" s="168">
        <v>0.94947328722727165</v>
      </c>
      <c r="M32" s="61">
        <v>5597.199571564257</v>
      </c>
    </row>
    <row r="33" spans="1:13" x14ac:dyDescent="0.25">
      <c r="A33" s="38" t="s">
        <v>45</v>
      </c>
      <c r="B33" s="110" t="s">
        <v>268</v>
      </c>
      <c r="C33" s="60">
        <v>1177</v>
      </c>
      <c r="D33" s="167">
        <v>0.97423664869595494</v>
      </c>
      <c r="E33" s="167">
        <v>1.2548853016142736</v>
      </c>
      <c r="F33" s="168">
        <v>1.1322531169138097</v>
      </c>
      <c r="G33" s="40">
        <v>3098.7999999999997</v>
      </c>
      <c r="H33" s="169">
        <v>0.48950039501878312</v>
      </c>
      <c r="I33" s="168">
        <v>0.432324175316044</v>
      </c>
      <c r="J33" s="32">
        <v>7233.2</v>
      </c>
      <c r="K33" s="32">
        <v>4305.7</v>
      </c>
      <c r="L33" s="168">
        <v>0.98039380585093527</v>
      </c>
      <c r="M33" s="61">
        <v>5779.4778051081657</v>
      </c>
    </row>
    <row r="34" spans="1:13" x14ac:dyDescent="0.25">
      <c r="A34" s="38" t="s">
        <v>46</v>
      </c>
      <c r="B34" s="110" t="s">
        <v>268</v>
      </c>
      <c r="C34" s="60">
        <v>691</v>
      </c>
      <c r="D34" s="167">
        <v>0.97423664869595494</v>
      </c>
      <c r="E34" s="167">
        <v>1.4341534008683068</v>
      </c>
      <c r="F34" s="168">
        <v>1.2940024527953324</v>
      </c>
      <c r="G34" s="40">
        <v>4366.3</v>
      </c>
      <c r="H34" s="169">
        <v>1.1748204204273898</v>
      </c>
      <c r="I34" s="168">
        <v>0.90789659470081918</v>
      </c>
      <c r="J34" s="32">
        <v>2346.3000000000002</v>
      </c>
      <c r="K34" s="32">
        <v>1396.7</v>
      </c>
      <c r="L34" s="168">
        <v>1.1728697910820785</v>
      </c>
      <c r="M34" s="61">
        <v>6914.1347950043819</v>
      </c>
    </row>
    <row r="35" spans="1:13" x14ac:dyDescent="0.25">
      <c r="A35" s="38" t="s">
        <v>47</v>
      </c>
      <c r="B35" s="110" t="s">
        <v>268</v>
      </c>
      <c r="C35" s="60">
        <v>1072</v>
      </c>
      <c r="D35" s="167">
        <v>0.97423664869595494</v>
      </c>
      <c r="E35" s="167">
        <v>1.2798507462686568</v>
      </c>
      <c r="F35" s="168">
        <v>1.1547788429612036</v>
      </c>
      <c r="G35" s="40">
        <v>4869</v>
      </c>
      <c r="H35" s="169">
        <v>0.84446363303331484</v>
      </c>
      <c r="I35" s="168">
        <v>0.7312773681130611</v>
      </c>
      <c r="J35" s="32">
        <v>4537.3</v>
      </c>
      <c r="K35" s="32">
        <v>2700.9</v>
      </c>
      <c r="L35" s="168">
        <v>1.1013839934295806</v>
      </c>
      <c r="M35" s="61">
        <v>6492.7219112760231</v>
      </c>
    </row>
    <row r="36" spans="1:13" x14ac:dyDescent="0.25">
      <c r="A36" s="38" t="s">
        <v>48</v>
      </c>
      <c r="B36" s="110" t="s">
        <v>268</v>
      </c>
      <c r="C36" s="60">
        <v>2467</v>
      </c>
      <c r="D36" s="167">
        <v>0.97423664869595494</v>
      </c>
      <c r="E36" s="167">
        <v>1.1216051884880422</v>
      </c>
      <c r="F36" s="168">
        <v>1.0119976455048487</v>
      </c>
      <c r="G36" s="40">
        <v>7630.9000000000005</v>
      </c>
      <c r="H36" s="169">
        <v>0.57509895042580328</v>
      </c>
      <c r="I36" s="168">
        <v>0.56828091743129239</v>
      </c>
      <c r="J36" s="32">
        <v>11549.6</v>
      </c>
      <c r="K36" s="32">
        <v>6875.1</v>
      </c>
      <c r="L36" s="168">
        <v>1.0354158296714657</v>
      </c>
      <c r="M36" s="61">
        <v>6103.8357963205663</v>
      </c>
    </row>
    <row r="37" spans="1:13" x14ac:dyDescent="0.25">
      <c r="A37" s="38" t="s">
        <v>50</v>
      </c>
      <c r="B37" s="110" t="s">
        <v>268</v>
      </c>
      <c r="C37" s="60">
        <v>1768</v>
      </c>
      <c r="D37" s="167">
        <v>0.97423664869595494</v>
      </c>
      <c r="E37" s="167">
        <v>1.1696832579185521</v>
      </c>
      <c r="F37" s="168">
        <v>1.0553773423567179</v>
      </c>
      <c r="G37" s="40">
        <v>4487.1000000000004</v>
      </c>
      <c r="H37" s="169">
        <v>0.47186683030515103</v>
      </c>
      <c r="I37" s="168">
        <v>0.44710722067563574</v>
      </c>
      <c r="J37" s="32">
        <v>9964.7999999999993</v>
      </c>
      <c r="K37" s="32">
        <v>5931.7</v>
      </c>
      <c r="L37" s="168">
        <v>0.98637082454832514</v>
      </c>
      <c r="M37" s="61">
        <v>5814.7126736845739</v>
      </c>
    </row>
    <row r="38" spans="1:13" x14ac:dyDescent="0.25">
      <c r="A38" s="38" t="s">
        <v>51</v>
      </c>
      <c r="B38" s="110" t="s">
        <v>268</v>
      </c>
      <c r="C38" s="60">
        <v>1300</v>
      </c>
      <c r="D38" s="167">
        <v>0.97423664869595494</v>
      </c>
      <c r="E38" s="167">
        <v>1.2307692307692308</v>
      </c>
      <c r="F38" s="168">
        <v>1.1104937606229293</v>
      </c>
      <c r="G38" s="40">
        <v>2392.6999999999998</v>
      </c>
      <c r="H38" s="169">
        <v>0.34220067309058033</v>
      </c>
      <c r="I38" s="168">
        <v>0.30815181969021016</v>
      </c>
      <c r="J38" s="32">
        <v>8892.2999999999993</v>
      </c>
      <c r="K38" s="32">
        <v>5293.3</v>
      </c>
      <c r="L38" s="168">
        <v>0.93013550302471038</v>
      </c>
      <c r="M38" s="61">
        <v>5483.2022228134974</v>
      </c>
    </row>
    <row r="39" spans="1:13" x14ac:dyDescent="0.25">
      <c r="A39" s="38" t="s">
        <v>52</v>
      </c>
      <c r="B39" s="110" t="s">
        <v>269</v>
      </c>
      <c r="C39" s="60">
        <v>9611</v>
      </c>
      <c r="D39" s="167">
        <v>1.0106245513941907</v>
      </c>
      <c r="E39" s="167">
        <v>1.031214233690563</v>
      </c>
      <c r="F39" s="168">
        <v>0.96519213205676335</v>
      </c>
      <c r="G39" s="40">
        <v>65610</v>
      </c>
      <c r="H39" s="169">
        <v>1.2692215071107853</v>
      </c>
      <c r="I39" s="168">
        <v>1.3149936317924127</v>
      </c>
      <c r="J39" s="32">
        <v>2079.9</v>
      </c>
      <c r="K39" s="32">
        <v>1238.0999999999999</v>
      </c>
      <c r="L39" s="168">
        <v>1.3376340962418125</v>
      </c>
      <c r="M39" s="61">
        <v>7885.4298389568921</v>
      </c>
    </row>
    <row r="40" spans="1:13" x14ac:dyDescent="0.25">
      <c r="A40" s="38" t="s">
        <v>53</v>
      </c>
      <c r="B40" s="110" t="s">
        <v>269</v>
      </c>
      <c r="C40" s="60">
        <v>13361</v>
      </c>
      <c r="D40" s="167">
        <v>1.0106245513941907</v>
      </c>
      <c r="E40" s="167">
        <v>1.0224534091759598</v>
      </c>
      <c r="F40" s="168">
        <v>0.95699220752550207</v>
      </c>
      <c r="G40" s="40">
        <v>205202.2</v>
      </c>
      <c r="H40" s="169">
        <v>2.8554792640968656</v>
      </c>
      <c r="I40" s="168">
        <v>2.9838061811185357</v>
      </c>
      <c r="J40" s="32">
        <v>0</v>
      </c>
      <c r="K40" s="32">
        <v>0</v>
      </c>
      <c r="L40" s="168">
        <v>2.9838061811185352</v>
      </c>
      <c r="M40" s="61">
        <v>17589.708845162921</v>
      </c>
    </row>
    <row r="41" spans="1:13" x14ac:dyDescent="0.25">
      <c r="A41" s="38" t="s">
        <v>56</v>
      </c>
      <c r="B41" s="110" t="s">
        <v>269</v>
      </c>
      <c r="C41" s="60">
        <v>27813</v>
      </c>
      <c r="D41" s="167">
        <v>1.0106245513941907</v>
      </c>
      <c r="E41" s="167">
        <v>1.0107863229425089</v>
      </c>
      <c r="F41" s="168">
        <v>0.94607209076542476</v>
      </c>
      <c r="G41" s="40">
        <v>167618.70000000001</v>
      </c>
      <c r="H41" s="169">
        <v>1.1204967325438473</v>
      </c>
      <c r="I41" s="168">
        <v>1.1843671782319498</v>
      </c>
      <c r="J41" s="32">
        <v>26162.1</v>
      </c>
      <c r="K41" s="32">
        <v>15573.4</v>
      </c>
      <c r="L41" s="168">
        <v>1.2847647780230682</v>
      </c>
      <c r="M41" s="61">
        <v>7573.7621709311616</v>
      </c>
    </row>
    <row r="42" spans="1:13" x14ac:dyDescent="0.25">
      <c r="A42" s="38" t="s">
        <v>58</v>
      </c>
      <c r="B42" s="110" t="s">
        <v>269</v>
      </c>
      <c r="C42" s="60">
        <v>14224</v>
      </c>
      <c r="D42" s="167">
        <v>1.0106245513941907</v>
      </c>
      <c r="E42" s="167">
        <v>1.0210911136107987</v>
      </c>
      <c r="F42" s="168">
        <v>0.95571713109805256</v>
      </c>
      <c r="G42" s="40">
        <v>85091.299999999988</v>
      </c>
      <c r="H42" s="169">
        <v>1.1122422217126635</v>
      </c>
      <c r="I42" s="168">
        <v>1.1637776341152057</v>
      </c>
      <c r="J42" s="32">
        <v>15166.1</v>
      </c>
      <c r="K42" s="32">
        <v>9027.9</v>
      </c>
      <c r="L42" s="168">
        <v>1.276431884983144</v>
      </c>
      <c r="M42" s="61">
        <v>7524.6392877701628</v>
      </c>
    </row>
    <row r="43" spans="1:13" x14ac:dyDescent="0.25">
      <c r="A43" s="38" t="s">
        <v>59</v>
      </c>
      <c r="B43" s="110" t="s">
        <v>269</v>
      </c>
      <c r="C43" s="60">
        <v>10332</v>
      </c>
      <c r="D43" s="167">
        <v>1.0106245513941907</v>
      </c>
      <c r="E43" s="167">
        <v>1.0290360046457607</v>
      </c>
      <c r="F43" s="168">
        <v>0.9631533611911437</v>
      </c>
      <c r="G43" s="40">
        <v>52975.600000000006</v>
      </c>
      <c r="H43" s="169">
        <v>0.95329529348497588</v>
      </c>
      <c r="I43" s="168">
        <v>0.98976479956008645</v>
      </c>
      <c r="J43" s="32">
        <v>21310.2</v>
      </c>
      <c r="K43" s="32">
        <v>12685.2</v>
      </c>
      <c r="L43" s="168">
        <v>1.2060015146519347</v>
      </c>
      <c r="M43" s="61">
        <v>7109.4482087307824</v>
      </c>
    </row>
    <row r="44" spans="1:13" x14ac:dyDescent="0.25">
      <c r="A44" s="38" t="s">
        <v>258</v>
      </c>
      <c r="B44" s="110" t="s">
        <v>269</v>
      </c>
      <c r="C44" s="60">
        <v>30801</v>
      </c>
      <c r="D44" s="167">
        <v>1.0106245513941907</v>
      </c>
      <c r="E44" s="167">
        <v>1.0097399435083276</v>
      </c>
      <c r="F44" s="168">
        <v>0.94509270436440196</v>
      </c>
      <c r="G44" s="40">
        <v>193294.9</v>
      </c>
      <c r="H44" s="169">
        <v>1.1667868904752567</v>
      </c>
      <c r="I44" s="168">
        <v>1.2345740106627419</v>
      </c>
      <c r="J44" s="32">
        <v>20327</v>
      </c>
      <c r="K44" s="32">
        <v>12100</v>
      </c>
      <c r="L44" s="168">
        <v>1.3050852099434564</v>
      </c>
      <c r="M44" s="61">
        <v>7693.5522844276065</v>
      </c>
    </row>
    <row r="45" spans="1:13" x14ac:dyDescent="0.25">
      <c r="A45" s="38" t="s">
        <v>61</v>
      </c>
      <c r="B45" s="110" t="s">
        <v>269</v>
      </c>
      <c r="C45" s="60">
        <v>18435</v>
      </c>
      <c r="D45" s="167">
        <v>1.0106245513941907</v>
      </c>
      <c r="E45" s="167">
        <v>1.016273393002441</v>
      </c>
      <c r="F45" s="168">
        <v>0.95120785855921952</v>
      </c>
      <c r="G45" s="40">
        <v>80796.099999999991</v>
      </c>
      <c r="H45" s="169">
        <v>0.81486041025137357</v>
      </c>
      <c r="I45" s="168">
        <v>0.85665861874357363</v>
      </c>
      <c r="J45" s="32">
        <v>51311</v>
      </c>
      <c r="K45" s="32">
        <v>30543.7</v>
      </c>
      <c r="L45" s="168">
        <v>1.1521297346169697</v>
      </c>
      <c r="M45" s="61">
        <v>6791.8709707110957</v>
      </c>
    </row>
    <row r="46" spans="1:13" x14ac:dyDescent="0.25">
      <c r="A46" s="38" t="s">
        <v>63</v>
      </c>
      <c r="B46" s="110" t="s">
        <v>269</v>
      </c>
      <c r="C46" s="60">
        <v>9409</v>
      </c>
      <c r="D46" s="167">
        <v>1.0106245513941907</v>
      </c>
      <c r="E46" s="167">
        <v>1.0318843660325221</v>
      </c>
      <c r="F46" s="168">
        <v>0.96581936007860791</v>
      </c>
      <c r="G46" s="40">
        <v>44615.299999999996</v>
      </c>
      <c r="H46" s="169">
        <v>0.88160960116921072</v>
      </c>
      <c r="I46" s="168">
        <v>0.91281003219634838</v>
      </c>
      <c r="J46" s="32">
        <v>23582.7</v>
      </c>
      <c r="K46" s="32">
        <v>14038</v>
      </c>
      <c r="L46" s="168">
        <v>1.1748562050695075</v>
      </c>
      <c r="M46" s="61">
        <v>6925.8448195716419</v>
      </c>
    </row>
    <row r="47" spans="1:13" x14ac:dyDescent="0.25">
      <c r="A47" s="38" t="s">
        <v>67</v>
      </c>
      <c r="B47" s="110" t="s">
        <v>269</v>
      </c>
      <c r="C47" s="60">
        <v>4413</v>
      </c>
      <c r="D47" s="167">
        <v>1.0106245513941907</v>
      </c>
      <c r="E47" s="167">
        <v>1.0679809653297077</v>
      </c>
      <c r="F47" s="168">
        <v>0.99960492325005634</v>
      </c>
      <c r="G47" s="40">
        <v>44697.5</v>
      </c>
      <c r="H47" s="169">
        <v>1.8831515314010701</v>
      </c>
      <c r="I47" s="168">
        <v>1.8838958148368283</v>
      </c>
      <c r="J47" s="32">
        <v>0</v>
      </c>
      <c r="K47" s="32">
        <v>0</v>
      </c>
      <c r="L47" s="168">
        <v>1.8838958148368283</v>
      </c>
      <c r="M47" s="61">
        <v>11105.674050577463</v>
      </c>
    </row>
    <row r="48" spans="1:13" x14ac:dyDescent="0.25">
      <c r="A48" s="38" t="s">
        <v>259</v>
      </c>
      <c r="B48" s="110" t="s">
        <v>269</v>
      </c>
      <c r="C48" s="60">
        <v>4205</v>
      </c>
      <c r="D48" s="167">
        <v>1.0106245513941907</v>
      </c>
      <c r="E48" s="167">
        <v>1.0713436385255648</v>
      </c>
      <c r="F48" s="168">
        <v>1.0027523058261325</v>
      </c>
      <c r="G48" s="40">
        <v>38963.5</v>
      </c>
      <c r="H48" s="169">
        <v>1.7227724721507784</v>
      </c>
      <c r="I48" s="168">
        <v>1.7180438899429371</v>
      </c>
      <c r="J48" s="32">
        <v>0</v>
      </c>
      <c r="K48" s="32">
        <v>0</v>
      </c>
      <c r="L48" s="168">
        <v>1.7180438899429373</v>
      </c>
      <c r="M48" s="61">
        <v>10127.967425812791</v>
      </c>
    </row>
    <row r="49" spans="1:13" x14ac:dyDescent="0.25">
      <c r="A49" s="38" t="s">
        <v>70</v>
      </c>
      <c r="B49" s="110" t="s">
        <v>270</v>
      </c>
      <c r="C49" s="60">
        <v>9739</v>
      </c>
      <c r="D49" s="167">
        <v>1.0087697732859824</v>
      </c>
      <c r="E49" s="167">
        <v>1.0308039839819283</v>
      </c>
      <c r="F49" s="168">
        <v>0.96303745581177991</v>
      </c>
      <c r="G49" s="40">
        <v>36192</v>
      </c>
      <c r="H49" s="169">
        <v>0.69093020605997124</v>
      </c>
      <c r="I49" s="168">
        <v>0.71744894436900231</v>
      </c>
      <c r="J49" s="32">
        <v>35141</v>
      </c>
      <c r="K49" s="32">
        <v>20918.2</v>
      </c>
      <c r="L49" s="168">
        <v>1.0957858652297787</v>
      </c>
      <c r="M49" s="61">
        <v>6459.7206239486077</v>
      </c>
    </row>
    <row r="50" spans="1:13" x14ac:dyDescent="0.25">
      <c r="A50" s="38" t="s">
        <v>72</v>
      </c>
      <c r="B50" s="110" t="s">
        <v>270</v>
      </c>
      <c r="C50" s="60">
        <v>5472</v>
      </c>
      <c r="D50" s="167">
        <v>1.0087697732859824</v>
      </c>
      <c r="E50" s="167">
        <v>1.0548245614035088</v>
      </c>
      <c r="F50" s="168">
        <v>0.98547888611926515</v>
      </c>
      <c r="G50" s="40">
        <v>19088.800000000003</v>
      </c>
      <c r="H50" s="169">
        <v>0.64858739061811566</v>
      </c>
      <c r="I50" s="168">
        <v>0.65814438011168308</v>
      </c>
      <c r="J50" s="32">
        <v>22089.9</v>
      </c>
      <c r="K50" s="32">
        <v>13149.4</v>
      </c>
      <c r="L50" s="168">
        <v>1.071786240218265</v>
      </c>
      <c r="M50" s="61">
        <v>6318.2414558253722</v>
      </c>
    </row>
    <row r="51" spans="1:13" x14ac:dyDescent="0.25">
      <c r="A51" s="38" t="s">
        <v>260</v>
      </c>
      <c r="B51" s="110" t="s">
        <v>270</v>
      </c>
      <c r="C51" s="60">
        <v>9536</v>
      </c>
      <c r="D51" s="167">
        <v>1.0087697732859824</v>
      </c>
      <c r="E51" s="167">
        <v>1.0314597315436242</v>
      </c>
      <c r="F51" s="168">
        <v>0.96365009359091502</v>
      </c>
      <c r="G51" s="40">
        <v>127052.1</v>
      </c>
      <c r="H51" s="169">
        <v>2.477145791097322</v>
      </c>
      <c r="I51" s="168">
        <v>2.5705863648770735</v>
      </c>
      <c r="J51" s="32">
        <v>0</v>
      </c>
      <c r="K51" s="32">
        <v>0</v>
      </c>
      <c r="L51" s="168">
        <v>2.5705863648770735</v>
      </c>
      <c r="M51" s="61">
        <v>15153.754290630042</v>
      </c>
    </row>
    <row r="52" spans="1:13" x14ac:dyDescent="0.25">
      <c r="A52" s="38" t="s">
        <v>73</v>
      </c>
      <c r="B52" s="110" t="s">
        <v>270</v>
      </c>
      <c r="C52" s="60">
        <v>15355</v>
      </c>
      <c r="D52" s="167">
        <v>1.0087697732859824</v>
      </c>
      <c r="E52" s="167">
        <v>1.0195376098990556</v>
      </c>
      <c r="F52" s="168">
        <v>0.95251174927436322</v>
      </c>
      <c r="G52" s="40">
        <v>65777</v>
      </c>
      <c r="H52" s="169">
        <v>0.79645309339958847</v>
      </c>
      <c r="I52" s="168">
        <v>0.83616091245733981</v>
      </c>
      <c r="J52" s="32">
        <v>44564.2</v>
      </c>
      <c r="K52" s="32">
        <v>26527.599999999999</v>
      </c>
      <c r="L52" s="168">
        <v>1.1438341748763137</v>
      </c>
      <c r="M52" s="61">
        <v>6742.9681694939281</v>
      </c>
    </row>
    <row r="53" spans="1:13" x14ac:dyDescent="0.25">
      <c r="A53" s="38" t="s">
        <v>77</v>
      </c>
      <c r="B53" s="110" t="s">
        <v>270</v>
      </c>
      <c r="C53" s="60">
        <v>6695</v>
      </c>
      <c r="D53" s="167">
        <v>1.0087697732859824</v>
      </c>
      <c r="E53" s="167">
        <v>1.0448095593726661</v>
      </c>
      <c r="F53" s="168">
        <v>0.97612228464545703</v>
      </c>
      <c r="G53" s="40">
        <v>46421.700000000004</v>
      </c>
      <c r="H53" s="169">
        <v>1.2891588116125867</v>
      </c>
      <c r="I53" s="168">
        <v>1.3206939662081678</v>
      </c>
      <c r="J53" s="32">
        <v>1245.5999999999999</v>
      </c>
      <c r="K53" s="32">
        <v>741.5</v>
      </c>
      <c r="L53" s="168">
        <v>1.3399411992518455</v>
      </c>
      <c r="M53" s="61">
        <v>7899.0303437346756</v>
      </c>
    </row>
    <row r="54" spans="1:13" x14ac:dyDescent="0.25">
      <c r="A54" s="38" t="s">
        <v>79</v>
      </c>
      <c r="B54" s="110" t="s">
        <v>271</v>
      </c>
      <c r="C54" s="60">
        <v>9846</v>
      </c>
      <c r="D54" s="167">
        <v>0.99731943986810268</v>
      </c>
      <c r="E54" s="167">
        <v>1.0304692260816575</v>
      </c>
      <c r="F54" s="168">
        <v>0.95179701983321519</v>
      </c>
      <c r="G54" s="40">
        <v>64178.3</v>
      </c>
      <c r="H54" s="169">
        <v>1.2118931751740185</v>
      </c>
      <c r="I54" s="168">
        <v>1.2732685120051965</v>
      </c>
      <c r="J54" s="32">
        <v>4406.3</v>
      </c>
      <c r="K54" s="32">
        <v>2622.9</v>
      </c>
      <c r="L54" s="168">
        <v>1.3207461953400228</v>
      </c>
      <c r="M54" s="61">
        <v>7785.8746929999634</v>
      </c>
    </row>
    <row r="55" spans="1:13" x14ac:dyDescent="0.25">
      <c r="A55" s="38" t="s">
        <v>80</v>
      </c>
      <c r="B55" s="110" t="s">
        <v>271</v>
      </c>
      <c r="C55" s="60">
        <v>7209</v>
      </c>
      <c r="D55" s="167">
        <v>0.99731943986810268</v>
      </c>
      <c r="E55" s="167">
        <v>1.0416146483562214</v>
      </c>
      <c r="F55" s="168">
        <v>0.96209153366945066</v>
      </c>
      <c r="G55" s="40">
        <v>25492.2</v>
      </c>
      <c r="H55" s="169">
        <v>0.65745836250260981</v>
      </c>
      <c r="I55" s="168">
        <v>0.68336362964866837</v>
      </c>
      <c r="J55" s="32">
        <v>27380.2</v>
      </c>
      <c r="K55" s="32">
        <v>16298.5</v>
      </c>
      <c r="L55" s="168">
        <v>1.081991974911958</v>
      </c>
      <c r="M55" s="61">
        <v>6378.4048481224372</v>
      </c>
    </row>
    <row r="56" spans="1:13" x14ac:dyDescent="0.25">
      <c r="A56" s="38" t="s">
        <v>81</v>
      </c>
      <c r="B56" s="110" t="s">
        <v>271</v>
      </c>
      <c r="C56" s="60">
        <v>6707</v>
      </c>
      <c r="D56" s="167">
        <v>0.99731943986810268</v>
      </c>
      <c r="E56" s="167">
        <v>1.0447293872073953</v>
      </c>
      <c r="F56" s="168">
        <v>0.96496847466008939</v>
      </c>
      <c r="G56" s="40">
        <v>23099.5</v>
      </c>
      <c r="H56" s="169">
        <v>0.64033941557530338</v>
      </c>
      <c r="I56" s="168">
        <v>0.6635858397351927</v>
      </c>
      <c r="J56" s="32">
        <v>26304.3</v>
      </c>
      <c r="K56" s="32">
        <v>15658.1</v>
      </c>
      <c r="L56" s="168">
        <v>1.0739879537570998</v>
      </c>
      <c r="M56" s="61">
        <v>6331.2206836162468</v>
      </c>
    </row>
    <row r="57" spans="1:13" x14ac:dyDescent="0.25">
      <c r="A57" s="38" t="s">
        <v>85</v>
      </c>
      <c r="B57" s="110" t="s">
        <v>271</v>
      </c>
      <c r="C57" s="60">
        <v>5863</v>
      </c>
      <c r="D57" s="167">
        <v>0.99731943986810268</v>
      </c>
      <c r="E57" s="167">
        <v>1.0511683438512707</v>
      </c>
      <c r="F57" s="168">
        <v>0.97091584270307263</v>
      </c>
      <c r="G57" s="40">
        <v>13003.9</v>
      </c>
      <c r="H57" s="169">
        <v>0.4123724937559613</v>
      </c>
      <c r="I57" s="168">
        <v>0.42472527032610574</v>
      </c>
      <c r="J57" s="32">
        <v>31151.5</v>
      </c>
      <c r="K57" s="32">
        <v>18543.400000000001</v>
      </c>
      <c r="L57" s="168">
        <v>0.97731122645509327</v>
      </c>
      <c r="M57" s="61">
        <v>5761.3058224880915</v>
      </c>
    </row>
    <row r="58" spans="1:13" x14ac:dyDescent="0.25">
      <c r="A58" s="38" t="s">
        <v>86</v>
      </c>
      <c r="B58" s="110" t="s">
        <v>271</v>
      </c>
      <c r="C58" s="60">
        <v>6192</v>
      </c>
      <c r="D58" s="167">
        <v>0.99731943986810268</v>
      </c>
      <c r="E58" s="167">
        <v>1.0484496124031009</v>
      </c>
      <c r="F58" s="168">
        <v>0.96840467553320542</v>
      </c>
      <c r="G58" s="40">
        <v>13031.300000000001</v>
      </c>
      <c r="H58" s="169">
        <v>0.39128460181661406</v>
      </c>
      <c r="I58" s="168">
        <v>0.40405071526649955</v>
      </c>
      <c r="J58" s="32">
        <v>33545.300000000003</v>
      </c>
      <c r="K58" s="32">
        <v>19968.400000000001</v>
      </c>
      <c r="L58" s="168">
        <v>0.96894528628401055</v>
      </c>
      <c r="M58" s="61">
        <v>5711.9881245904908</v>
      </c>
    </row>
    <row r="59" spans="1:13" x14ac:dyDescent="0.25">
      <c r="A59" s="38" t="s">
        <v>88</v>
      </c>
      <c r="B59" s="110" t="s">
        <v>271</v>
      </c>
      <c r="C59" s="60">
        <v>8264</v>
      </c>
      <c r="D59" s="167">
        <v>0.99731943986810268</v>
      </c>
      <c r="E59" s="167">
        <v>1.0363020329138433</v>
      </c>
      <c r="F59" s="168">
        <v>0.95718451517962855</v>
      </c>
      <c r="G59" s="40">
        <v>42921.299999999996</v>
      </c>
      <c r="H59" s="169">
        <v>0.96564727893197044</v>
      </c>
      <c r="I59" s="168">
        <v>1.0088413086694719</v>
      </c>
      <c r="J59" s="32">
        <v>16049.7</v>
      </c>
      <c r="K59" s="32">
        <v>9553.7999999999993</v>
      </c>
      <c r="L59" s="168">
        <v>1.2137225190774059</v>
      </c>
      <c r="M59" s="61">
        <v>7154.963973359082</v>
      </c>
    </row>
    <row r="60" spans="1:13" x14ac:dyDescent="0.25">
      <c r="A60" s="38" t="s">
        <v>89</v>
      </c>
      <c r="B60" s="110" t="s">
        <v>271</v>
      </c>
      <c r="C60" s="60">
        <v>6383</v>
      </c>
      <c r="D60" s="167">
        <v>0.99731943986810268</v>
      </c>
      <c r="E60" s="167">
        <v>1.0469998433338557</v>
      </c>
      <c r="F60" s="168">
        <v>0.96706559053713914</v>
      </c>
      <c r="G60" s="40">
        <v>23204.3</v>
      </c>
      <c r="H60" s="169">
        <v>0.67589555354050468</v>
      </c>
      <c r="I60" s="168">
        <v>0.69891386908419595</v>
      </c>
      <c r="J60" s="32">
        <v>23802.5</v>
      </c>
      <c r="K60" s="32">
        <v>14168.8</v>
      </c>
      <c r="L60" s="168">
        <v>1.088285452516494</v>
      </c>
      <c r="M60" s="61">
        <v>6415.5052601357402</v>
      </c>
    </row>
    <row r="61" spans="1:13" x14ac:dyDescent="0.25">
      <c r="A61" s="38" t="s">
        <v>90</v>
      </c>
      <c r="B61" s="110" t="s">
        <v>271</v>
      </c>
      <c r="C61" s="60">
        <v>10158</v>
      </c>
      <c r="D61" s="167">
        <v>0.99731943986810268</v>
      </c>
      <c r="E61" s="167">
        <v>1.0295333727111635</v>
      </c>
      <c r="F61" s="168">
        <v>0.95093261512660954</v>
      </c>
      <c r="G61" s="40">
        <v>24776</v>
      </c>
      <c r="H61" s="169">
        <v>0.45348084374542552</v>
      </c>
      <c r="I61" s="168">
        <v>0.47688010331315428</v>
      </c>
      <c r="J61" s="32">
        <v>49891.1</v>
      </c>
      <c r="K61" s="32">
        <v>29698.5</v>
      </c>
      <c r="L61" s="168">
        <v>0.99842118278519654</v>
      </c>
      <c r="M61" s="61">
        <v>5885.7502277347558</v>
      </c>
    </row>
    <row r="62" spans="1:13" x14ac:dyDescent="0.25">
      <c r="A62" s="38" t="s">
        <v>91</v>
      </c>
      <c r="B62" s="110" t="s">
        <v>271</v>
      </c>
      <c r="C62" s="60">
        <v>5887</v>
      </c>
      <c r="D62" s="167">
        <v>0.99731943986810268</v>
      </c>
      <c r="E62" s="167">
        <v>1.0509597418039749</v>
      </c>
      <c r="F62" s="168">
        <v>0.97072316658822932</v>
      </c>
      <c r="G62" s="40">
        <v>18490.3</v>
      </c>
      <c r="H62" s="169">
        <v>0.58396374339005064</v>
      </c>
      <c r="I62" s="168">
        <v>0.60157598323576633</v>
      </c>
      <c r="J62" s="32">
        <v>25315</v>
      </c>
      <c r="K62" s="32">
        <v>15069.2</v>
      </c>
      <c r="L62" s="168">
        <v>1.0488902246094043</v>
      </c>
      <c r="M62" s="61">
        <v>6183.2681285286271</v>
      </c>
    </row>
    <row r="63" spans="1:13" x14ac:dyDescent="0.25">
      <c r="A63" s="38" t="s">
        <v>93</v>
      </c>
      <c r="B63" s="110" t="s">
        <v>271</v>
      </c>
      <c r="C63" s="60">
        <v>8360</v>
      </c>
      <c r="D63" s="167">
        <v>0.99731943986810268</v>
      </c>
      <c r="E63" s="167">
        <v>1.0358851674641147</v>
      </c>
      <c r="F63" s="168">
        <v>0.95679947574062274</v>
      </c>
      <c r="G63" s="40">
        <v>50246.299999999996</v>
      </c>
      <c r="H63" s="169">
        <v>1.1174645939815642</v>
      </c>
      <c r="I63" s="168">
        <v>1.167919320938775</v>
      </c>
      <c r="J63" s="32">
        <v>8728.5</v>
      </c>
      <c r="K63" s="32">
        <v>5195.8</v>
      </c>
      <c r="L63" s="168">
        <v>1.278108051031319</v>
      </c>
      <c r="M63" s="61">
        <v>7534.5203829130414</v>
      </c>
    </row>
    <row r="64" spans="1:13" x14ac:dyDescent="0.25">
      <c r="A64" s="38" t="s">
        <v>94</v>
      </c>
      <c r="B64" s="110" t="s">
        <v>271</v>
      </c>
      <c r="C64" s="60">
        <v>5313</v>
      </c>
      <c r="D64" s="167">
        <v>0.99731943986810268</v>
      </c>
      <c r="E64" s="167">
        <v>1.0564652738565783</v>
      </c>
      <c r="F64" s="168">
        <v>0.97580837327624426</v>
      </c>
      <c r="G64" s="40">
        <v>12988.4</v>
      </c>
      <c r="H64" s="169">
        <v>0.45451874751010934</v>
      </c>
      <c r="I64" s="168">
        <v>0.46578689008793572</v>
      </c>
      <c r="J64" s="32">
        <v>27116.5</v>
      </c>
      <c r="K64" s="32">
        <v>16141.5</v>
      </c>
      <c r="L64" s="168">
        <v>0.99392984697861775</v>
      </c>
      <c r="M64" s="61">
        <v>5859.2735451460894</v>
      </c>
    </row>
    <row r="65" spans="1:13" x14ac:dyDescent="0.25">
      <c r="A65" s="38" t="s">
        <v>96</v>
      </c>
      <c r="B65" s="110" t="s">
        <v>272</v>
      </c>
      <c r="C65" s="60">
        <v>4701</v>
      </c>
      <c r="D65" s="167">
        <v>1.0196120886775568</v>
      </c>
      <c r="E65" s="167">
        <v>1.0638162093171666</v>
      </c>
      <c r="F65" s="168">
        <v>1.0045616831545188</v>
      </c>
      <c r="G65" s="40">
        <v>116895.5</v>
      </c>
      <c r="H65" s="169">
        <v>4.6232087550030121</v>
      </c>
      <c r="I65" s="168">
        <v>4.6022149087801543</v>
      </c>
      <c r="J65" s="32">
        <v>0</v>
      </c>
      <c r="K65" s="32">
        <v>0</v>
      </c>
      <c r="L65" s="168">
        <v>4.6022149087801543</v>
      </c>
      <c r="M65" s="61">
        <v>27130.321265694511</v>
      </c>
    </row>
    <row r="66" spans="1:13" x14ac:dyDescent="0.25">
      <c r="A66" s="38" t="s">
        <v>261</v>
      </c>
      <c r="B66" s="110" t="s">
        <v>272</v>
      </c>
      <c r="C66" s="60">
        <v>1761</v>
      </c>
      <c r="D66" s="167">
        <v>1.0196120886775568</v>
      </c>
      <c r="E66" s="167">
        <v>1.170357751277683</v>
      </c>
      <c r="F66" s="168">
        <v>1.1051688649029827</v>
      </c>
      <c r="G66" s="40">
        <v>56131</v>
      </c>
      <c r="H66" s="169">
        <v>5.9262420487960119</v>
      </c>
      <c r="I66" s="168">
        <v>5.3622955160940471</v>
      </c>
      <c r="J66" s="32">
        <v>0</v>
      </c>
      <c r="K66" s="32">
        <v>0</v>
      </c>
      <c r="L66" s="168">
        <v>5.3622955160940462</v>
      </c>
      <c r="M66" s="61">
        <v>31611.040109334059</v>
      </c>
    </row>
    <row r="67" spans="1:13" x14ac:dyDescent="0.25">
      <c r="A67" s="38" t="s">
        <v>99</v>
      </c>
      <c r="B67" s="110" t="s">
        <v>272</v>
      </c>
      <c r="C67" s="60">
        <v>3584</v>
      </c>
      <c r="D67" s="167">
        <v>1.0196120886775568</v>
      </c>
      <c r="E67" s="167">
        <v>1.0837053571428572</v>
      </c>
      <c r="F67" s="168">
        <v>1.023343006132394</v>
      </c>
      <c r="G67" s="40">
        <v>11730</v>
      </c>
      <c r="H67" s="169">
        <v>0.6085075531030979</v>
      </c>
      <c r="I67" s="168">
        <v>0.59462716748598443</v>
      </c>
      <c r="J67" s="32">
        <v>16397.400000000001</v>
      </c>
      <c r="K67" s="32">
        <v>9760.7999999999993</v>
      </c>
      <c r="L67" s="168">
        <v>1.0460755962018371</v>
      </c>
      <c r="M67" s="61">
        <v>6166.6757323771208</v>
      </c>
    </row>
    <row r="68" spans="1:13" x14ac:dyDescent="0.25">
      <c r="A68" s="38" t="s">
        <v>100</v>
      </c>
      <c r="B68" s="110" t="s">
        <v>272</v>
      </c>
      <c r="C68" s="60">
        <v>1379</v>
      </c>
      <c r="D68" s="167">
        <v>1.0196120886775568</v>
      </c>
      <c r="E68" s="167">
        <v>1.2175489485134154</v>
      </c>
      <c r="F68" s="168">
        <v>1.1497315140805442</v>
      </c>
      <c r="G68" s="40">
        <v>6041.8</v>
      </c>
      <c r="H68" s="169">
        <v>0.81458806149411178</v>
      </c>
      <c r="I68" s="168">
        <v>0.70850285611728125</v>
      </c>
      <c r="J68" s="32">
        <v>6024</v>
      </c>
      <c r="K68" s="32">
        <v>3585.9</v>
      </c>
      <c r="L68" s="168">
        <v>1.0921654255492048</v>
      </c>
      <c r="M68" s="61">
        <v>6438.3779240521635</v>
      </c>
    </row>
    <row r="69" spans="1:13" x14ac:dyDescent="0.25">
      <c r="A69" s="38" t="s">
        <v>101</v>
      </c>
      <c r="B69" s="110" t="s">
        <v>272</v>
      </c>
      <c r="C69" s="60">
        <v>889</v>
      </c>
      <c r="D69" s="167">
        <v>1.0196120886775568</v>
      </c>
      <c r="E69" s="167">
        <v>1.3374578177727785</v>
      </c>
      <c r="F69" s="168">
        <v>1.2629614634584148</v>
      </c>
      <c r="G69" s="40">
        <v>5136.7</v>
      </c>
      <c r="H69" s="169">
        <v>1.0742822582842551</v>
      </c>
      <c r="I69" s="168">
        <v>0.85060573055214816</v>
      </c>
      <c r="J69" s="32">
        <v>3325.4</v>
      </c>
      <c r="K69" s="32">
        <v>1979.5</v>
      </c>
      <c r="L69" s="168">
        <v>1.1496776268182798</v>
      </c>
      <c r="M69" s="61">
        <v>6777.4156543742474</v>
      </c>
    </row>
    <row r="70" spans="1:13" x14ac:dyDescent="0.25">
      <c r="A70" s="38" t="s">
        <v>102</v>
      </c>
      <c r="B70" s="110" t="s">
        <v>272</v>
      </c>
      <c r="C70" s="60">
        <v>2815</v>
      </c>
      <c r="D70" s="167">
        <v>1.0196120886775568</v>
      </c>
      <c r="E70" s="167">
        <v>1.1065719360568385</v>
      </c>
      <c r="F70" s="168">
        <v>1.0449359173896489</v>
      </c>
      <c r="G70" s="40">
        <v>18082.900000000001</v>
      </c>
      <c r="H70" s="169">
        <v>1.1943335812294298</v>
      </c>
      <c r="I70" s="168">
        <v>1.1429730391630051</v>
      </c>
      <c r="J70" s="32">
        <v>3642.4</v>
      </c>
      <c r="K70" s="32">
        <v>2168.1999999999998</v>
      </c>
      <c r="L70" s="168">
        <v>1.268011391429555</v>
      </c>
      <c r="M70" s="61">
        <v>7474.9999945488189</v>
      </c>
    </row>
    <row r="71" spans="1:13" x14ac:dyDescent="0.25">
      <c r="A71" s="38" t="s">
        <v>103</v>
      </c>
      <c r="B71" s="110" t="s">
        <v>272</v>
      </c>
      <c r="C71" s="60">
        <v>2302</v>
      </c>
      <c r="D71" s="167">
        <v>1.0196120886775568</v>
      </c>
      <c r="E71" s="167">
        <v>1.1303214596003475</v>
      </c>
      <c r="F71" s="168">
        <v>1.0673625932910238</v>
      </c>
      <c r="G71" s="40">
        <v>7769.8</v>
      </c>
      <c r="H71" s="169">
        <v>0.62753865529970287</v>
      </c>
      <c r="I71" s="168">
        <v>0.58793390291559533</v>
      </c>
      <c r="J71" s="32">
        <v>11082</v>
      </c>
      <c r="K71" s="32">
        <v>6596.7</v>
      </c>
      <c r="L71" s="168">
        <v>1.0433636509069613</v>
      </c>
      <c r="M71" s="61">
        <v>6150.6886590736558</v>
      </c>
    </row>
    <row r="72" spans="1:13" x14ac:dyDescent="0.25">
      <c r="A72" s="38" t="s">
        <v>104</v>
      </c>
      <c r="B72" s="110" t="s">
        <v>272</v>
      </c>
      <c r="C72" s="60">
        <v>3088</v>
      </c>
      <c r="D72" s="167">
        <v>1.0196120886775568</v>
      </c>
      <c r="E72" s="167">
        <v>1.0971502590673574</v>
      </c>
      <c r="F72" s="168">
        <v>1.0360390274834814</v>
      </c>
      <c r="G72" s="40">
        <v>24842.1</v>
      </c>
      <c r="H72" s="169">
        <v>1.4957085497206637</v>
      </c>
      <c r="I72" s="168">
        <v>1.4436797360363061</v>
      </c>
      <c r="J72" s="32">
        <v>0</v>
      </c>
      <c r="K72" s="32">
        <v>0</v>
      </c>
      <c r="L72" s="168">
        <v>1.4436797360363061</v>
      </c>
      <c r="M72" s="61">
        <v>8510.5749774339893</v>
      </c>
    </row>
    <row r="73" spans="1:13" x14ac:dyDescent="0.25">
      <c r="A73" s="38" t="s">
        <v>105</v>
      </c>
      <c r="B73" s="110" t="s">
        <v>272</v>
      </c>
      <c r="C73" s="60">
        <v>1109</v>
      </c>
      <c r="D73" s="167">
        <v>1.0196120886775568</v>
      </c>
      <c r="E73" s="167">
        <v>1.2705139765554554</v>
      </c>
      <c r="F73" s="168">
        <v>1.1997463918876701</v>
      </c>
      <c r="G73" s="40">
        <v>2748.5</v>
      </c>
      <c r="H73" s="169">
        <v>0.46078693559543066</v>
      </c>
      <c r="I73" s="168">
        <v>0.38407028244563646</v>
      </c>
      <c r="J73" s="32">
        <v>7600</v>
      </c>
      <c r="K73" s="32">
        <v>4524</v>
      </c>
      <c r="L73" s="168">
        <v>0.96085474927886272</v>
      </c>
      <c r="M73" s="61">
        <v>5664.2939441768613</v>
      </c>
    </row>
    <row r="74" spans="1:13" x14ac:dyDescent="0.25">
      <c r="A74" s="38" t="s">
        <v>107</v>
      </c>
      <c r="B74" s="110" t="s">
        <v>273</v>
      </c>
      <c r="C74" s="60">
        <v>2827</v>
      </c>
      <c r="D74" s="167">
        <v>0.95135185165057545</v>
      </c>
      <c r="E74" s="167">
        <v>1.1061195613724797</v>
      </c>
      <c r="F74" s="168">
        <v>0.97458174031126654</v>
      </c>
      <c r="G74" s="40">
        <v>8108.8</v>
      </c>
      <c r="H74" s="169">
        <v>0.53329405525463736</v>
      </c>
      <c r="I74" s="168">
        <v>0.54720300329484051</v>
      </c>
      <c r="J74" s="32">
        <v>13088</v>
      </c>
      <c r="K74" s="32">
        <v>7790.8</v>
      </c>
      <c r="L74" s="168">
        <v>1.0268811523356145</v>
      </c>
      <c r="M74" s="61">
        <v>6053.5233831433916</v>
      </c>
    </row>
    <row r="75" spans="1:13" x14ac:dyDescent="0.25">
      <c r="A75" s="38" t="s">
        <v>109</v>
      </c>
      <c r="B75" s="110" t="s">
        <v>273</v>
      </c>
      <c r="C75" s="60">
        <v>1078</v>
      </c>
      <c r="D75" s="167">
        <v>0.95135185165057545</v>
      </c>
      <c r="E75" s="167">
        <v>1.2782931354359925</v>
      </c>
      <c r="F75" s="168">
        <v>1.126280731366289</v>
      </c>
      <c r="G75" s="40">
        <v>11936.600000000002</v>
      </c>
      <c r="H75" s="169">
        <v>2.0587226471616047</v>
      </c>
      <c r="I75" s="168">
        <v>1.8278947600072781</v>
      </c>
      <c r="J75" s="32">
        <v>0</v>
      </c>
      <c r="K75" s="32">
        <v>0</v>
      </c>
      <c r="L75" s="168">
        <v>1.8278947600072781</v>
      </c>
      <c r="M75" s="61">
        <v>10775.544615325565</v>
      </c>
    </row>
    <row r="76" spans="1:13" x14ac:dyDescent="0.25">
      <c r="A76" s="38" t="s">
        <v>110</v>
      </c>
      <c r="B76" s="110" t="s">
        <v>273</v>
      </c>
      <c r="C76" s="60">
        <v>1299</v>
      </c>
      <c r="D76" s="167">
        <v>0.95135185165057545</v>
      </c>
      <c r="E76" s="167">
        <v>1.2309468822170901</v>
      </c>
      <c r="F76" s="168">
        <v>1.0845648125174789</v>
      </c>
      <c r="G76" s="40">
        <v>3154</v>
      </c>
      <c r="H76" s="169">
        <v>0.45142800749701356</v>
      </c>
      <c r="I76" s="168">
        <v>0.41622962711575001</v>
      </c>
      <c r="J76" s="32">
        <v>7780.3</v>
      </c>
      <c r="K76" s="32">
        <v>4631.3</v>
      </c>
      <c r="L76" s="168">
        <v>0.97386486698715846</v>
      </c>
      <c r="M76" s="61">
        <v>5740.9893354453498</v>
      </c>
    </row>
    <row r="77" spans="1:13" x14ac:dyDescent="0.25">
      <c r="A77" s="38" t="s">
        <v>111</v>
      </c>
      <c r="B77" s="110" t="s">
        <v>273</v>
      </c>
      <c r="C77" s="60">
        <v>1521</v>
      </c>
      <c r="D77" s="167">
        <v>0.95135185165057545</v>
      </c>
      <c r="E77" s="167">
        <v>1.1972386587771204</v>
      </c>
      <c r="F77" s="168">
        <v>1.0548651125843498</v>
      </c>
      <c r="G77" s="40">
        <v>3267.3</v>
      </c>
      <c r="H77" s="169">
        <v>0.39938868873909328</v>
      </c>
      <c r="I77" s="168">
        <v>0.37861588555205639</v>
      </c>
      <c r="J77" s="32">
        <v>9216.2999999999993</v>
      </c>
      <c r="K77" s="32">
        <v>5486.2</v>
      </c>
      <c r="L77" s="168">
        <v>0.95865522728337804</v>
      </c>
      <c r="M77" s="61">
        <v>5651.3276356599308</v>
      </c>
    </row>
    <row r="78" spans="1:13" x14ac:dyDescent="0.25">
      <c r="A78" s="38" t="s">
        <v>118</v>
      </c>
      <c r="B78" s="110" t="s">
        <v>274</v>
      </c>
      <c r="C78" s="60">
        <v>2400</v>
      </c>
      <c r="D78" s="167">
        <v>1.0237179757567145</v>
      </c>
      <c r="E78" s="167">
        <v>1.125</v>
      </c>
      <c r="F78" s="168">
        <v>1.0666154774687489</v>
      </c>
      <c r="G78" s="40">
        <v>10009.200000000001</v>
      </c>
      <c r="H78" s="169">
        <v>0.77539694874474252</v>
      </c>
      <c r="I78" s="168">
        <v>0.72696952662348846</v>
      </c>
      <c r="J78" s="32">
        <v>9447.6</v>
      </c>
      <c r="K78" s="32">
        <v>5623.8</v>
      </c>
      <c r="L78" s="168">
        <v>1.0996380415988445</v>
      </c>
      <c r="M78" s="61">
        <v>6482.4294249360382</v>
      </c>
    </row>
    <row r="79" spans="1:13" x14ac:dyDescent="0.25">
      <c r="A79" s="38" t="s">
        <v>119</v>
      </c>
      <c r="B79" s="110" t="s">
        <v>274</v>
      </c>
      <c r="C79" s="60">
        <v>1368</v>
      </c>
      <c r="D79" s="167">
        <v>1.0237179757567145</v>
      </c>
      <c r="E79" s="167">
        <v>1.2192982456140351</v>
      </c>
      <c r="F79" s="168">
        <v>1.1560198937088195</v>
      </c>
      <c r="G79" s="40">
        <v>5104.7</v>
      </c>
      <c r="H79" s="169">
        <v>0.69377730457405262</v>
      </c>
      <c r="I79" s="168">
        <v>0.60014304974305444</v>
      </c>
      <c r="J79" s="32">
        <v>7018.9</v>
      </c>
      <c r="K79" s="32">
        <v>4178.1000000000004</v>
      </c>
      <c r="L79" s="168">
        <v>1.0483095427441136</v>
      </c>
      <c r="M79" s="61">
        <v>6179.844975574938</v>
      </c>
    </row>
    <row r="80" spans="1:13" x14ac:dyDescent="0.25">
      <c r="A80" s="38" t="s">
        <v>121</v>
      </c>
      <c r="B80" s="110" t="s">
        <v>274</v>
      </c>
      <c r="C80" s="60">
        <v>2981</v>
      </c>
      <c r="D80" s="167">
        <v>1.0237179757567145</v>
      </c>
      <c r="E80" s="167">
        <v>1.1006373700100638</v>
      </c>
      <c r="F80" s="168">
        <v>1.0435172034962066</v>
      </c>
      <c r="G80" s="40">
        <v>14767.900000000001</v>
      </c>
      <c r="H80" s="169">
        <v>0.92107019470574014</v>
      </c>
      <c r="I80" s="168">
        <v>0.88265932906499367</v>
      </c>
      <c r="J80" s="32">
        <v>8625.6</v>
      </c>
      <c r="K80" s="32">
        <v>5134.5</v>
      </c>
      <c r="L80" s="168">
        <v>1.1626532016786741</v>
      </c>
      <c r="M80" s="61">
        <v>6853.907413570013</v>
      </c>
    </row>
    <row r="81" spans="1:13" x14ac:dyDescent="0.25">
      <c r="A81" s="38" t="s">
        <v>122</v>
      </c>
      <c r="B81" s="110" t="s">
        <v>275</v>
      </c>
      <c r="C81" s="60">
        <v>3864</v>
      </c>
      <c r="D81" s="167">
        <v>0.96960478446631837</v>
      </c>
      <c r="E81" s="167">
        <v>1.0776397515527951</v>
      </c>
      <c r="F81" s="168">
        <v>0.96770588592309881</v>
      </c>
      <c r="G81" s="40">
        <v>5406.9</v>
      </c>
      <c r="H81" s="169">
        <v>0.26016398839576577</v>
      </c>
      <c r="I81" s="168">
        <v>0.26884613618692027</v>
      </c>
      <c r="J81" s="32">
        <v>23898.5</v>
      </c>
      <c r="K81" s="32">
        <v>14226</v>
      </c>
      <c r="L81" s="168">
        <v>0.91422429316097265</v>
      </c>
      <c r="M81" s="61">
        <v>5389.4047266327925</v>
      </c>
    </row>
    <row r="82" spans="1:13" x14ac:dyDescent="0.25">
      <c r="A82" s="38" t="s">
        <v>231</v>
      </c>
      <c r="B82" s="110" t="s">
        <v>275</v>
      </c>
      <c r="C82" s="60">
        <v>2120</v>
      </c>
      <c r="D82" s="167">
        <v>0.96960478446631837</v>
      </c>
      <c r="E82" s="167">
        <v>1.1415094339622642</v>
      </c>
      <c r="F82" s="168">
        <v>1.0250599947619972</v>
      </c>
      <c r="G82" s="40">
        <v>5081.3</v>
      </c>
      <c r="H82" s="169">
        <v>0.44563053111778589</v>
      </c>
      <c r="I82" s="168">
        <v>0.43473604803127092</v>
      </c>
      <c r="J82" s="32">
        <v>11764</v>
      </c>
      <c r="K82" s="32">
        <v>7002.7</v>
      </c>
      <c r="L82" s="168">
        <v>0.98136462755633169</v>
      </c>
      <c r="M82" s="61">
        <v>5785.2008548312169</v>
      </c>
    </row>
    <row r="83" spans="1:13" x14ac:dyDescent="0.25">
      <c r="A83" s="38" t="s">
        <v>125</v>
      </c>
      <c r="B83" s="110" t="s">
        <v>275</v>
      </c>
      <c r="C83" s="60">
        <v>1883</v>
      </c>
      <c r="D83" s="167">
        <v>0.96960478446631837</v>
      </c>
      <c r="E83" s="167">
        <v>1.159320233669676</v>
      </c>
      <c r="F83" s="168">
        <v>1.0410538514149505</v>
      </c>
      <c r="G83" s="40">
        <v>3098.3</v>
      </c>
      <c r="H83" s="169">
        <v>0.30592087245268101</v>
      </c>
      <c r="I83" s="168">
        <v>0.29385691435355432</v>
      </c>
      <c r="J83" s="32">
        <v>12239.9</v>
      </c>
      <c r="K83" s="32">
        <v>7286</v>
      </c>
      <c r="L83" s="168">
        <v>0.92434605404187198</v>
      </c>
      <c r="M83" s="61">
        <v>5449.0730884794848</v>
      </c>
    </row>
    <row r="84" spans="1:13" x14ac:dyDescent="0.25">
      <c r="A84" s="38" t="s">
        <v>127</v>
      </c>
      <c r="B84" s="110" t="s">
        <v>276</v>
      </c>
      <c r="C84" s="60">
        <v>9059</v>
      </c>
      <c r="D84" s="167">
        <v>1.0651152525212795</v>
      </c>
      <c r="E84" s="167">
        <v>1.0331162379953638</v>
      </c>
      <c r="F84" s="168">
        <v>1.0191094321650711</v>
      </c>
      <c r="G84" s="40">
        <v>58530.400000000001</v>
      </c>
      <c r="H84" s="169">
        <v>1.2012604940064286</v>
      </c>
      <c r="I84" s="168">
        <v>1.1787355274049249</v>
      </c>
      <c r="J84" s="32">
        <v>9485.6</v>
      </c>
      <c r="K84" s="32">
        <v>5646.5</v>
      </c>
      <c r="L84" s="168">
        <v>1.2824860302173777</v>
      </c>
      <c r="M84" s="61">
        <v>7560.3288217118698</v>
      </c>
    </row>
    <row r="85" spans="1:13" x14ac:dyDescent="0.25">
      <c r="A85" s="38" t="s">
        <v>128</v>
      </c>
      <c r="B85" s="110" t="s">
        <v>276</v>
      </c>
      <c r="C85" s="60">
        <v>4100</v>
      </c>
      <c r="D85" s="167">
        <v>1.0651152525212795</v>
      </c>
      <c r="E85" s="167">
        <v>1.0731707317073171</v>
      </c>
      <c r="F85" s="168">
        <v>1.0586208741898855</v>
      </c>
      <c r="G85" s="40">
        <v>23417.5</v>
      </c>
      <c r="H85" s="169">
        <v>1.061922039366515</v>
      </c>
      <c r="I85" s="168">
        <v>1.003118363955515</v>
      </c>
      <c r="J85" s="32">
        <v>8953</v>
      </c>
      <c r="K85" s="32">
        <v>5329.4</v>
      </c>
      <c r="L85" s="168">
        <v>1.2114071870380534</v>
      </c>
      <c r="M85" s="61">
        <v>7141.314957980735</v>
      </c>
    </row>
    <row r="86" spans="1:13" x14ac:dyDescent="0.25">
      <c r="A86" s="38" t="s">
        <v>129</v>
      </c>
      <c r="B86" s="110" t="s">
        <v>276</v>
      </c>
      <c r="C86" s="60">
        <v>5070</v>
      </c>
      <c r="D86" s="167">
        <v>1.0651152525212795</v>
      </c>
      <c r="E86" s="167">
        <v>1.0591715976331362</v>
      </c>
      <c r="F86" s="168">
        <v>1.0448115378805229</v>
      </c>
      <c r="G86" s="40">
        <v>22938.3</v>
      </c>
      <c r="H86" s="169">
        <v>0.84118056734036739</v>
      </c>
      <c r="I86" s="168">
        <v>0.80510267817941983</v>
      </c>
      <c r="J86" s="32">
        <v>17110.2</v>
      </c>
      <c r="K86" s="32">
        <v>10185.1</v>
      </c>
      <c r="L86" s="168">
        <v>1.1312631574512848</v>
      </c>
      <c r="M86" s="61">
        <v>6668.8612996198144</v>
      </c>
    </row>
    <row r="87" spans="1:13" x14ac:dyDescent="0.25">
      <c r="A87" s="38" t="s">
        <v>130</v>
      </c>
      <c r="B87" s="110" t="s">
        <v>276</v>
      </c>
      <c r="C87" s="60">
        <v>2337</v>
      </c>
      <c r="D87" s="167">
        <v>1.0651152525212795</v>
      </c>
      <c r="E87" s="167">
        <v>1.128369704749679</v>
      </c>
      <c r="F87" s="168">
        <v>1.1130714693934318</v>
      </c>
      <c r="G87" s="40">
        <v>7319.6</v>
      </c>
      <c r="H87" s="169">
        <v>0.58232387754300874</v>
      </c>
      <c r="I87" s="168">
        <v>0.52316845194167638</v>
      </c>
      <c r="J87" s="32">
        <v>12725.5</v>
      </c>
      <c r="K87" s="32">
        <v>7575.1</v>
      </c>
      <c r="L87" s="168">
        <v>1.0171589161279531</v>
      </c>
      <c r="M87" s="61">
        <v>5996.2102421964983</v>
      </c>
    </row>
    <row r="88" spans="1:13" x14ac:dyDescent="0.25">
      <c r="A88" s="38" t="s">
        <v>131</v>
      </c>
      <c r="B88" s="110" t="s">
        <v>276</v>
      </c>
      <c r="C88" s="60">
        <v>3626</v>
      </c>
      <c r="D88" s="167">
        <v>1.0651152525212795</v>
      </c>
      <c r="E88" s="167">
        <v>1.0827357970215112</v>
      </c>
      <c r="F88" s="168">
        <v>1.0680562580532584</v>
      </c>
      <c r="G88" s="40">
        <v>28936.500000000004</v>
      </c>
      <c r="H88" s="169">
        <v>1.4837275558015961</v>
      </c>
      <c r="I88" s="168">
        <v>1.3891848342389566</v>
      </c>
      <c r="J88" s="32">
        <v>0</v>
      </c>
      <c r="K88" s="32">
        <v>0</v>
      </c>
      <c r="L88" s="168">
        <v>1.3891848342389566</v>
      </c>
      <c r="M88" s="61">
        <v>8189.3244008292477</v>
      </c>
    </row>
    <row r="89" spans="1:13" x14ac:dyDescent="0.25">
      <c r="A89" s="38" t="s">
        <v>133</v>
      </c>
      <c r="B89" s="110" t="s">
        <v>276</v>
      </c>
      <c r="C89" s="60">
        <v>2974</v>
      </c>
      <c r="D89" s="167">
        <v>1.0651152525212795</v>
      </c>
      <c r="E89" s="167">
        <v>1.1008742434431742</v>
      </c>
      <c r="F89" s="168">
        <v>1.0859487866510138</v>
      </c>
      <c r="G89" s="40">
        <v>22460.1</v>
      </c>
      <c r="H89" s="169">
        <v>1.4041279474263735</v>
      </c>
      <c r="I89" s="168">
        <v>1.292996469710695</v>
      </c>
      <c r="J89" s="32">
        <v>1142.9000000000001</v>
      </c>
      <c r="K89" s="32">
        <v>680.3</v>
      </c>
      <c r="L89" s="168">
        <v>1.3287288642676909</v>
      </c>
      <c r="M89" s="61">
        <v>7832.9329849002679</v>
      </c>
    </row>
    <row r="90" spans="1:13" x14ac:dyDescent="0.25">
      <c r="A90" s="38" t="s">
        <v>134</v>
      </c>
      <c r="B90" s="110" t="s">
        <v>276</v>
      </c>
      <c r="C90" s="60">
        <v>4255</v>
      </c>
      <c r="D90" s="167">
        <v>1.0651152525212795</v>
      </c>
      <c r="E90" s="167">
        <v>1.0705052878965922</v>
      </c>
      <c r="F90" s="168">
        <v>1.0559915679913043</v>
      </c>
      <c r="G90" s="40">
        <v>114917.5</v>
      </c>
      <c r="H90" s="169">
        <v>5.021373973023489</v>
      </c>
      <c r="I90" s="168">
        <v>4.7551269586130234</v>
      </c>
      <c r="J90" s="32">
        <v>0</v>
      </c>
      <c r="K90" s="32">
        <v>0</v>
      </c>
      <c r="L90" s="168">
        <v>4.7551269586130234</v>
      </c>
      <c r="M90" s="61">
        <v>28031.746583631528</v>
      </c>
    </row>
    <row r="91" spans="1:13" x14ac:dyDescent="0.25">
      <c r="A91" s="38" t="s">
        <v>135</v>
      </c>
      <c r="B91" s="110" t="s">
        <v>276</v>
      </c>
      <c r="C91" s="60">
        <v>3114</v>
      </c>
      <c r="D91" s="167">
        <v>1.0651152525212795</v>
      </c>
      <c r="E91" s="167">
        <v>1.0963391136801541</v>
      </c>
      <c r="F91" s="168">
        <v>1.081475143369059</v>
      </c>
      <c r="G91" s="40">
        <v>10427.400000000001</v>
      </c>
      <c r="H91" s="169">
        <v>0.62257745173792156</v>
      </c>
      <c r="I91" s="168">
        <v>0.57567430518878204</v>
      </c>
      <c r="J91" s="32">
        <v>15432.7</v>
      </c>
      <c r="K91" s="32">
        <v>9186.6</v>
      </c>
      <c r="L91" s="168">
        <v>1.0384085225403028</v>
      </c>
      <c r="M91" s="61">
        <v>6121.4778927003335</v>
      </c>
    </row>
    <row r="92" spans="1:13" x14ac:dyDescent="0.25">
      <c r="A92" s="38" t="s">
        <v>136</v>
      </c>
      <c r="B92" s="110" t="s">
        <v>276</v>
      </c>
      <c r="C92" s="60">
        <v>2894</v>
      </c>
      <c r="D92" s="167">
        <v>1.0651152525212795</v>
      </c>
      <c r="E92" s="167">
        <v>1.1036627505183136</v>
      </c>
      <c r="F92" s="168">
        <v>1.0886994876442029</v>
      </c>
      <c r="G92" s="40">
        <v>38139</v>
      </c>
      <c r="H92" s="169">
        <v>2.4502293462792997</v>
      </c>
      <c r="I92" s="168">
        <v>2.2506020936790021</v>
      </c>
      <c r="J92" s="32">
        <v>0</v>
      </c>
      <c r="K92" s="32">
        <v>0</v>
      </c>
      <c r="L92" s="168">
        <v>2.2506020936790021</v>
      </c>
      <c r="M92" s="61">
        <v>13267.428630128928</v>
      </c>
    </row>
    <row r="93" spans="1:13" x14ac:dyDescent="0.25">
      <c r="A93" s="38" t="s">
        <v>137</v>
      </c>
      <c r="B93" s="110" t="s">
        <v>276</v>
      </c>
      <c r="C93" s="60">
        <v>3514</v>
      </c>
      <c r="D93" s="167">
        <v>1.0651152525212795</v>
      </c>
      <c r="E93" s="167">
        <v>1.0853727945361411</v>
      </c>
      <c r="F93" s="168">
        <v>1.070657503625557</v>
      </c>
      <c r="G93" s="40">
        <v>27199.1</v>
      </c>
      <c r="H93" s="169">
        <v>1.4390925959002037</v>
      </c>
      <c r="I93" s="168">
        <v>1.3441204036090146</v>
      </c>
      <c r="J93" s="32">
        <v>197.5</v>
      </c>
      <c r="K93" s="32">
        <v>117.6</v>
      </c>
      <c r="L93" s="168">
        <v>1.3494227361074096</v>
      </c>
      <c r="M93" s="61">
        <v>7954.9245481737617</v>
      </c>
    </row>
    <row r="94" spans="1:13" x14ac:dyDescent="0.25">
      <c r="A94" s="38" t="s">
        <v>138</v>
      </c>
      <c r="B94" s="110" t="s">
        <v>276</v>
      </c>
      <c r="C94" s="60">
        <v>5480</v>
      </c>
      <c r="D94" s="167">
        <v>1.0651152525212795</v>
      </c>
      <c r="E94" s="167">
        <v>1.0547445255474452</v>
      </c>
      <c r="F94" s="168">
        <v>1.0404444872491665</v>
      </c>
      <c r="G94" s="40">
        <v>16769.099999999999</v>
      </c>
      <c r="H94" s="169">
        <v>0.56893828363433196</v>
      </c>
      <c r="I94" s="168">
        <v>0.54682233469134822</v>
      </c>
      <c r="J94" s="32">
        <v>27097.7</v>
      </c>
      <c r="K94" s="32">
        <v>16130.3</v>
      </c>
      <c r="L94" s="168">
        <v>1.0267269550839782</v>
      </c>
      <c r="M94" s="61">
        <v>6052.6143814869947</v>
      </c>
    </row>
    <row r="95" spans="1:13" x14ac:dyDescent="0.25">
      <c r="A95" s="38" t="s">
        <v>139</v>
      </c>
      <c r="B95" s="110" t="s">
        <v>277</v>
      </c>
      <c r="C95" s="60">
        <v>1523</v>
      </c>
      <c r="D95" s="167">
        <v>0.9899537956553961</v>
      </c>
      <c r="E95" s="167">
        <v>1.1969796454366382</v>
      </c>
      <c r="F95" s="168">
        <v>1.0974297270106634</v>
      </c>
      <c r="G95" s="40">
        <v>3094.6</v>
      </c>
      <c r="H95" s="169">
        <v>0.37778140723831188</v>
      </c>
      <c r="I95" s="168">
        <v>0.34424200287280998</v>
      </c>
      <c r="J95" s="32">
        <v>9939.5</v>
      </c>
      <c r="K95" s="32">
        <v>5916.6</v>
      </c>
      <c r="L95" s="168">
        <v>0.94473444291313124</v>
      </c>
      <c r="M95" s="61">
        <v>5569.2638121051641</v>
      </c>
    </row>
    <row r="96" spans="1:13" x14ac:dyDescent="0.25">
      <c r="A96" s="38" t="s">
        <v>140</v>
      </c>
      <c r="B96" s="110" t="s">
        <v>277</v>
      </c>
      <c r="C96" s="60">
        <v>1353</v>
      </c>
      <c r="D96" s="167">
        <v>0.9899537956553961</v>
      </c>
      <c r="E96" s="167">
        <v>1.2217294900221729</v>
      </c>
      <c r="F96" s="168">
        <v>1.1201211865443397</v>
      </c>
      <c r="G96" s="40">
        <v>1650.9</v>
      </c>
      <c r="H96" s="169">
        <v>0.22686052515635863</v>
      </c>
      <c r="I96" s="168">
        <v>0.20253212588205824</v>
      </c>
      <c r="J96" s="32">
        <v>10278.6</v>
      </c>
      <c r="K96" s="32">
        <v>6118.5</v>
      </c>
      <c r="L96" s="168">
        <v>0.88738000390185556</v>
      </c>
      <c r="M96" s="61">
        <v>5231.1560993556013</v>
      </c>
    </row>
    <row r="97" spans="1:13" x14ac:dyDescent="0.25">
      <c r="A97" s="38" t="s">
        <v>141</v>
      </c>
      <c r="B97" s="110" t="s">
        <v>277</v>
      </c>
      <c r="C97" s="60">
        <v>3239</v>
      </c>
      <c r="D97" s="167">
        <v>0.9899537956553961</v>
      </c>
      <c r="E97" s="167">
        <v>1.0926211793763507</v>
      </c>
      <c r="F97" s="168">
        <v>1.0017505035949505</v>
      </c>
      <c r="G97" s="40">
        <v>7897.2000000000007</v>
      </c>
      <c r="H97" s="169">
        <v>0.453312976165193</v>
      </c>
      <c r="I97" s="168">
        <v>0.45252083681356081</v>
      </c>
      <c r="J97" s="32">
        <v>17224.400000000001</v>
      </c>
      <c r="K97" s="32">
        <v>10253.1</v>
      </c>
      <c r="L97" s="168">
        <v>0.9885601402190497</v>
      </c>
      <c r="M97" s="61">
        <v>5827.6188153307321</v>
      </c>
    </row>
    <row r="98" spans="1:13" x14ac:dyDescent="0.25">
      <c r="A98" s="38" t="s">
        <v>142</v>
      </c>
      <c r="B98" s="110" t="s">
        <v>277</v>
      </c>
      <c r="C98" s="60">
        <v>4733</v>
      </c>
      <c r="D98" s="167">
        <v>0.9899537956553961</v>
      </c>
      <c r="E98" s="167">
        <v>1.0633847454046059</v>
      </c>
      <c r="F98" s="168">
        <v>0.97494559352425925</v>
      </c>
      <c r="G98" s="40">
        <v>13751.1</v>
      </c>
      <c r="H98" s="169">
        <v>0.54017800679198469</v>
      </c>
      <c r="I98" s="168">
        <v>0.55405964228150917</v>
      </c>
      <c r="J98" s="32">
        <v>21733.7</v>
      </c>
      <c r="K98" s="32">
        <v>12937.3</v>
      </c>
      <c r="L98" s="168">
        <v>1.0296562215263376</v>
      </c>
      <c r="M98" s="61">
        <v>6069.8825754390891</v>
      </c>
    </row>
    <row r="99" spans="1:13" x14ac:dyDescent="0.25">
      <c r="A99" s="38" t="s">
        <v>144</v>
      </c>
      <c r="B99" s="110" t="s">
        <v>277</v>
      </c>
      <c r="C99" s="60">
        <v>3431</v>
      </c>
      <c r="D99" s="167">
        <v>0.9899537956553961</v>
      </c>
      <c r="E99" s="167">
        <v>1.0874380647041679</v>
      </c>
      <c r="F99" s="168">
        <v>0.99699845610488347</v>
      </c>
      <c r="G99" s="40">
        <v>31863.899999999998</v>
      </c>
      <c r="H99" s="169">
        <v>1.7266892076386264</v>
      </c>
      <c r="I99" s="168">
        <v>1.7318875441237194</v>
      </c>
      <c r="J99" s="32">
        <v>0</v>
      </c>
      <c r="K99" s="32">
        <v>0</v>
      </c>
      <c r="L99" s="168">
        <v>1.7318875441237194</v>
      </c>
      <c r="M99" s="61">
        <v>10209.576562469849</v>
      </c>
    </row>
    <row r="100" spans="1:13" x14ac:dyDescent="0.25">
      <c r="A100" s="38" t="s">
        <v>145</v>
      </c>
      <c r="B100" s="110" t="s">
        <v>277</v>
      </c>
      <c r="C100" s="60">
        <v>2644</v>
      </c>
      <c r="D100" s="167">
        <v>0.9899537956553961</v>
      </c>
      <c r="E100" s="167">
        <v>1.113464447806354</v>
      </c>
      <c r="F100" s="168">
        <v>1.020860287516802</v>
      </c>
      <c r="G100" s="40">
        <v>6040.4</v>
      </c>
      <c r="H100" s="169">
        <v>0.42475667280483875</v>
      </c>
      <c r="I100" s="168">
        <v>0.41607718313545211</v>
      </c>
      <c r="J100" s="32">
        <v>14908.4</v>
      </c>
      <c r="K100" s="32">
        <v>8874.5</v>
      </c>
      <c r="L100" s="168">
        <v>0.97381243066374623</v>
      </c>
      <c r="M100" s="61">
        <v>5740.6802203065836</v>
      </c>
    </row>
    <row r="101" spans="1:13" x14ac:dyDescent="0.25">
      <c r="A101" s="38" t="s">
        <v>146</v>
      </c>
      <c r="B101" s="110" t="s">
        <v>277</v>
      </c>
      <c r="C101" s="60">
        <v>2904</v>
      </c>
      <c r="D101" s="167">
        <v>0.9899537956553961</v>
      </c>
      <c r="E101" s="167">
        <v>1.1033057851239669</v>
      </c>
      <c r="F101" s="168">
        <v>1.0115464963785585</v>
      </c>
      <c r="G101" s="40">
        <v>6061.8</v>
      </c>
      <c r="H101" s="169">
        <v>0.38809759681430939</v>
      </c>
      <c r="I101" s="168">
        <v>0.38366758048566141</v>
      </c>
      <c r="J101" s="32">
        <v>16786.3</v>
      </c>
      <c r="K101" s="32">
        <v>9992.2999999999993</v>
      </c>
      <c r="L101" s="168">
        <v>0.96069302027776493</v>
      </c>
      <c r="M101" s="61">
        <v>5663.3405424247203</v>
      </c>
    </row>
    <row r="102" spans="1:13" x14ac:dyDescent="0.25">
      <c r="A102" s="38" t="s">
        <v>147</v>
      </c>
      <c r="B102" s="110" t="s">
        <v>277</v>
      </c>
      <c r="C102" s="60">
        <v>1941</v>
      </c>
      <c r="D102" s="167">
        <v>0.9899537956553961</v>
      </c>
      <c r="E102" s="167">
        <v>1.1545595054095827</v>
      </c>
      <c r="F102" s="168">
        <v>1.0585375680110309</v>
      </c>
      <c r="G102" s="40">
        <v>3809.3</v>
      </c>
      <c r="H102" s="169">
        <v>0.36488465812112481</v>
      </c>
      <c r="I102" s="168">
        <v>0.34470638468385695</v>
      </c>
      <c r="J102" s="32">
        <v>12212.9</v>
      </c>
      <c r="K102" s="32">
        <v>7269.9</v>
      </c>
      <c r="L102" s="168">
        <v>0.94492378868296112</v>
      </c>
      <c r="M102" s="61">
        <v>5570.3800162954503</v>
      </c>
    </row>
    <row r="103" spans="1:13" x14ac:dyDescent="0.25">
      <c r="A103" s="38" t="s">
        <v>148</v>
      </c>
      <c r="B103" s="110" t="s">
        <v>277</v>
      </c>
      <c r="C103" s="60">
        <v>1800</v>
      </c>
      <c r="D103" s="167">
        <v>0.9899537956553961</v>
      </c>
      <c r="E103" s="167">
        <v>1.1666666666666667</v>
      </c>
      <c r="F103" s="168">
        <v>1.0696378057835696</v>
      </c>
      <c r="G103" s="40">
        <v>3529.8</v>
      </c>
      <c r="H103" s="169">
        <v>0.36459739035809613</v>
      </c>
      <c r="I103" s="168">
        <v>0.34086060569914889</v>
      </c>
      <c r="J103" s="32">
        <v>11488.1</v>
      </c>
      <c r="K103" s="32">
        <v>6838.5</v>
      </c>
      <c r="L103" s="168">
        <v>0.943369635649288</v>
      </c>
      <c r="M103" s="61">
        <v>5561.2181948822099</v>
      </c>
    </row>
    <row r="104" spans="1:13" x14ac:dyDescent="0.25">
      <c r="A104" s="38" t="s">
        <v>149</v>
      </c>
      <c r="B104" s="110" t="s">
        <v>277</v>
      </c>
      <c r="C104" s="60">
        <v>3110</v>
      </c>
      <c r="D104" s="167">
        <v>0.9899537956553961</v>
      </c>
      <c r="E104" s="167">
        <v>1.0964630225080385</v>
      </c>
      <c r="F104" s="168">
        <v>1.0052728298728446</v>
      </c>
      <c r="G104" s="40">
        <v>11281</v>
      </c>
      <c r="H104" s="169">
        <v>0.67440871276543435</v>
      </c>
      <c r="I104" s="168">
        <v>0.67087132241576575</v>
      </c>
      <c r="J104" s="32">
        <v>12572.3</v>
      </c>
      <c r="K104" s="32">
        <v>7483.9</v>
      </c>
      <c r="L104" s="168">
        <v>1.0769363622063117</v>
      </c>
      <c r="M104" s="61">
        <v>6348.601720798365</v>
      </c>
    </row>
    <row r="105" spans="1:13" x14ac:dyDescent="0.25">
      <c r="A105" s="38" t="s">
        <v>150</v>
      </c>
      <c r="B105" s="110" t="s">
        <v>277</v>
      </c>
      <c r="C105" s="60">
        <v>1924</v>
      </c>
      <c r="D105" s="167">
        <v>0.9899537956553961</v>
      </c>
      <c r="E105" s="167">
        <v>1.155925155925156</v>
      </c>
      <c r="F105" s="168">
        <v>1.0597896406575551</v>
      </c>
      <c r="G105" s="40">
        <v>1739.8000000000002</v>
      </c>
      <c r="H105" s="169">
        <v>0.16812419618766986</v>
      </c>
      <c r="I105" s="168">
        <v>0.15863921455521668</v>
      </c>
      <c r="J105" s="32">
        <v>14356.8</v>
      </c>
      <c r="K105" s="32">
        <v>8546.1</v>
      </c>
      <c r="L105" s="168">
        <v>0.86961562428942496</v>
      </c>
      <c r="M105" s="61">
        <v>5126.4340610493246</v>
      </c>
    </row>
    <row r="106" spans="1:13" x14ac:dyDescent="0.25">
      <c r="A106" s="38" t="s">
        <v>152</v>
      </c>
      <c r="B106" s="110" t="s">
        <v>277</v>
      </c>
      <c r="C106" s="60">
        <v>1250</v>
      </c>
      <c r="D106" s="167">
        <v>0.9899537956553961</v>
      </c>
      <c r="E106" s="167">
        <v>1.24</v>
      </c>
      <c r="F106" s="168">
        <v>1.1368721821471082</v>
      </c>
      <c r="G106" s="40">
        <v>1524.9</v>
      </c>
      <c r="H106" s="169">
        <v>0.22681267131343633</v>
      </c>
      <c r="I106" s="168">
        <v>0.19950586783210372</v>
      </c>
      <c r="J106" s="32">
        <v>9663.5</v>
      </c>
      <c r="K106" s="32">
        <v>5752.4</v>
      </c>
      <c r="L106" s="168">
        <v>0.88616212683616569</v>
      </c>
      <c r="M106" s="61">
        <v>5223.9766440913018</v>
      </c>
    </row>
    <row r="107" spans="1:13" x14ac:dyDescent="0.25">
      <c r="A107" s="38" t="s">
        <v>153</v>
      </c>
      <c r="B107" s="110" t="s">
        <v>277</v>
      </c>
      <c r="C107" s="60">
        <v>3116</v>
      </c>
      <c r="D107" s="167">
        <v>0.9899537956553961</v>
      </c>
      <c r="E107" s="167">
        <v>1.0962772785622592</v>
      </c>
      <c r="F107" s="168">
        <v>1.0051025338043296</v>
      </c>
      <c r="G107" s="40">
        <v>6567.3</v>
      </c>
      <c r="H107" s="169">
        <v>0.39185497851537671</v>
      </c>
      <c r="I107" s="168">
        <v>0.38986567572583786</v>
      </c>
      <c r="J107" s="32">
        <v>17782.599999999999</v>
      </c>
      <c r="K107" s="32">
        <v>10585.4</v>
      </c>
      <c r="L107" s="168">
        <v>0.96320458431901923</v>
      </c>
      <c r="M107" s="61">
        <v>5678.146356727003</v>
      </c>
    </row>
    <row r="108" spans="1:13" x14ac:dyDescent="0.25">
      <c r="A108" s="38" t="s">
        <v>155</v>
      </c>
      <c r="B108" s="110" t="s">
        <v>278</v>
      </c>
      <c r="C108" s="60">
        <v>2960</v>
      </c>
      <c r="D108" s="167">
        <v>0.97492594154170442</v>
      </c>
      <c r="E108" s="167">
        <v>1.1013513513513513</v>
      </c>
      <c r="F108" s="168">
        <v>0.99442617060439598</v>
      </c>
      <c r="G108" s="40">
        <v>2581</v>
      </c>
      <c r="H108" s="169">
        <v>0.16211838012084395</v>
      </c>
      <c r="I108" s="168">
        <v>0.16302706516896176</v>
      </c>
      <c r="J108" s="32">
        <v>20649</v>
      </c>
      <c r="K108" s="32">
        <v>12291.7</v>
      </c>
      <c r="L108" s="168">
        <v>0.87139623977211467</v>
      </c>
      <c r="M108" s="61">
        <v>5136.9308916088612</v>
      </c>
    </row>
    <row r="109" spans="1:13" x14ac:dyDescent="0.25">
      <c r="A109" s="38" t="s">
        <v>159</v>
      </c>
      <c r="B109" s="110" t="s">
        <v>279</v>
      </c>
      <c r="C109" s="60">
        <v>2450</v>
      </c>
      <c r="D109" s="167">
        <v>1.0147606936521201</v>
      </c>
      <c r="E109" s="167">
        <v>1.1224489795918366</v>
      </c>
      <c r="F109" s="168">
        <v>1.0548853859215765</v>
      </c>
      <c r="G109" s="40">
        <v>13117.099999999999</v>
      </c>
      <c r="H109" s="169">
        <v>0.99542308257265277</v>
      </c>
      <c r="I109" s="168">
        <v>0.94363150334386714</v>
      </c>
      <c r="J109" s="32">
        <v>6237.4</v>
      </c>
      <c r="K109" s="32">
        <v>3712.9</v>
      </c>
      <c r="L109" s="168">
        <v>1.1873305615284988</v>
      </c>
      <c r="M109" s="61">
        <v>6999.3818674981876</v>
      </c>
    </row>
    <row r="110" spans="1:13" x14ac:dyDescent="0.25">
      <c r="A110" s="38" t="s">
        <v>160</v>
      </c>
      <c r="B110" s="110" t="s">
        <v>279</v>
      </c>
      <c r="C110" s="60">
        <v>2799</v>
      </c>
      <c r="D110" s="167">
        <v>1.0147606936521201</v>
      </c>
      <c r="E110" s="167">
        <v>1.107181136120043</v>
      </c>
      <c r="F110" s="168">
        <v>1.0405365600544179</v>
      </c>
      <c r="G110" s="40">
        <v>17823.3</v>
      </c>
      <c r="H110" s="169">
        <v>1.1839167932543575</v>
      </c>
      <c r="I110" s="168">
        <v>1.1377945174674509</v>
      </c>
      <c r="J110" s="32">
        <v>3695.4</v>
      </c>
      <c r="K110" s="32">
        <v>2199.6999999999998</v>
      </c>
      <c r="L110" s="168">
        <v>1.2659139984674364</v>
      </c>
      <c r="M110" s="61">
        <v>7462.6357425504739</v>
      </c>
    </row>
    <row r="111" spans="1:13" x14ac:dyDescent="0.25">
      <c r="A111" s="38" t="s">
        <v>161</v>
      </c>
      <c r="B111" s="110" t="s">
        <v>279</v>
      </c>
      <c r="C111" s="60">
        <v>1140</v>
      </c>
      <c r="D111" s="167">
        <v>1.0147606936521201</v>
      </c>
      <c r="E111" s="167">
        <v>1.263157894736842</v>
      </c>
      <c r="F111" s="168">
        <v>1.1871246065490664</v>
      </c>
      <c r="G111" s="40">
        <v>11563.2</v>
      </c>
      <c r="H111" s="169">
        <v>1.8858586937333874</v>
      </c>
      <c r="I111" s="168">
        <v>1.5885937190835584</v>
      </c>
      <c r="J111" s="32">
        <v>0</v>
      </c>
      <c r="K111" s="32">
        <v>0</v>
      </c>
      <c r="L111" s="168">
        <v>1.5885937190835586</v>
      </c>
      <c r="M111" s="61">
        <v>9364.8512322135502</v>
      </c>
    </row>
    <row r="112" spans="1:13" x14ac:dyDescent="0.25">
      <c r="A112" s="38" t="s">
        <v>163</v>
      </c>
      <c r="B112" s="110" t="s">
        <v>279</v>
      </c>
      <c r="C112" s="60">
        <v>2799</v>
      </c>
      <c r="D112" s="167">
        <v>1.0147606936521201</v>
      </c>
      <c r="E112" s="167">
        <v>1.107181136120043</v>
      </c>
      <c r="F112" s="168">
        <v>1.0405365600544179</v>
      </c>
      <c r="G112" s="40">
        <v>13384.1</v>
      </c>
      <c r="H112" s="169">
        <v>0.88904191438149205</v>
      </c>
      <c r="I112" s="168">
        <v>0.85440718616844857</v>
      </c>
      <c r="J112" s="32">
        <v>8560.9</v>
      </c>
      <c r="K112" s="32">
        <v>5096</v>
      </c>
      <c r="L112" s="168">
        <v>1.1512189674004012</v>
      </c>
      <c r="M112" s="61">
        <v>6786.5019456495702</v>
      </c>
    </row>
    <row r="113" spans="1:13" x14ac:dyDescent="0.25">
      <c r="A113" s="38" t="s">
        <v>164</v>
      </c>
      <c r="B113" s="110" t="s">
        <v>279</v>
      </c>
      <c r="C113" s="60">
        <v>2054</v>
      </c>
      <c r="D113" s="167">
        <v>1.0147606936521201</v>
      </c>
      <c r="E113" s="167">
        <v>1.1460564751703992</v>
      </c>
      <c r="F113" s="168">
        <v>1.0770718750509889</v>
      </c>
      <c r="G113" s="40">
        <v>7042.3</v>
      </c>
      <c r="H113" s="169">
        <v>0.63745575283729417</v>
      </c>
      <c r="I113" s="168">
        <v>0.59184142451692634</v>
      </c>
      <c r="J113" s="32">
        <v>9927.1</v>
      </c>
      <c r="K113" s="32">
        <v>5909.3</v>
      </c>
      <c r="L113" s="168">
        <v>1.0449506161035853</v>
      </c>
      <c r="M113" s="61">
        <v>6160.0439100724179</v>
      </c>
    </row>
    <row r="114" spans="1:13" x14ac:dyDescent="0.25">
      <c r="A114" s="38" t="s">
        <v>165</v>
      </c>
      <c r="B114" s="110" t="s">
        <v>279</v>
      </c>
      <c r="C114" s="60">
        <v>1839</v>
      </c>
      <c r="D114" s="167">
        <v>1.0147606936521201</v>
      </c>
      <c r="E114" s="167">
        <v>1.1631321370309951</v>
      </c>
      <c r="F114" s="168">
        <v>1.0931197012588498</v>
      </c>
      <c r="G114" s="40">
        <v>7446</v>
      </c>
      <c r="H114" s="169">
        <v>0.75279593414885093</v>
      </c>
      <c r="I114" s="168">
        <v>0.68866742890272858</v>
      </c>
      <c r="J114" s="32">
        <v>7873</v>
      </c>
      <c r="K114" s="32">
        <v>4686.5</v>
      </c>
      <c r="L114" s="168">
        <v>1.0841352298356395</v>
      </c>
      <c r="M114" s="61">
        <v>6391.0394590187743</v>
      </c>
    </row>
    <row r="115" spans="1:13" x14ac:dyDescent="0.25">
      <c r="A115" s="38" t="s">
        <v>166</v>
      </c>
      <c r="B115" s="110" t="s">
        <v>279</v>
      </c>
      <c r="C115" s="60">
        <v>1806</v>
      </c>
      <c r="D115" s="167">
        <v>1.0147606936521201</v>
      </c>
      <c r="E115" s="167">
        <v>1.1661129568106312</v>
      </c>
      <c r="F115" s="168">
        <v>1.0959210964944246</v>
      </c>
      <c r="G115" s="40">
        <v>26128.6</v>
      </c>
      <c r="H115" s="169">
        <v>2.6898889851863692</v>
      </c>
      <c r="I115" s="168">
        <v>2.4544549728905176</v>
      </c>
      <c r="J115" s="32">
        <v>0</v>
      </c>
      <c r="K115" s="32">
        <v>0</v>
      </c>
      <c r="L115" s="168">
        <v>2.4544549728905181</v>
      </c>
      <c r="M115" s="61">
        <v>14469.153063595499</v>
      </c>
    </row>
    <row r="116" spans="1:13" x14ac:dyDescent="0.25">
      <c r="A116" s="38" t="s">
        <v>167</v>
      </c>
      <c r="B116" s="110" t="s">
        <v>279</v>
      </c>
      <c r="C116" s="60">
        <v>2765</v>
      </c>
      <c r="D116" s="167">
        <v>1.0147606936521201</v>
      </c>
      <c r="E116" s="167">
        <v>1.108499095840868</v>
      </c>
      <c r="F116" s="168">
        <v>1.0417751877996515</v>
      </c>
      <c r="G116" s="40">
        <v>16057.000000000002</v>
      </c>
      <c r="H116" s="169">
        <v>1.0797053016608589</v>
      </c>
      <c r="I116" s="168">
        <v>1.0364091161945603</v>
      </c>
      <c r="J116" s="32">
        <v>5376.4</v>
      </c>
      <c r="K116" s="32">
        <v>3200.4</v>
      </c>
      <c r="L116" s="168">
        <v>1.2248812185506956</v>
      </c>
      <c r="M116" s="61">
        <v>7220.7451477758004</v>
      </c>
    </row>
    <row r="117" spans="1:13" x14ac:dyDescent="0.25">
      <c r="A117" s="38" t="s">
        <v>169</v>
      </c>
      <c r="B117" s="110" t="s">
        <v>279</v>
      </c>
      <c r="C117" s="60">
        <v>1654</v>
      </c>
      <c r="D117" s="167">
        <v>1.0147606936521201</v>
      </c>
      <c r="E117" s="167">
        <v>1.181378476420798</v>
      </c>
      <c r="F117" s="168">
        <v>1.1102677383802053</v>
      </c>
      <c r="G117" s="40">
        <v>10404.199999999999</v>
      </c>
      <c r="H117" s="169">
        <v>1.1695240283360175</v>
      </c>
      <c r="I117" s="168">
        <v>1.0533711715718792</v>
      </c>
      <c r="J117" s="32">
        <v>3243.9</v>
      </c>
      <c r="K117" s="32">
        <v>1931</v>
      </c>
      <c r="L117" s="168">
        <v>1.2317449477893867</v>
      </c>
      <c r="M117" s="61">
        <v>7261.2072259310735</v>
      </c>
    </row>
    <row r="118" spans="1:13" x14ac:dyDescent="0.25">
      <c r="A118" s="38" t="s">
        <v>170</v>
      </c>
      <c r="B118" s="110" t="s">
        <v>279</v>
      </c>
      <c r="C118" s="60">
        <v>7326</v>
      </c>
      <c r="D118" s="167">
        <v>1.0147606936521201</v>
      </c>
      <c r="E118" s="167">
        <v>1.040950040950041</v>
      </c>
      <c r="F118" s="168">
        <v>0.9782921145083745</v>
      </c>
      <c r="G118" s="40">
        <v>19426.5</v>
      </c>
      <c r="H118" s="169">
        <v>0.4930189475408992</v>
      </c>
      <c r="I118" s="168">
        <v>0.50395882807320613</v>
      </c>
      <c r="J118" s="32">
        <v>35872.9</v>
      </c>
      <c r="K118" s="32">
        <v>21353.9</v>
      </c>
      <c r="L118" s="168">
        <v>1.0093803088439972</v>
      </c>
      <c r="M118" s="61">
        <v>5950.3549054083833</v>
      </c>
    </row>
    <row r="119" spans="1:13" x14ac:dyDescent="0.25">
      <c r="A119" s="38" t="s">
        <v>171</v>
      </c>
      <c r="B119" s="110" t="s">
        <v>279</v>
      </c>
      <c r="C119" s="60">
        <v>740</v>
      </c>
      <c r="D119" s="167">
        <v>1.0147606936521201</v>
      </c>
      <c r="E119" s="167">
        <v>1.4054054054054055</v>
      </c>
      <c r="F119" s="168">
        <v>1.3208098099892767</v>
      </c>
      <c r="G119" s="40">
        <v>3835.7999999999997</v>
      </c>
      <c r="H119" s="169">
        <v>0.96374069347932312</v>
      </c>
      <c r="I119" s="168">
        <v>0.72965894573961976</v>
      </c>
      <c r="J119" s="32">
        <v>3591.7</v>
      </c>
      <c r="K119" s="32">
        <v>2138</v>
      </c>
      <c r="L119" s="168">
        <v>1.1007219476530474</v>
      </c>
      <c r="M119" s="61">
        <v>6488.8191133915361</v>
      </c>
    </row>
    <row r="120" spans="1:13" x14ac:dyDescent="0.25">
      <c r="A120" s="38" t="s">
        <v>172</v>
      </c>
      <c r="B120" s="110" t="s">
        <v>279</v>
      </c>
      <c r="C120" s="60">
        <v>11381</v>
      </c>
      <c r="D120" s="167">
        <v>1.0147606936521201</v>
      </c>
      <c r="E120" s="167">
        <v>1.026359722344258</v>
      </c>
      <c r="F120" s="168">
        <v>0.96458003123954117</v>
      </c>
      <c r="G120" s="40">
        <v>77044.7</v>
      </c>
      <c r="H120" s="169">
        <v>1.2586306610807059</v>
      </c>
      <c r="I120" s="168">
        <v>1.3048483488335256</v>
      </c>
      <c r="J120" s="32">
        <v>3117.9</v>
      </c>
      <c r="K120" s="32">
        <v>1856</v>
      </c>
      <c r="L120" s="168">
        <v>1.3335278266809625</v>
      </c>
      <c r="M120" s="61">
        <v>7861.2231440072801</v>
      </c>
    </row>
    <row r="121" spans="1:13" x14ac:dyDescent="0.25">
      <c r="A121" s="38" t="s">
        <v>173</v>
      </c>
      <c r="B121" s="110" t="s">
        <v>280</v>
      </c>
      <c r="C121" s="60">
        <v>2119</v>
      </c>
      <c r="D121" s="167">
        <v>1.000663817114841</v>
      </c>
      <c r="E121" s="167">
        <v>1.1415762151958471</v>
      </c>
      <c r="F121" s="168">
        <v>1.0579572956061671</v>
      </c>
      <c r="G121" s="40">
        <v>4846.0999999999995</v>
      </c>
      <c r="H121" s="169">
        <v>0.42520403493762382</v>
      </c>
      <c r="I121" s="168">
        <v>0.40191039534728945</v>
      </c>
      <c r="J121" s="32">
        <v>12569.6</v>
      </c>
      <c r="K121" s="32">
        <v>7482.3</v>
      </c>
      <c r="L121" s="168">
        <v>0.96808186540403796</v>
      </c>
      <c r="M121" s="61">
        <v>5706.8982089030515</v>
      </c>
    </row>
    <row r="122" spans="1:13" x14ac:dyDescent="0.25">
      <c r="A122" s="38" t="s">
        <v>174</v>
      </c>
      <c r="B122" s="110" t="s">
        <v>280</v>
      </c>
      <c r="C122" s="60">
        <v>1584</v>
      </c>
      <c r="D122" s="167">
        <v>1.000663817114841</v>
      </c>
      <c r="E122" s="167">
        <v>1.1893939393939394</v>
      </c>
      <c r="F122" s="168">
        <v>1.1022724359369216</v>
      </c>
      <c r="G122" s="40">
        <v>2738.9</v>
      </c>
      <c r="H122" s="169">
        <v>0.32148222164653595</v>
      </c>
      <c r="I122" s="168">
        <v>0.29165405136279127</v>
      </c>
      <c r="J122" s="32">
        <v>10924.5</v>
      </c>
      <c r="K122" s="32">
        <v>6503</v>
      </c>
      <c r="L122" s="168">
        <v>0.9234569119024465</v>
      </c>
      <c r="M122" s="61">
        <v>5443.8315444899899</v>
      </c>
    </row>
    <row r="123" spans="1:13" x14ac:dyDescent="0.25">
      <c r="A123" s="38" t="s">
        <v>175</v>
      </c>
      <c r="B123" s="110" t="s">
        <v>280</v>
      </c>
      <c r="C123" s="60">
        <v>1062</v>
      </c>
      <c r="D123" s="167">
        <v>1.000663817114841</v>
      </c>
      <c r="E123" s="167">
        <v>1.2824858757062148</v>
      </c>
      <c r="F123" s="168">
        <v>1.1885455133475089</v>
      </c>
      <c r="G123" s="40">
        <v>1733.4</v>
      </c>
      <c r="H123" s="169">
        <v>0.30346613792240779</v>
      </c>
      <c r="I123" s="168">
        <v>0.25532563500046618</v>
      </c>
      <c r="J123" s="32">
        <v>8167.9</v>
      </c>
      <c r="K123" s="32">
        <v>4862.1000000000004</v>
      </c>
      <c r="L123" s="168">
        <v>0.90875028150667059</v>
      </c>
      <c r="M123" s="61">
        <v>5357.1351134710867</v>
      </c>
    </row>
    <row r="124" spans="1:13" x14ac:dyDescent="0.25">
      <c r="A124" s="38" t="s">
        <v>176</v>
      </c>
      <c r="B124" s="110" t="s">
        <v>280</v>
      </c>
      <c r="C124" s="60">
        <v>1699</v>
      </c>
      <c r="D124" s="167">
        <v>1.000663817114841</v>
      </c>
      <c r="E124" s="167">
        <v>1.1765744555620954</v>
      </c>
      <c r="F124" s="168">
        <v>1.0903919620226348</v>
      </c>
      <c r="G124" s="40">
        <v>1266.6000000000001</v>
      </c>
      <c r="H124" s="169">
        <v>0.13860601164363853</v>
      </c>
      <c r="I124" s="168">
        <v>0.12711576797258278</v>
      </c>
      <c r="J124" s="32">
        <v>13388.2</v>
      </c>
      <c r="K124" s="32">
        <v>7969.5</v>
      </c>
      <c r="L124" s="168">
        <v>0.85685385384477863</v>
      </c>
      <c r="M124" s="61">
        <v>5051.2026911665844</v>
      </c>
    </row>
    <row r="125" spans="1:13" x14ac:dyDescent="0.25">
      <c r="A125" s="38" t="s">
        <v>178</v>
      </c>
      <c r="B125" s="110" t="s">
        <v>280</v>
      </c>
      <c r="C125" s="60">
        <v>2252</v>
      </c>
      <c r="D125" s="167">
        <v>1.000663817114841</v>
      </c>
      <c r="E125" s="167">
        <v>1.133214920071048</v>
      </c>
      <c r="F125" s="168">
        <v>1.0502084540831509</v>
      </c>
      <c r="G125" s="40">
        <v>6559.2</v>
      </c>
      <c r="H125" s="169">
        <v>0.54152492313180378</v>
      </c>
      <c r="I125" s="168">
        <v>0.51563565407075673</v>
      </c>
      <c r="J125" s="32">
        <v>11675.1</v>
      </c>
      <c r="K125" s="32">
        <v>6949.8</v>
      </c>
      <c r="L125" s="168">
        <v>1.0141071957812071</v>
      </c>
      <c r="M125" s="61">
        <v>5978.220175443571</v>
      </c>
    </row>
    <row r="126" spans="1:13" x14ac:dyDescent="0.25">
      <c r="A126" s="38" t="s">
        <v>179</v>
      </c>
      <c r="B126" s="110" t="s">
        <v>280</v>
      </c>
      <c r="C126" s="60">
        <v>673</v>
      </c>
      <c r="D126" s="167">
        <v>1.000663817114841</v>
      </c>
      <c r="E126" s="167">
        <v>1.4457652303120356</v>
      </c>
      <c r="F126" s="168">
        <v>1.3398648752330042</v>
      </c>
      <c r="G126" s="40">
        <v>1342</v>
      </c>
      <c r="H126" s="169">
        <v>0.37074338748278274</v>
      </c>
      <c r="I126" s="168">
        <v>0.27670207222822374</v>
      </c>
      <c r="J126" s="32">
        <v>5721.5</v>
      </c>
      <c r="K126" s="32">
        <v>3405.8</v>
      </c>
      <c r="L126" s="168">
        <v>0.91740252840008552</v>
      </c>
      <c r="M126" s="61">
        <v>5408.140605943986</v>
      </c>
    </row>
    <row r="127" spans="1:13" x14ac:dyDescent="0.25">
      <c r="A127" s="38" t="s">
        <v>15</v>
      </c>
      <c r="B127" s="110" t="s">
        <v>281</v>
      </c>
      <c r="C127" s="60">
        <v>1581</v>
      </c>
      <c r="D127" s="167">
        <v>1.0124505820918868</v>
      </c>
      <c r="E127" s="167">
        <v>1.1897533206831119</v>
      </c>
      <c r="F127" s="168">
        <v>1.1155930234946503</v>
      </c>
      <c r="G127" s="40">
        <v>1479.7</v>
      </c>
      <c r="H127" s="169">
        <v>0.1740114260053571</v>
      </c>
      <c r="I127" s="168">
        <v>0.15598109914694314</v>
      </c>
      <c r="J127" s="32">
        <v>12446.2</v>
      </c>
      <c r="K127" s="32">
        <v>7408.8</v>
      </c>
      <c r="L127" s="168">
        <v>0.86854229806450711</v>
      </c>
      <c r="M127" s="61">
        <v>5120.1067412952298</v>
      </c>
    </row>
    <row r="128" spans="1:13" x14ac:dyDescent="0.25">
      <c r="A128" s="38" t="s">
        <v>180</v>
      </c>
      <c r="B128" s="110" t="s">
        <v>281</v>
      </c>
      <c r="C128" s="60">
        <v>1039</v>
      </c>
      <c r="D128" s="167">
        <v>1.0124505820918868</v>
      </c>
      <c r="E128" s="167">
        <v>1.2887391722810395</v>
      </c>
      <c r="F128" s="168">
        <v>1.2084088396370432</v>
      </c>
      <c r="G128" s="40">
        <v>1408.4</v>
      </c>
      <c r="H128" s="169">
        <v>0.25202662927094832</v>
      </c>
      <c r="I128" s="168">
        <v>0.20856072961750832</v>
      </c>
      <c r="J128" s="32">
        <v>8470.7000000000007</v>
      </c>
      <c r="K128" s="32">
        <v>5042.3</v>
      </c>
      <c r="L128" s="168">
        <v>0.88981807600117646</v>
      </c>
      <c r="M128" s="61">
        <v>5245.5286744383748</v>
      </c>
    </row>
    <row r="129" spans="1:13" x14ac:dyDescent="0.25">
      <c r="A129" s="38" t="s">
        <v>181</v>
      </c>
      <c r="B129" s="110" t="s">
        <v>281</v>
      </c>
      <c r="C129" s="60">
        <v>997</v>
      </c>
      <c r="D129" s="167">
        <v>1.0124505820918868</v>
      </c>
      <c r="E129" s="167">
        <v>1.3009027081243731</v>
      </c>
      <c r="F129" s="168">
        <v>1.2198141918995262</v>
      </c>
      <c r="G129" s="40">
        <v>1104.3999999999999</v>
      </c>
      <c r="H129" s="169">
        <v>0.20595256340744891</v>
      </c>
      <c r="I129" s="168">
        <v>0.1688392910782045</v>
      </c>
      <c r="J129" s="32">
        <v>8489.7999999999993</v>
      </c>
      <c r="K129" s="32">
        <v>5053.7</v>
      </c>
      <c r="L129" s="168">
        <v>0.87374751257449745</v>
      </c>
      <c r="M129" s="61">
        <v>5150.7917798499202</v>
      </c>
    </row>
    <row r="130" spans="1:13" x14ac:dyDescent="0.25">
      <c r="A130" s="38" t="s">
        <v>182</v>
      </c>
      <c r="B130" s="110" t="s">
        <v>281</v>
      </c>
      <c r="C130" s="60">
        <v>661</v>
      </c>
      <c r="D130" s="167">
        <v>1.0124505820918868</v>
      </c>
      <c r="E130" s="167">
        <v>1.453857791225416</v>
      </c>
      <c r="F130" s="168">
        <v>1.363235202498257</v>
      </c>
      <c r="G130" s="40">
        <v>405.2</v>
      </c>
      <c r="H130" s="169">
        <v>0.11397351421794628</v>
      </c>
      <c r="I130" s="168">
        <v>8.3605172466995475E-2</v>
      </c>
      <c r="J130" s="32">
        <v>6743.2</v>
      </c>
      <c r="K130" s="32">
        <v>4014</v>
      </c>
      <c r="L130" s="168">
        <v>0.83924888811982246</v>
      </c>
      <c r="M130" s="61">
        <v>4947.4204068846457</v>
      </c>
    </row>
    <row r="131" spans="1:13" x14ac:dyDescent="0.25">
      <c r="A131" s="38" t="s">
        <v>183</v>
      </c>
      <c r="B131" s="110" t="s">
        <v>281</v>
      </c>
      <c r="C131" s="60">
        <v>982</v>
      </c>
      <c r="D131" s="167">
        <v>1.0124505820918868</v>
      </c>
      <c r="E131" s="167">
        <v>1.3054989816700611</v>
      </c>
      <c r="F131" s="168">
        <v>1.2241239682308911</v>
      </c>
      <c r="G131" s="40">
        <v>1596.4</v>
      </c>
      <c r="H131" s="169">
        <v>0.30224991923343525</v>
      </c>
      <c r="I131" s="168">
        <v>0.24691120105282152</v>
      </c>
      <c r="J131" s="32">
        <v>7838.4</v>
      </c>
      <c r="K131" s="32">
        <v>4665.8999999999996</v>
      </c>
      <c r="L131" s="168">
        <v>0.90534254360871358</v>
      </c>
      <c r="M131" s="61">
        <v>5337.0463028020158</v>
      </c>
    </row>
    <row r="132" spans="1:13" x14ac:dyDescent="0.25">
      <c r="A132" s="38" t="s">
        <v>184</v>
      </c>
      <c r="B132" s="110" t="s">
        <v>281</v>
      </c>
      <c r="C132" s="60">
        <v>490</v>
      </c>
      <c r="D132" s="167">
        <v>1.0124505820918868</v>
      </c>
      <c r="E132" s="167">
        <v>1.6122448979591837</v>
      </c>
      <c r="F132" s="168">
        <v>1.5117496451242647</v>
      </c>
      <c r="G132" s="40">
        <v>2076.9</v>
      </c>
      <c r="H132" s="169">
        <v>0.78805307583045914</v>
      </c>
      <c r="I132" s="168">
        <v>0.52128543795072746</v>
      </c>
      <c r="J132" s="32">
        <v>3632.1</v>
      </c>
      <c r="K132" s="32">
        <v>2162.1</v>
      </c>
      <c r="L132" s="168">
        <v>1.0164069316424493</v>
      </c>
      <c r="M132" s="61">
        <v>5991.7772504560171</v>
      </c>
    </row>
    <row r="133" spans="1:13" x14ac:dyDescent="0.25">
      <c r="A133" s="38" t="s">
        <v>186</v>
      </c>
      <c r="B133" s="110" t="s">
        <v>281</v>
      </c>
      <c r="C133" s="60">
        <v>1630</v>
      </c>
      <c r="D133" s="167">
        <v>1.0124505820918868</v>
      </c>
      <c r="E133" s="167">
        <v>1.1840490797546013</v>
      </c>
      <c r="F133" s="168">
        <v>1.110244342155795</v>
      </c>
      <c r="G133" s="40">
        <v>3538.7000000000003</v>
      </c>
      <c r="H133" s="169">
        <v>0.40363805409791387</v>
      </c>
      <c r="I133" s="168">
        <v>0.36355785728586343</v>
      </c>
      <c r="J133" s="32">
        <v>10555.9</v>
      </c>
      <c r="K133" s="32">
        <v>6283.6</v>
      </c>
      <c r="L133" s="168">
        <v>0.95255653038348476</v>
      </c>
      <c r="M133" s="61">
        <v>5615.3754670898506</v>
      </c>
    </row>
    <row r="134" spans="1:13" x14ac:dyDescent="0.25">
      <c r="A134" s="38" t="s">
        <v>187</v>
      </c>
      <c r="B134" s="110" t="s">
        <v>281</v>
      </c>
      <c r="C134" s="60">
        <v>2423</v>
      </c>
      <c r="D134" s="167">
        <v>1.0124505820918868</v>
      </c>
      <c r="E134" s="167">
        <v>1.1238134543953777</v>
      </c>
      <c r="F134" s="168">
        <v>1.0537633538295723</v>
      </c>
      <c r="G134" s="40">
        <v>2697</v>
      </c>
      <c r="H134" s="169">
        <v>0.20694907733316917</v>
      </c>
      <c r="I134" s="168">
        <v>0.19639046715856806</v>
      </c>
      <c r="J134" s="32">
        <v>17409.3</v>
      </c>
      <c r="K134" s="32">
        <v>10363.200000000001</v>
      </c>
      <c r="L134" s="168">
        <v>0.88489900922656095</v>
      </c>
      <c r="M134" s="61">
        <v>5216.5304932217359</v>
      </c>
    </row>
    <row r="135" spans="1:13" x14ac:dyDescent="0.25">
      <c r="A135" s="38" t="s">
        <v>189</v>
      </c>
      <c r="B135" s="110" t="s">
        <v>282</v>
      </c>
      <c r="C135" s="60">
        <v>2003</v>
      </c>
      <c r="D135" s="167">
        <v>0.99269522512910702</v>
      </c>
      <c r="E135" s="167">
        <v>1.1497753369945083</v>
      </c>
      <c r="F135" s="168">
        <v>1.0570704957501211</v>
      </c>
      <c r="G135" s="40">
        <v>6542.0999999999995</v>
      </c>
      <c r="H135" s="169">
        <v>0.60725652659758456</v>
      </c>
      <c r="I135" s="168">
        <v>0.57447117201645248</v>
      </c>
      <c r="J135" s="32">
        <v>9717.7000000000007</v>
      </c>
      <c r="K135" s="32">
        <v>5784.6</v>
      </c>
      <c r="L135" s="168">
        <v>1.0379185091569143</v>
      </c>
      <c r="M135" s="61">
        <v>6118.5892356559907</v>
      </c>
    </row>
    <row r="136" spans="1:13" x14ac:dyDescent="0.25">
      <c r="A136" s="38" t="s">
        <v>191</v>
      </c>
      <c r="B136" s="110" t="s">
        <v>282</v>
      </c>
      <c r="C136" s="60">
        <v>3197</v>
      </c>
      <c r="D136" s="167">
        <v>0.99269522512910702</v>
      </c>
      <c r="E136" s="167">
        <v>1.0938379730997811</v>
      </c>
      <c r="F136" s="168">
        <v>1.0056432863809255</v>
      </c>
      <c r="G136" s="40">
        <v>13465.899999999998</v>
      </c>
      <c r="H136" s="169">
        <v>0.78312071296172869</v>
      </c>
      <c r="I136" s="168">
        <v>0.77872613835070348</v>
      </c>
      <c r="J136" s="32">
        <v>10884.6</v>
      </c>
      <c r="K136" s="32">
        <v>6479.2</v>
      </c>
      <c r="L136" s="168">
        <v>1.1205849270877679</v>
      </c>
      <c r="M136" s="61">
        <v>6605.9125182061962</v>
      </c>
    </row>
    <row r="137" spans="1:13" x14ac:dyDescent="0.25">
      <c r="A137" s="38" t="s">
        <v>193</v>
      </c>
      <c r="B137" s="110" t="s">
        <v>282</v>
      </c>
      <c r="C137" s="60">
        <v>14489</v>
      </c>
      <c r="D137" s="167">
        <v>0.99269522512910702</v>
      </c>
      <c r="E137" s="167">
        <v>1.0207053626889364</v>
      </c>
      <c r="F137" s="168">
        <v>0.93840726012855413</v>
      </c>
      <c r="G137" s="40">
        <v>77585.8</v>
      </c>
      <c r="H137" s="169">
        <v>0.99558831857304031</v>
      </c>
      <c r="I137" s="168">
        <v>1.0609341603310409</v>
      </c>
      <c r="J137" s="32">
        <v>23412</v>
      </c>
      <c r="K137" s="32">
        <v>13936.4</v>
      </c>
      <c r="L137" s="168">
        <v>1.2348074174873993</v>
      </c>
      <c r="M137" s="61">
        <v>7279.2606607272255</v>
      </c>
    </row>
    <row r="138" spans="1:13" x14ac:dyDescent="0.25">
      <c r="A138" s="38" t="s">
        <v>195</v>
      </c>
      <c r="B138" s="110" t="s">
        <v>282</v>
      </c>
      <c r="C138" s="60">
        <v>1615</v>
      </c>
      <c r="D138" s="167">
        <v>0.99269522512910702</v>
      </c>
      <c r="E138" s="167">
        <v>1.1857585139318885</v>
      </c>
      <c r="F138" s="168">
        <v>1.090152397457361</v>
      </c>
      <c r="G138" s="40">
        <v>12154.2</v>
      </c>
      <c r="H138" s="169">
        <v>1.3992322745204466</v>
      </c>
      <c r="I138" s="168">
        <v>1.2835198801415053</v>
      </c>
      <c r="J138" s="32">
        <v>721.4</v>
      </c>
      <c r="K138" s="32">
        <v>429.4</v>
      </c>
      <c r="L138" s="168">
        <v>1.3248926176374862</v>
      </c>
      <c r="M138" s="61">
        <v>7810.3180906385223</v>
      </c>
    </row>
    <row r="139" spans="1:13" x14ac:dyDescent="0.25">
      <c r="A139" s="38" t="s">
        <v>263</v>
      </c>
      <c r="B139" s="110" t="s">
        <v>282</v>
      </c>
      <c r="C139" s="60">
        <v>522</v>
      </c>
      <c r="D139" s="167">
        <v>0.99269522512910702</v>
      </c>
      <c r="E139" s="167">
        <v>1.5747126436781609</v>
      </c>
      <c r="F139" s="168">
        <v>1.4477456780974667</v>
      </c>
      <c r="G139" s="40">
        <v>10354.4</v>
      </c>
      <c r="H139" s="169">
        <v>3.6879956261308839</v>
      </c>
      <c r="I139" s="168">
        <v>2.5474057232050646</v>
      </c>
      <c r="J139" s="32">
        <v>0</v>
      </c>
      <c r="K139" s="32">
        <v>0</v>
      </c>
      <c r="L139" s="168">
        <v>2.5474057232050642</v>
      </c>
      <c r="M139" s="61">
        <v>15017.103076340432</v>
      </c>
    </row>
    <row r="140" spans="1:13" ht="22.95" customHeight="1" x14ac:dyDescent="0.25">
      <c r="A140" s="95" t="s">
        <v>283</v>
      </c>
      <c r="B140" s="111"/>
      <c r="C140" s="51">
        <v>548603</v>
      </c>
      <c r="D140" s="52">
        <v>1</v>
      </c>
      <c r="E140" s="115">
        <v>1</v>
      </c>
      <c r="F140" s="50">
        <v>1</v>
      </c>
      <c r="G140" s="40">
        <v>2950680.6999999993</v>
      </c>
      <c r="H140" s="169">
        <v>1</v>
      </c>
      <c r="I140" s="168">
        <v>1</v>
      </c>
      <c r="J140" s="40">
        <v>1630327.3999999992</v>
      </c>
      <c r="K140" s="40">
        <v>970478.7000000003</v>
      </c>
      <c r="L140" s="168">
        <v>1.3000818912234464</v>
      </c>
      <c r="M140" s="61">
        <v>7664.057433152936</v>
      </c>
    </row>
    <row r="141" spans="1:13" ht="24" customHeight="1" x14ac:dyDescent="0.25">
      <c r="A141" s="144" t="s">
        <v>356</v>
      </c>
      <c r="B141" s="143"/>
      <c r="C141" s="57">
        <v>15</v>
      </c>
      <c r="D141" s="57"/>
      <c r="E141" s="57"/>
      <c r="F141" s="50"/>
      <c r="G141" s="40"/>
      <c r="H141" s="58"/>
      <c r="I141" s="58"/>
      <c r="J141" s="32"/>
      <c r="K141" s="32"/>
      <c r="L141" s="97"/>
      <c r="M141" s="97"/>
    </row>
    <row r="142" spans="1:13" x14ac:dyDescent="0.25">
      <c r="A142" s="42"/>
      <c r="B142" s="113"/>
      <c r="C142" s="42"/>
      <c r="D142" s="42"/>
      <c r="E142" s="42"/>
      <c r="G142" s="20"/>
      <c r="H142" s="62"/>
    </row>
    <row r="143" spans="1:13" x14ac:dyDescent="0.25">
      <c r="A143" s="96"/>
      <c r="B143" s="114"/>
      <c r="C143" s="125" t="s">
        <v>393</v>
      </c>
      <c r="D143" s="126"/>
      <c r="E143" s="127"/>
      <c r="F143" s="128"/>
      <c r="G143" s="40">
        <v>3234046.2</v>
      </c>
      <c r="H143" s="61">
        <v>5895.0574459126183</v>
      </c>
      <c r="J143" s="59"/>
      <c r="K143" s="59"/>
    </row>
    <row r="144" spans="1:13" x14ac:dyDescent="0.25">
      <c r="A144" s="42"/>
      <c r="B144" s="113"/>
      <c r="C144" s="42"/>
      <c r="D144" s="42"/>
      <c r="E144" s="42"/>
      <c r="G144" s="46" t="s">
        <v>5</v>
      </c>
      <c r="H144" s="46" t="s">
        <v>257</v>
      </c>
    </row>
    <row r="145" spans="1:11" x14ac:dyDescent="0.25">
      <c r="A145" s="42"/>
      <c r="B145" s="113"/>
      <c r="C145" s="42"/>
      <c r="D145" s="42"/>
      <c r="E145" s="42"/>
      <c r="G145" s="20"/>
      <c r="H145" s="62"/>
      <c r="J145" s="99"/>
      <c r="K145" s="99"/>
    </row>
    <row r="146" spans="1:11" x14ac:dyDescent="0.25">
      <c r="A146" s="42"/>
      <c r="B146" s="113"/>
      <c r="C146" s="42"/>
      <c r="D146" s="42"/>
      <c r="E146" s="42"/>
      <c r="G146" s="20"/>
      <c r="H146" s="74"/>
    </row>
    <row r="147" spans="1:11" x14ac:dyDescent="0.25">
      <c r="A147" s="42"/>
      <c r="B147" s="113"/>
      <c r="C147" s="42"/>
      <c r="D147" s="42"/>
      <c r="E147" s="42"/>
      <c r="G147" s="72"/>
      <c r="H147" s="35"/>
      <c r="I147" s="70"/>
      <c r="J147" s="333"/>
      <c r="K147" s="107"/>
    </row>
    <row r="148" spans="1:11" x14ac:dyDescent="0.25">
      <c r="A148" s="42"/>
      <c r="B148" s="113"/>
      <c r="C148" s="42"/>
      <c r="D148" s="42"/>
      <c r="E148" s="42"/>
      <c r="G148" s="20"/>
      <c r="H148" s="73"/>
      <c r="I148" s="72"/>
      <c r="J148" s="70"/>
      <c r="K148" s="70"/>
    </row>
    <row r="149" spans="1:11" x14ac:dyDescent="0.25">
      <c r="A149" s="42"/>
      <c r="B149" s="113"/>
      <c r="C149" s="42"/>
      <c r="D149" s="42"/>
      <c r="E149" s="42"/>
      <c r="G149" s="20"/>
      <c r="H149" s="73"/>
      <c r="I149" s="72"/>
      <c r="J149" s="70"/>
      <c r="K149" s="70"/>
    </row>
    <row r="150" spans="1:11" x14ac:dyDescent="0.25">
      <c r="A150" s="42"/>
      <c r="B150" s="113"/>
      <c r="C150" s="42"/>
      <c r="D150" s="42"/>
      <c r="E150" s="42"/>
      <c r="G150" s="20"/>
      <c r="H150" s="62"/>
      <c r="J150" s="59"/>
      <c r="K150" s="59"/>
    </row>
    <row r="151" spans="1:11" x14ac:dyDescent="0.25">
      <c r="A151" s="42"/>
      <c r="B151" s="113"/>
      <c r="C151" s="42"/>
      <c r="D151" s="42"/>
      <c r="E151" s="42"/>
      <c r="G151" s="20"/>
      <c r="H151" s="62"/>
      <c r="J151" s="59"/>
      <c r="K151" s="59"/>
    </row>
    <row r="152" spans="1:11" x14ac:dyDescent="0.25">
      <c r="A152" s="42"/>
      <c r="B152" s="113"/>
      <c r="C152" s="42"/>
      <c r="D152" s="42"/>
      <c r="E152" s="42"/>
      <c r="G152" s="20"/>
      <c r="H152" s="62"/>
      <c r="J152" s="59"/>
      <c r="K152" s="59"/>
    </row>
    <row r="153" spans="1:11" x14ac:dyDescent="0.25">
      <c r="A153" s="42"/>
      <c r="B153" s="113"/>
      <c r="C153" s="42"/>
      <c r="D153" s="42"/>
      <c r="E153" s="42"/>
      <c r="G153" s="20"/>
      <c r="H153" s="62"/>
      <c r="J153" s="59"/>
      <c r="K153" s="59"/>
    </row>
    <row r="154" spans="1:11" x14ac:dyDescent="0.25">
      <c r="A154" s="42"/>
      <c r="B154" s="113"/>
      <c r="C154" s="42"/>
      <c r="D154" s="42"/>
      <c r="E154" s="42"/>
      <c r="G154" s="20"/>
      <c r="H154" s="62"/>
      <c r="J154" s="59"/>
      <c r="K154" s="59"/>
    </row>
    <row r="155" spans="1:11" x14ac:dyDescent="0.25">
      <c r="A155" s="42"/>
      <c r="B155" s="113"/>
      <c r="C155" s="42"/>
      <c r="D155" s="42"/>
      <c r="E155" s="42"/>
      <c r="G155" s="20"/>
      <c r="H155" s="62"/>
      <c r="J155" s="59"/>
      <c r="K155" s="59"/>
    </row>
    <row r="156" spans="1:11" x14ac:dyDescent="0.25">
      <c r="A156" s="42"/>
      <c r="B156" s="113"/>
      <c r="C156" s="42"/>
      <c r="D156" s="42"/>
      <c r="E156" s="42"/>
      <c r="G156" s="62"/>
      <c r="H156" s="62"/>
      <c r="J156" s="59"/>
      <c r="K156" s="59"/>
    </row>
    <row r="157" spans="1:11" x14ac:dyDescent="0.25">
      <c r="A157" s="42"/>
      <c r="B157" s="113"/>
      <c r="C157" s="42"/>
      <c r="D157" s="42"/>
      <c r="E157" s="42"/>
    </row>
    <row r="158" spans="1:11" x14ac:dyDescent="0.25">
      <c r="A158" s="42"/>
      <c r="B158" s="113"/>
      <c r="C158" s="42"/>
      <c r="D158" s="42"/>
      <c r="E158" s="42"/>
    </row>
    <row r="159" spans="1:11" x14ac:dyDescent="0.25">
      <c r="A159" s="42"/>
      <c r="B159" s="113"/>
      <c r="C159" s="42"/>
      <c r="D159" s="42"/>
      <c r="E159" s="42"/>
    </row>
    <row r="160" spans="1:11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  <row r="1734" spans="1:5" x14ac:dyDescent="0.25">
      <c r="A1734" s="42"/>
      <c r="B1734" s="113"/>
      <c r="C1734" s="42"/>
      <c r="D1734" s="42"/>
      <c r="E1734" s="42"/>
    </row>
    <row r="1735" spans="1:5" x14ac:dyDescent="0.25">
      <c r="A1735" s="42"/>
      <c r="B1735" s="113"/>
      <c r="C1735" s="42"/>
      <c r="D1735" s="42"/>
      <c r="E1735" s="42"/>
    </row>
    <row r="1736" spans="1:5" x14ac:dyDescent="0.25">
      <c r="A1736" s="42"/>
      <c r="B1736" s="113"/>
      <c r="C1736" s="42"/>
      <c r="D1736" s="42"/>
      <c r="E1736" s="42"/>
    </row>
    <row r="1737" spans="1:5" x14ac:dyDescent="0.25">
      <c r="A1737" s="42"/>
      <c r="B1737" s="113"/>
      <c r="C1737" s="42"/>
      <c r="D1737" s="42"/>
      <c r="E1737" s="42"/>
    </row>
    <row r="1738" spans="1:5" x14ac:dyDescent="0.25">
      <c r="A1738" s="42"/>
      <c r="B1738" s="113"/>
      <c r="C1738" s="42"/>
      <c r="D1738" s="42"/>
      <c r="E1738" s="42"/>
    </row>
    <row r="1739" spans="1:5" x14ac:dyDescent="0.25">
      <c r="A1739" s="42"/>
      <c r="B1739" s="113"/>
      <c r="C1739" s="42"/>
      <c r="D1739" s="42"/>
      <c r="E1739" s="42"/>
    </row>
    <row r="1740" spans="1:5" x14ac:dyDescent="0.25">
      <c r="A1740" s="42"/>
      <c r="B1740" s="113"/>
      <c r="C1740" s="42"/>
      <c r="D1740" s="42"/>
      <c r="E1740" s="42"/>
    </row>
    <row r="1741" spans="1:5" x14ac:dyDescent="0.25">
      <c r="A1741" s="42"/>
      <c r="B1741" s="113"/>
      <c r="C1741" s="42"/>
      <c r="D1741" s="42"/>
      <c r="E1741" s="42"/>
    </row>
    <row r="1742" spans="1:5" x14ac:dyDescent="0.25">
      <c r="A1742" s="42"/>
      <c r="B1742" s="113"/>
      <c r="C1742" s="42"/>
      <c r="D1742" s="42"/>
      <c r="E1742" s="42"/>
    </row>
    <row r="1743" spans="1:5" x14ac:dyDescent="0.25">
      <c r="A1743" s="42"/>
      <c r="B1743" s="113"/>
      <c r="C1743" s="42"/>
      <c r="D1743" s="42"/>
      <c r="E1743" s="42"/>
    </row>
    <row r="1744" spans="1:5" x14ac:dyDescent="0.25">
      <c r="A1744" s="42"/>
      <c r="B1744" s="113"/>
      <c r="C1744" s="42"/>
      <c r="D1744" s="42"/>
      <c r="E1744" s="42"/>
    </row>
    <row r="1745" spans="1:5" x14ac:dyDescent="0.25">
      <c r="A1745" s="42"/>
      <c r="B1745" s="113"/>
      <c r="C1745" s="42"/>
      <c r="D1745" s="42"/>
      <c r="E1745" s="42"/>
    </row>
    <row r="1746" spans="1:5" x14ac:dyDescent="0.25">
      <c r="A1746" s="42"/>
      <c r="B1746" s="113"/>
      <c r="C1746" s="42"/>
      <c r="D1746" s="42"/>
      <c r="E1746" s="42"/>
    </row>
    <row r="1747" spans="1:5" x14ac:dyDescent="0.25">
      <c r="A1747" s="42"/>
      <c r="B1747" s="113"/>
      <c r="C1747" s="42"/>
      <c r="D1747" s="42"/>
      <c r="E1747" s="42"/>
    </row>
    <row r="1748" spans="1:5" x14ac:dyDescent="0.25">
      <c r="A1748" s="42"/>
      <c r="B1748" s="113"/>
      <c r="C1748" s="42"/>
      <c r="D1748" s="42"/>
      <c r="E1748" s="42"/>
    </row>
    <row r="1749" spans="1:5" x14ac:dyDescent="0.25">
      <c r="A1749" s="42"/>
      <c r="B1749" s="113"/>
      <c r="C1749" s="42"/>
      <c r="D1749" s="42"/>
      <c r="E1749" s="42"/>
    </row>
    <row r="1750" spans="1:5" x14ac:dyDescent="0.25">
      <c r="A1750" s="42"/>
      <c r="B1750" s="113"/>
      <c r="C1750" s="42"/>
      <c r="D1750" s="42"/>
      <c r="E1750" s="42"/>
    </row>
    <row r="1751" spans="1:5" x14ac:dyDescent="0.25">
      <c r="A1751" s="42"/>
      <c r="B1751" s="113"/>
      <c r="C1751" s="42"/>
      <c r="D1751" s="42"/>
      <c r="E1751" s="42"/>
    </row>
    <row r="1752" spans="1:5" x14ac:dyDescent="0.25">
      <c r="A1752" s="42"/>
      <c r="B1752" s="113"/>
      <c r="C1752" s="42"/>
      <c r="D1752" s="42"/>
      <c r="E1752" s="42"/>
    </row>
    <row r="1753" spans="1:5" x14ac:dyDescent="0.25">
      <c r="A1753" s="42"/>
      <c r="B1753" s="113"/>
      <c r="C1753" s="42"/>
      <c r="D1753" s="42"/>
      <c r="E1753" s="42"/>
    </row>
    <row r="1754" spans="1:5" x14ac:dyDescent="0.25">
      <c r="A1754" s="42"/>
      <c r="B1754" s="113"/>
      <c r="C1754" s="42"/>
      <c r="D1754" s="42"/>
      <c r="E1754" s="42"/>
    </row>
    <row r="1755" spans="1:5" x14ac:dyDescent="0.25">
      <c r="A1755" s="42"/>
      <c r="B1755" s="113"/>
      <c r="C1755" s="42"/>
      <c r="D1755" s="42"/>
      <c r="E1755" s="42"/>
    </row>
    <row r="1756" spans="1:5" x14ac:dyDescent="0.25">
      <c r="A1756" s="42"/>
      <c r="B1756" s="113"/>
      <c r="C1756" s="42"/>
      <c r="D1756" s="42"/>
      <c r="E1756" s="42"/>
    </row>
    <row r="1757" spans="1:5" x14ac:dyDescent="0.25">
      <c r="A1757" s="42"/>
      <c r="B1757" s="113"/>
      <c r="C1757" s="42"/>
      <c r="D1757" s="42"/>
      <c r="E1757" s="42"/>
    </row>
    <row r="1758" spans="1:5" x14ac:dyDescent="0.25">
      <c r="A1758" s="42"/>
      <c r="B1758" s="113"/>
      <c r="C1758" s="42"/>
      <c r="D1758" s="42"/>
      <c r="E1758" s="42"/>
    </row>
    <row r="1759" spans="1:5" x14ac:dyDescent="0.25">
      <c r="A1759" s="42"/>
      <c r="B1759" s="113"/>
      <c r="C1759" s="42"/>
      <c r="D1759" s="42"/>
      <c r="E1759" s="42"/>
    </row>
    <row r="1760" spans="1:5" x14ac:dyDescent="0.25">
      <c r="A1760" s="42"/>
      <c r="B1760" s="113"/>
      <c r="C1760" s="42"/>
      <c r="D1760" s="42"/>
      <c r="E1760" s="42"/>
    </row>
    <row r="1761" spans="1:5" x14ac:dyDescent="0.25">
      <c r="A1761" s="42"/>
      <c r="B1761" s="113"/>
      <c r="C1761" s="42"/>
      <c r="D1761" s="42"/>
      <c r="E1761" s="42"/>
    </row>
    <row r="1762" spans="1:5" x14ac:dyDescent="0.25">
      <c r="A1762" s="42"/>
      <c r="B1762" s="113"/>
      <c r="C1762" s="42"/>
      <c r="D1762" s="42"/>
      <c r="E1762" s="42"/>
    </row>
    <row r="1763" spans="1:5" x14ac:dyDescent="0.25">
      <c r="A1763" s="42"/>
      <c r="B1763" s="113"/>
      <c r="C1763" s="42"/>
      <c r="D1763" s="42"/>
      <c r="E1763" s="42"/>
    </row>
    <row r="1764" spans="1:5" x14ac:dyDescent="0.25">
      <c r="A1764" s="42"/>
      <c r="B1764" s="113"/>
      <c r="C1764" s="42"/>
      <c r="D1764" s="42"/>
      <c r="E1764" s="42"/>
    </row>
    <row r="1765" spans="1:5" x14ac:dyDescent="0.25">
      <c r="A1765" s="42"/>
      <c r="B1765" s="113"/>
      <c r="C1765" s="42"/>
      <c r="D1765" s="42"/>
      <c r="E1765" s="42"/>
    </row>
    <row r="1766" spans="1:5" x14ac:dyDescent="0.25">
      <c r="A1766" s="42"/>
      <c r="B1766" s="113"/>
      <c r="C1766" s="42"/>
      <c r="D1766" s="42"/>
      <c r="E1766" s="42"/>
    </row>
    <row r="1767" spans="1:5" x14ac:dyDescent="0.25">
      <c r="A1767" s="42"/>
      <c r="B1767" s="113"/>
      <c r="C1767" s="42"/>
      <c r="D1767" s="42"/>
      <c r="E1767" s="42"/>
    </row>
    <row r="1768" spans="1:5" x14ac:dyDescent="0.25">
      <c r="A1768" s="42"/>
      <c r="B1768" s="113"/>
      <c r="C1768" s="42"/>
      <c r="D1768" s="42"/>
      <c r="E1768" s="42"/>
    </row>
    <row r="1769" spans="1:5" x14ac:dyDescent="0.25">
      <c r="A1769" s="42"/>
      <c r="B1769" s="113"/>
      <c r="C1769" s="42"/>
      <c r="D1769" s="42"/>
      <c r="E1769" s="42"/>
    </row>
    <row r="1770" spans="1:5" x14ac:dyDescent="0.25">
      <c r="A1770" s="42"/>
      <c r="B1770" s="113"/>
      <c r="C1770" s="42"/>
      <c r="D1770" s="42"/>
      <c r="E1770" s="42"/>
    </row>
    <row r="1771" spans="1:5" x14ac:dyDescent="0.25">
      <c r="A1771" s="42"/>
      <c r="B1771" s="113"/>
      <c r="C1771" s="42"/>
      <c r="D1771" s="42"/>
      <c r="E1771" s="42"/>
    </row>
    <row r="1772" spans="1:5" x14ac:dyDescent="0.25">
      <c r="A1772" s="42"/>
      <c r="B1772" s="113"/>
      <c r="C1772" s="42"/>
      <c r="D1772" s="42"/>
      <c r="E1772" s="42"/>
    </row>
    <row r="1773" spans="1:5" x14ac:dyDescent="0.25">
      <c r="A1773" s="42"/>
      <c r="B1773" s="113"/>
      <c r="C1773" s="42"/>
      <c r="D1773" s="42"/>
      <c r="E1773" s="42"/>
    </row>
    <row r="1774" spans="1:5" x14ac:dyDescent="0.25">
      <c r="A1774" s="42"/>
      <c r="B1774" s="113"/>
      <c r="C1774" s="42"/>
      <c r="D1774" s="42"/>
      <c r="E1774" s="42"/>
    </row>
    <row r="1775" spans="1:5" x14ac:dyDescent="0.25">
      <c r="A1775" s="42"/>
      <c r="B1775" s="113"/>
      <c r="C1775" s="42"/>
      <c r="D1775" s="42"/>
      <c r="E1775" s="42"/>
    </row>
    <row r="1776" spans="1:5" x14ac:dyDescent="0.25">
      <c r="A1776" s="42"/>
      <c r="B1776" s="113"/>
      <c r="C1776" s="42"/>
      <c r="D1776" s="42"/>
      <c r="E1776" s="42"/>
    </row>
    <row r="1777" spans="1:5" x14ac:dyDescent="0.25">
      <c r="A1777" s="42"/>
      <c r="B1777" s="113"/>
      <c r="C1777" s="42"/>
      <c r="D1777" s="42"/>
      <c r="E1777" s="42"/>
    </row>
    <row r="1778" spans="1:5" x14ac:dyDescent="0.25">
      <c r="A1778" s="42"/>
      <c r="B1778" s="113"/>
      <c r="C1778" s="42"/>
      <c r="D1778" s="42"/>
      <c r="E1778" s="42"/>
    </row>
    <row r="1779" spans="1:5" x14ac:dyDescent="0.25">
      <c r="A1779" s="42"/>
      <c r="B1779" s="113"/>
      <c r="C1779" s="42"/>
      <c r="D1779" s="42"/>
      <c r="E1779" s="42"/>
    </row>
    <row r="1780" spans="1:5" x14ac:dyDescent="0.25">
      <c r="A1780" s="42"/>
      <c r="B1780" s="113"/>
      <c r="C1780" s="42"/>
      <c r="D1780" s="42"/>
      <c r="E1780" s="42"/>
    </row>
    <row r="1781" spans="1:5" x14ac:dyDescent="0.25">
      <c r="A1781" s="42"/>
      <c r="B1781" s="113"/>
      <c r="C1781" s="42"/>
      <c r="D1781" s="42"/>
      <c r="E1781" s="42"/>
    </row>
    <row r="1782" spans="1:5" x14ac:dyDescent="0.25">
      <c r="A1782" s="42"/>
      <c r="B1782" s="113"/>
      <c r="C1782" s="42"/>
      <c r="D1782" s="42"/>
      <c r="E1782" s="42"/>
    </row>
    <row r="1783" spans="1:5" x14ac:dyDescent="0.25">
      <c r="A1783" s="42"/>
      <c r="B1783" s="113"/>
      <c r="C1783" s="42"/>
      <c r="D1783" s="42"/>
      <c r="E1783" s="42"/>
    </row>
    <row r="1784" spans="1:5" x14ac:dyDescent="0.25">
      <c r="A1784" s="42"/>
      <c r="B1784" s="113"/>
      <c r="C1784" s="42"/>
      <c r="D1784" s="42"/>
      <c r="E1784" s="42"/>
    </row>
    <row r="1785" spans="1:5" x14ac:dyDescent="0.25">
      <c r="A1785" s="42"/>
      <c r="B1785" s="113"/>
      <c r="C1785" s="42"/>
      <c r="D1785" s="42"/>
      <c r="E1785" s="42"/>
    </row>
    <row r="1786" spans="1:5" x14ac:dyDescent="0.25">
      <c r="A1786" s="42"/>
      <c r="B1786" s="113"/>
      <c r="C1786" s="42"/>
      <c r="D1786" s="42"/>
      <c r="E1786" s="42"/>
    </row>
    <row r="1787" spans="1:5" x14ac:dyDescent="0.25">
      <c r="A1787" s="42"/>
      <c r="B1787" s="113"/>
      <c r="C1787" s="42"/>
      <c r="D1787" s="42"/>
      <c r="E1787" s="42"/>
    </row>
    <row r="1788" spans="1:5" x14ac:dyDescent="0.25">
      <c r="A1788" s="42"/>
      <c r="B1788" s="113"/>
      <c r="C1788" s="42"/>
      <c r="D1788" s="42"/>
      <c r="E1788" s="42"/>
    </row>
    <row r="1789" spans="1:5" x14ac:dyDescent="0.25">
      <c r="A1789" s="42"/>
      <c r="B1789" s="113"/>
      <c r="C1789" s="42"/>
      <c r="D1789" s="42"/>
      <c r="E1789" s="42"/>
    </row>
    <row r="1790" spans="1:5" x14ac:dyDescent="0.25">
      <c r="A1790" s="42"/>
      <c r="B1790" s="113"/>
      <c r="C1790" s="42"/>
      <c r="D1790" s="42"/>
      <c r="E1790" s="42"/>
    </row>
    <row r="1791" spans="1:5" x14ac:dyDescent="0.25">
      <c r="A1791" s="42"/>
      <c r="B1791" s="113"/>
      <c r="C1791" s="42"/>
      <c r="D1791" s="42"/>
      <c r="E1791" s="42"/>
    </row>
    <row r="1792" spans="1:5" x14ac:dyDescent="0.25">
      <c r="A1792" s="42"/>
      <c r="B1792" s="113"/>
      <c r="C1792" s="42"/>
      <c r="D1792" s="42"/>
      <c r="E1792" s="42"/>
    </row>
    <row r="1793" spans="1:5" x14ac:dyDescent="0.25">
      <c r="A1793" s="42"/>
      <c r="B1793" s="113"/>
      <c r="C1793" s="42"/>
      <c r="D1793" s="42"/>
      <c r="E1793" s="42"/>
    </row>
    <row r="1794" spans="1:5" x14ac:dyDescent="0.25">
      <c r="A1794" s="42"/>
      <c r="B1794" s="113"/>
      <c r="C1794" s="42"/>
      <c r="D1794" s="42"/>
      <c r="E1794" s="42"/>
    </row>
    <row r="1795" spans="1:5" x14ac:dyDescent="0.25">
      <c r="A1795" s="42"/>
      <c r="B1795" s="113"/>
      <c r="C1795" s="42"/>
      <c r="D1795" s="42"/>
      <c r="E1795" s="42"/>
    </row>
    <row r="1796" spans="1:5" x14ac:dyDescent="0.25">
      <c r="A1796" s="42"/>
      <c r="B1796" s="113"/>
      <c r="C1796" s="42"/>
      <c r="D1796" s="42"/>
      <c r="E1796" s="42"/>
    </row>
    <row r="1797" spans="1:5" x14ac:dyDescent="0.25">
      <c r="A1797" s="42"/>
      <c r="B1797" s="113"/>
      <c r="C1797" s="42"/>
      <c r="D1797" s="42"/>
      <c r="E1797" s="42"/>
    </row>
    <row r="1798" spans="1:5" x14ac:dyDescent="0.25">
      <c r="A1798" s="42"/>
      <c r="B1798" s="113"/>
      <c r="C1798" s="42"/>
      <c r="D1798" s="42"/>
      <c r="E1798" s="42"/>
    </row>
    <row r="1799" spans="1:5" x14ac:dyDescent="0.25">
      <c r="A1799" s="42"/>
      <c r="B1799" s="113"/>
      <c r="C1799" s="42"/>
      <c r="D1799" s="42"/>
      <c r="E1799" s="42"/>
    </row>
    <row r="1800" spans="1:5" x14ac:dyDescent="0.25">
      <c r="A1800" s="42"/>
      <c r="B1800" s="113"/>
      <c r="C1800" s="42"/>
      <c r="D1800" s="42"/>
      <c r="E1800" s="42"/>
    </row>
    <row r="1801" spans="1:5" x14ac:dyDescent="0.25">
      <c r="A1801" s="42"/>
      <c r="B1801" s="113"/>
      <c r="C1801" s="42"/>
      <c r="D1801" s="42"/>
      <c r="E1801" s="42"/>
    </row>
  </sheetData>
  <mergeCells count="6">
    <mergeCell ref="B1:L1"/>
    <mergeCell ref="A3:A4"/>
    <mergeCell ref="F3:F4"/>
    <mergeCell ref="H3:H4"/>
    <mergeCell ref="I3:I4"/>
    <mergeCell ref="L3:M3"/>
  </mergeCells>
  <printOptions horizontalCentered="1"/>
  <pageMargins left="0.16" right="0.17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29</vt:i4>
      </vt:variant>
    </vt:vector>
  </HeadingPairs>
  <TitlesOfParts>
    <vt:vector size="48" baseType="lpstr">
      <vt:lpstr>расчетный объем</vt:lpstr>
      <vt:lpstr>дотации 2019_ГП</vt:lpstr>
      <vt:lpstr>дотации 2019_СП</vt:lpstr>
      <vt:lpstr>субвенции 2019</vt:lpstr>
      <vt:lpstr>дотации 2020_ГП</vt:lpstr>
      <vt:lpstr>дотации 2020_СП</vt:lpstr>
      <vt:lpstr>субвенции 2020</vt:lpstr>
      <vt:lpstr>дотации 2021_ГП</vt:lpstr>
      <vt:lpstr>дотации 2021_СП</vt:lpstr>
      <vt:lpstr>субвенции 2021</vt:lpstr>
      <vt:lpstr>данные_районы</vt:lpstr>
      <vt:lpstr>ИБР_районы2019</vt:lpstr>
      <vt:lpstr>ИБР_районы2020</vt:lpstr>
      <vt:lpstr>ИБР_районы2021</vt:lpstr>
      <vt:lpstr>ИНП_районы</vt:lpstr>
      <vt:lpstr>ФФПМР(ГО)2019 </vt:lpstr>
      <vt:lpstr>ФФПМР(ГО)2020</vt:lpstr>
      <vt:lpstr>ФФПМР(ГО)2021</vt:lpstr>
      <vt:lpstr>доп.норматив</vt:lpstr>
      <vt:lpstr>данные_районы!Заголовки_для_печати</vt:lpstr>
      <vt:lpstr>'дотации 2019_ГП'!Заголовки_для_печати</vt:lpstr>
      <vt:lpstr>'дотации 2019_СП'!Заголовки_для_печати</vt:lpstr>
      <vt:lpstr>'дотации 2020_ГП'!Заголовки_для_печати</vt:lpstr>
      <vt:lpstr>'дотации 2020_СП'!Заголовки_для_печати</vt:lpstr>
      <vt:lpstr>'дотации 2021_ГП'!Заголовки_для_печати</vt:lpstr>
      <vt:lpstr>'дотации 2021_СП'!Заголовки_для_печати</vt:lpstr>
      <vt:lpstr>'субвенции 2019'!Заголовки_для_печати</vt:lpstr>
      <vt:lpstr>'субвенции 2020'!Заголовки_для_печати</vt:lpstr>
      <vt:lpstr>'субвенции 2021'!Заголовки_для_печати</vt:lpstr>
      <vt:lpstr>данные_районы!Область_печати</vt:lpstr>
      <vt:lpstr>доп.норматив!Область_печати</vt:lpstr>
      <vt:lpstr>'дотации 2019_ГП'!Область_печати</vt:lpstr>
      <vt:lpstr>'дотации 2019_СП'!Область_печати</vt:lpstr>
      <vt:lpstr>'дотации 2020_ГП'!Область_печати</vt:lpstr>
      <vt:lpstr>'дотации 2020_СП'!Область_печати</vt:lpstr>
      <vt:lpstr>'дотации 2021_ГП'!Область_печати</vt:lpstr>
      <vt:lpstr>'дотации 2021_СП'!Область_печати</vt:lpstr>
      <vt:lpstr>ИБР_районы2019!Область_печати</vt:lpstr>
      <vt:lpstr>ИБР_районы2020!Область_печати</vt:lpstr>
      <vt:lpstr>ИБР_районы2021!Область_печати</vt:lpstr>
      <vt:lpstr>ИНП_районы!Область_печати</vt:lpstr>
      <vt:lpstr>'расчетный объем'!Область_печати</vt:lpstr>
      <vt:lpstr>'субвенции 2019'!Область_печати</vt:lpstr>
      <vt:lpstr>'субвенции 2020'!Область_печати</vt:lpstr>
      <vt:lpstr>'субвенции 2021'!Область_печати</vt:lpstr>
      <vt:lpstr>'ФФПМР(ГО)2019 '!Область_печати</vt:lpstr>
      <vt:lpstr>'ФФПМР(ГО)2020'!Область_печати</vt:lpstr>
      <vt:lpstr>'ФФПМР(ГО)2021'!Область_печати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BeltukovaS</dc:creator>
  <cp:lastModifiedBy>Степанова Елена Владимировна</cp:lastModifiedBy>
  <cp:lastPrinted>2018-10-02T07:22:59Z</cp:lastPrinted>
  <dcterms:created xsi:type="dcterms:W3CDTF">2005-06-06T11:56:55Z</dcterms:created>
  <dcterms:modified xsi:type="dcterms:W3CDTF">2018-10-02T07:57:21Z</dcterms:modified>
</cp:coreProperties>
</file>