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3" sheetId="1" r:id="rId1"/>
  </sheets>
  <definedNames>
    <definedName name="_xlnm.Print_Titles" localSheetId="0">'Лист3'!$A:$A,'Лист3'!$4:$5</definedName>
    <definedName name="_xlnm.Print_Area" localSheetId="0">'Лист3'!$A$1:$T$228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<sst xmlns="http://schemas.openxmlformats.org/spreadsheetml/2006/main" count="269" uniqueCount="245">
  <si>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</si>
  <si>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</si>
  <si>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</si>
  <si>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</si>
  <si>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</si>
  <si>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</si>
  <si>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</si>
  <si>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</si>
  <si>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</si>
  <si>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</si>
  <si>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</si>
  <si>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</si>
  <si>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</si>
  <si>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</si>
  <si>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</si>
  <si>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</si>
  <si>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</si>
  <si>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</si>
  <si>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</si>
  <si>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</si>
  <si>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</si>
  <si>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</si>
  <si>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</si>
  <si>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</si>
  <si>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</si>
  <si>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</si>
  <si>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</si>
  <si>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</si>
  <si>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</si>
  <si>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</si>
  <si>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</si>
  <si>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</si>
  <si>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</si>
  <si>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</si>
  <si>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</si>
  <si>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</si>
  <si>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</si>
  <si>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</si>
  <si>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</si>
  <si>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</si>
  <si>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</si>
  <si>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</si>
  <si>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</si>
  <si>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</si>
  <si>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</si>
  <si>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</si>
  <si>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</si>
  <si>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</si>
  <si>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</si>
  <si>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</si>
  <si>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</si>
  <si>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Высоцкое городское поселение</t>
  </si>
  <si>
    <t>Гончаровское сельское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</si>
  <si>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</si>
  <si>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</si>
  <si>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</si>
  <si>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</si>
  <si>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</si>
  <si>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</si>
  <si>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</si>
  <si>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</si>
  <si>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</si>
  <si>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</si>
  <si>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</si>
  <si>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</si>
  <si>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</si>
  <si>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</si>
  <si>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</si>
  <si>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</si>
  <si>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</si>
  <si>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</si>
  <si>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</si>
  <si>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</si>
  <si>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</si>
  <si>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</si>
  <si>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</si>
  <si>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</si>
  <si>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</si>
  <si>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</si>
  <si>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</si>
  <si>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</si>
  <si>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</si>
  <si>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</si>
  <si>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</si>
  <si>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</si>
  <si>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</si>
  <si>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</si>
  <si>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</si>
  <si>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</si>
  <si>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</si>
  <si>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</si>
  <si>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</si>
  <si>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</si>
  <si>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</si>
  <si>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</si>
  <si>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</si>
  <si>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</si>
  <si>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</si>
  <si>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</si>
  <si>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</si>
  <si>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</si>
  <si>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</si>
  <si>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</si>
  <si>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</si>
  <si>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</si>
  <si>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</si>
  <si>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</si>
  <si>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</si>
  <si>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</si>
  <si>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</si>
  <si>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</si>
  <si>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</si>
  <si>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</si>
  <si>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</si>
  <si>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</si>
  <si>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</si>
  <si>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</si>
  <si>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</si>
  <si>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</si>
  <si>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</si>
  <si>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</si>
  <si>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</si>
  <si>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</si>
  <si>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</si>
  <si>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</si>
  <si>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</si>
  <si>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</si>
  <si>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</si>
  <si>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</si>
  <si>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</si>
  <si>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</si>
  <si>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</si>
  <si>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</si>
  <si>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</si>
  <si>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</si>
  <si>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</si>
  <si>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</si>
  <si>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</si>
  <si>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</si>
  <si>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</si>
  <si>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</si>
  <si>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</si>
  <si>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</si>
  <si>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</si>
  <si>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</si>
  <si>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</si>
  <si>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</si>
  <si>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</si>
  <si>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</si>
  <si>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</si>
  <si>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</si>
  <si>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</si>
  <si>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</si>
  <si>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</si>
  <si>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</si>
  <si>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Дотация на выравнивание бюджетной обеспеченности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</si>
  <si>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</si>
  <si>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</si>
  <si>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</si>
  <si>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</si>
  <si>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</si>
  <si>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</si>
  <si>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</si>
  <si>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</si>
  <si>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</si>
  <si>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</si>
  <si>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</si>
  <si>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</si>
  <si>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</si>
  <si>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</si>
  <si>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</si>
  <si>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</si>
  <si>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</si>
  <si>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</si>
  <si>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</si>
  <si>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</si>
  <si>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</si>
  <si>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</si>
  <si>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</si>
  <si>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</si>
  <si>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</si>
  <si>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</si>
  <si>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</si>
  <si>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</si>
  <si>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</si>
  <si>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</si>
  <si>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</si>
  <si>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Сабское сельское поселение</t>
  </si>
  <si>
    <t>Потанинское сельское поселение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</si>
  <si>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</si>
  <si>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</si>
  <si>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</si>
  <si>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</si>
  <si>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</si>
  <si>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</si>
  <si>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</si>
  <si>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</si>
  <si>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</si>
  <si>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</si>
  <si>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</si>
  <si>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</si>
  <si>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</si>
  <si>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</si>
  <si>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</si>
  <si>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</si>
  <si>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</si>
  <si>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</si>
  <si>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</si>
  <si>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</si>
  <si>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</si>
  <si>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</si>
  <si>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</si>
  <si>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</si>
  <si>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</si>
  <si>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</si>
  <si>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</si>
  <si>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</si>
  <si>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</si>
  <si>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</si>
  <si>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</si>
  <si>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</si>
  <si>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</si>
  <si>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</si>
  <si>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</si>
  <si>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</si>
  <si>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Пикалевское городское поселение</t>
  </si>
  <si>
    <t>Волховское городское поселение</t>
  </si>
  <si>
    <t>Всеволожское городское поселение</t>
  </si>
  <si>
    <t xml:space="preserve">Новодевяткинское сельское поселение  </t>
  </si>
  <si>
    <t>Сертоловское городское поселение</t>
  </si>
  <si>
    <t>Выборгский муниципальный район</t>
  </si>
  <si>
    <t>Выборгское городское поселение</t>
  </si>
  <si>
    <t>Каменногорское городское поселение</t>
  </si>
  <si>
    <t>Первомайское сельское поселение</t>
  </si>
  <si>
    <t>Селезневское сельское поселение</t>
  </si>
  <si>
    <t>Гатчинское городское поселение</t>
  </si>
  <si>
    <t>Коммунарское городское поселение</t>
  </si>
  <si>
    <t>Ивангородское городское поселение</t>
  </si>
  <si>
    <t>Фалилеевское сельское поселение</t>
  </si>
  <si>
    <t>Ропшинское сельское поселение</t>
  </si>
  <si>
    <t>Кузнеченское городское поселение</t>
  </si>
  <si>
    <t>Тосненский муниципальный район</t>
  </si>
  <si>
    <t>Итого по поселениям:</t>
  </si>
  <si>
    <t>по состоянию на 01.01.2020 г.</t>
  </si>
  <si>
    <t xml:space="preserve">Численность населения на 01.01.2018г.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</si>
</sst>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44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172" fontId="9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172" fontId="9" fillId="33" borderId="10" xfId="0" applyNumberFormat="1" applyFont="1" applyFill="1" applyBorder="1" applyAlignment="1">
      <alignment horizontal="right"/>
    </xf>
    <xf numFmtId="172" fontId="9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1" xfId="0" applyBorder="1" applyAlignment="1">
      <alignment vertical="top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view="pageBreakPreview" zoomScale="85" zoomScaleSheetLayoutView="85" zoomScalePageLayoutView="0" workbookViewId="0" topLeftCell="A175">
      <selection activeCell="K224" sqref="K224"/>
    </sheetView>
  </sheetViews>
  <sheetFormatPr defaultColWidth="9.00390625" defaultRowHeight="12.75"/>
  <cols>
    <col min="1" max="1" width="46.125" style="6" customWidth="1"/>
    <col min="2" max="2" width="11.875" style="6" customWidth="1"/>
    <col min="3" max="3" width="17.125" style="8" customWidth="1"/>
    <col min="4" max="4" width="14.75390625" style="8" customWidth="1"/>
    <col min="5" max="6" width="15.00390625" style="8" customWidth="1"/>
    <col min="7" max="7" width="17.25390625" style="8" customWidth="1"/>
    <col min="8" max="8" width="12.25390625" style="8" customWidth="1"/>
    <col min="9" max="9" width="17.00390625" style="8" customWidth="1"/>
    <col min="10" max="10" width="14.625" style="8" customWidth="1"/>
    <col min="11" max="11" width="17.125" style="8" customWidth="1"/>
    <col min="12" max="12" width="14.875" style="8" customWidth="1"/>
    <col min="13" max="13" width="13.00390625" style="8" customWidth="1"/>
    <col min="14" max="14" width="12.875" style="8" customWidth="1"/>
    <col min="15" max="15" width="13.25390625" style="8" customWidth="1"/>
    <col min="16" max="16" width="12.75390625" style="8" customWidth="1"/>
    <col min="17" max="17" width="10.125" style="8" customWidth="1"/>
    <col min="18" max="18" width="14.00390625" style="8" customWidth="1"/>
    <col min="19" max="19" width="15.25390625" style="8" customWidth="1"/>
    <col min="20" max="20" width="15.00390625" style="0" customWidth="1"/>
  </cols>
  <sheetData>
    <row r="1" spans="1:19" ht="15.75">
      <c r="A1" s="37" t="s">
        <v>158</v>
      </c>
      <c r="B1" s="37"/>
      <c r="C1" s="37"/>
      <c r="D1" s="37"/>
      <c r="E1" s="37"/>
      <c r="F1" s="37"/>
      <c r="G1" s="37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>
      <c r="A2" s="38" t="s">
        <v>243</v>
      </c>
      <c r="B2" s="38"/>
      <c r="C2" s="38"/>
      <c r="D2" s="38"/>
      <c r="E2" s="38"/>
      <c r="F2" s="38"/>
      <c r="G2" s="3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2.75">
      <c r="A3" s="39"/>
      <c r="B3" s="39"/>
      <c r="C3" s="39"/>
      <c r="D3" s="39"/>
      <c r="E3" s="39"/>
      <c r="F3" s="39"/>
      <c r="G3" s="39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0" ht="12.75" customHeight="1">
      <c r="A4" s="35" t="s">
        <v>0</v>
      </c>
      <c r="B4" s="40" t="s">
        <v>244</v>
      </c>
      <c r="C4" s="40" t="s">
        <v>184</v>
      </c>
      <c r="D4" s="40" t="s">
        <v>162</v>
      </c>
      <c r="E4" s="40" t="s">
        <v>155</v>
      </c>
      <c r="F4" s="40" t="s">
        <v>211</v>
      </c>
      <c r="G4" s="40" t="s">
        <v>185</v>
      </c>
      <c r="H4" s="40" t="s">
        <v>186</v>
      </c>
      <c r="I4" s="40" t="s">
        <v>212</v>
      </c>
      <c r="J4" s="40" t="s">
        <v>178</v>
      </c>
      <c r="K4" s="40" t="s">
        <v>207</v>
      </c>
      <c r="L4" s="41" t="s">
        <v>1</v>
      </c>
      <c r="M4" s="41"/>
      <c r="N4" s="41"/>
      <c r="O4" s="41"/>
      <c r="P4" s="41"/>
      <c r="Q4" s="41"/>
      <c r="R4" s="41"/>
      <c r="S4" s="41"/>
      <c r="T4" s="42"/>
    </row>
    <row r="5" spans="1:20" s="1" customFormat="1" ht="144" customHeight="1">
      <c r="A5" s="36"/>
      <c r="B5" s="40"/>
      <c r="C5" s="40"/>
      <c r="D5" s="40"/>
      <c r="E5" s="40"/>
      <c r="F5" s="40"/>
      <c r="G5" s="40"/>
      <c r="H5" s="40"/>
      <c r="I5" s="40"/>
      <c r="J5" s="40"/>
      <c r="K5" s="40"/>
      <c r="L5" s="2" t="s">
        <v>204</v>
      </c>
      <c r="M5" s="2" t="s">
        <v>162</v>
      </c>
      <c r="N5" s="10" t="s">
        <v>155</v>
      </c>
      <c r="O5" s="10" t="s">
        <v>211</v>
      </c>
      <c r="P5" s="2" t="s">
        <v>185</v>
      </c>
      <c r="Q5" s="2" t="s">
        <v>186</v>
      </c>
      <c r="R5" s="2" t="s">
        <v>212</v>
      </c>
      <c r="S5" s="2" t="s">
        <v>179</v>
      </c>
      <c r="T5" s="2" t="s">
        <v>210</v>
      </c>
    </row>
    <row r="6" spans="1:20" s="3" customFormat="1" ht="20.25" customHeight="1">
      <c r="A6" s="29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4</v>
      </c>
      <c r="M6" s="2" t="s">
        <v>4</v>
      </c>
      <c r="N6" s="2" t="s">
        <v>4</v>
      </c>
      <c r="O6" s="2" t="s">
        <v>4</v>
      </c>
      <c r="P6" s="2" t="s">
        <v>4</v>
      </c>
      <c r="Q6" s="2" t="s">
        <v>4</v>
      </c>
      <c r="R6" s="2" t="s">
        <v>4</v>
      </c>
      <c r="S6" s="2" t="s">
        <v>4</v>
      </c>
      <c r="T6" s="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213</v>
      </c>
      <c r="M7" s="9" t="s">
        <v>214</v>
      </c>
      <c r="N7" s="9" t="s">
        <v>215</v>
      </c>
      <c r="O7" s="9" t="s">
        <v>216</v>
      </c>
      <c r="P7" s="4" t="s">
        <v>217</v>
      </c>
      <c r="Q7" s="4" t="s">
        <v>218</v>
      </c>
      <c r="R7" s="4" t="s">
        <v>219</v>
      </c>
      <c r="S7" s="4" t="s">
        <v>220</v>
      </c>
      <c r="T7" s="16" t="s">
        <v>221</v>
      </c>
    </row>
    <row r="8" spans="1:20" ht="15.75" customHeight="1">
      <c r="A8" s="17" t="s">
        <v>5</v>
      </c>
      <c r="B8" s="19"/>
      <c r="C8" s="26"/>
      <c r="D8" s="26"/>
      <c r="E8" s="26"/>
      <c r="F8" s="26"/>
      <c r="G8" s="26"/>
      <c r="H8" s="26"/>
      <c r="I8" s="26"/>
      <c r="J8" s="26"/>
      <c r="K8" s="27"/>
      <c r="L8" s="23"/>
      <c r="M8" s="23"/>
      <c r="N8" s="23"/>
      <c r="O8" s="23"/>
      <c r="P8" s="23"/>
      <c r="Q8" s="23"/>
      <c r="R8" s="23"/>
      <c r="S8" s="23"/>
      <c r="T8" s="20"/>
    </row>
    <row r="9" spans="1:20" ht="16.5" customHeight="1">
      <c r="A9" s="18" t="s">
        <v>164</v>
      </c>
      <c r="B9" s="19">
        <v>15487</v>
      </c>
      <c r="C9" s="26">
        <v>51113.2</v>
      </c>
      <c r="D9" s="26">
        <v>19703.5</v>
      </c>
      <c r="E9" s="26">
        <v>20988.2</v>
      </c>
      <c r="F9" s="26">
        <v>2834.9</v>
      </c>
      <c r="G9" s="26">
        <v>376459.6</v>
      </c>
      <c r="H9" s="26">
        <v>7</v>
      </c>
      <c r="I9" s="26">
        <v>364088.3</v>
      </c>
      <c r="J9" s="26">
        <v>0</v>
      </c>
      <c r="K9" s="27">
        <v>835194.7</v>
      </c>
      <c r="L9" s="24">
        <f>+C9/B9*1000</f>
        <v>3300.3938787370053</v>
      </c>
      <c r="M9" s="24">
        <f>+D9/B9*1000</f>
        <v>1272.260605669271</v>
      </c>
      <c r="N9" s="24">
        <f>+E9/B9*1000</f>
        <v>1355.2140504939628</v>
      </c>
      <c r="O9" s="24">
        <f>+F9/B9*1000</f>
        <v>183.05030025182413</v>
      </c>
      <c r="P9" s="24">
        <f>+G9/B9*1000</f>
        <v>24308.103570736745</v>
      </c>
      <c r="Q9" s="24">
        <f>+H9/B9*1000</f>
        <v>0.4519919932846904</v>
      </c>
      <c r="R9" s="24">
        <f>+I9/B9*1000</f>
        <v>23509.285206947763</v>
      </c>
      <c r="S9" s="25">
        <f>+(K9-J9)/B9*1000</f>
        <v>53928.75960482986</v>
      </c>
      <c r="T9" s="20">
        <f>+((K9-J9)-H9)/B9*1000</f>
        <v>53928.30761283657</v>
      </c>
    </row>
    <row r="10" spans="1:20" ht="17.25" customHeight="1">
      <c r="A10" s="18" t="s">
        <v>6</v>
      </c>
      <c r="B10" s="19">
        <v>1594</v>
      </c>
      <c r="C10" s="26">
        <v>4341.1</v>
      </c>
      <c r="D10" s="26">
        <v>683.3</v>
      </c>
      <c r="E10" s="26">
        <v>9678.6</v>
      </c>
      <c r="F10" s="26">
        <v>0</v>
      </c>
      <c r="G10" s="26">
        <v>6198.4</v>
      </c>
      <c r="H10" s="26">
        <v>146.7</v>
      </c>
      <c r="I10" s="26">
        <v>11130.4</v>
      </c>
      <c r="J10" s="26">
        <v>-541.7</v>
      </c>
      <c r="K10" s="27">
        <v>31636.9</v>
      </c>
      <c r="L10" s="24">
        <f aca="true" t="shared" si="0" ref="L10:L17">+C10/B10*1000</f>
        <v>2723.4002509410293</v>
      </c>
      <c r="M10" s="24">
        <f aca="true" t="shared" si="1" ref="M10:M17">+D10/B10*1000</f>
        <v>428.6700125470514</v>
      </c>
      <c r="N10" s="24">
        <f aca="true" t="shared" si="2" ref="N10:N17">+E10/B10*1000</f>
        <v>6071.89460476788</v>
      </c>
      <c r="O10" s="24">
        <f aca="true" t="shared" si="3" ref="O10:O73">+F10/B10*1000</f>
        <v>0</v>
      </c>
      <c r="P10" s="24">
        <f aca="true" t="shared" si="4" ref="P10:P17">+G10/B10*1000</f>
        <v>3888.5821831869507</v>
      </c>
      <c r="Q10" s="24">
        <f aca="true" t="shared" si="5" ref="Q10:Q17">+H10/B10*1000</f>
        <v>92.03262233375156</v>
      </c>
      <c r="R10" s="24">
        <f aca="true" t="shared" si="6" ref="R10:R17">+I10/B10*1000</f>
        <v>6982.685069008783</v>
      </c>
      <c r="S10" s="25">
        <f aca="true" t="shared" si="7" ref="S10:S17">+(K10-J10)/B10*1000</f>
        <v>20187.327478042662</v>
      </c>
      <c r="T10" s="20">
        <f aca="true" t="shared" si="8" ref="T10:T17">+((K10-J10)-H10)/B10*1000</f>
        <v>20095.29485570891</v>
      </c>
    </row>
    <row r="11" spans="1:20" ht="12.75">
      <c r="A11" s="18" t="s">
        <v>7</v>
      </c>
      <c r="B11" s="19">
        <v>3363</v>
      </c>
      <c r="C11" s="26">
        <v>5430.7</v>
      </c>
      <c r="D11" s="26">
        <v>661.5</v>
      </c>
      <c r="E11" s="26">
        <v>13076.1</v>
      </c>
      <c r="F11" s="26">
        <v>0</v>
      </c>
      <c r="G11" s="26">
        <v>5824.4</v>
      </c>
      <c r="H11" s="26">
        <v>281.8</v>
      </c>
      <c r="I11" s="26">
        <v>13067.6</v>
      </c>
      <c r="J11" s="26">
        <v>-587.1</v>
      </c>
      <c r="K11" s="27">
        <v>37782.9</v>
      </c>
      <c r="L11" s="24">
        <f t="shared" si="0"/>
        <v>1614.8379423134104</v>
      </c>
      <c r="M11" s="24">
        <f t="shared" si="1"/>
        <v>196.6993755575379</v>
      </c>
      <c r="N11" s="24">
        <f t="shared" si="2"/>
        <v>3888.2247992863513</v>
      </c>
      <c r="O11" s="24">
        <f t="shared" si="3"/>
        <v>0</v>
      </c>
      <c r="P11" s="24">
        <f t="shared" si="4"/>
        <v>1731.9060362771334</v>
      </c>
      <c r="Q11" s="24">
        <f t="shared" si="5"/>
        <v>83.79423134106453</v>
      </c>
      <c r="R11" s="24">
        <f t="shared" si="6"/>
        <v>3885.6972940826645</v>
      </c>
      <c r="S11" s="25">
        <f t="shared" si="7"/>
        <v>11409.455842997322</v>
      </c>
      <c r="T11" s="20">
        <f t="shared" si="8"/>
        <v>11325.661611656258</v>
      </c>
    </row>
    <row r="12" spans="1:20" ht="12.75">
      <c r="A12" s="18" t="s">
        <v>8</v>
      </c>
      <c r="B12" s="19">
        <v>3616</v>
      </c>
      <c r="C12" s="26">
        <v>29065.6</v>
      </c>
      <c r="D12" s="26">
        <v>2580.6</v>
      </c>
      <c r="E12" s="26">
        <v>4926.6</v>
      </c>
      <c r="F12" s="26">
        <v>0</v>
      </c>
      <c r="G12" s="26">
        <v>13820.2</v>
      </c>
      <c r="H12" s="26">
        <v>281.8</v>
      </c>
      <c r="I12" s="26">
        <v>29978</v>
      </c>
      <c r="J12" s="26">
        <v>-625.3</v>
      </c>
      <c r="K12" s="27">
        <v>80120</v>
      </c>
      <c r="L12" s="24">
        <f t="shared" si="0"/>
        <v>8038.053097345132</v>
      </c>
      <c r="M12" s="24">
        <f t="shared" si="1"/>
        <v>713.6615044247787</v>
      </c>
      <c r="N12" s="24">
        <f t="shared" si="2"/>
        <v>1362.4446902654868</v>
      </c>
      <c r="O12" s="24">
        <f t="shared" si="3"/>
        <v>0</v>
      </c>
      <c r="P12" s="24">
        <f t="shared" si="4"/>
        <v>3821.95796460177</v>
      </c>
      <c r="Q12" s="24">
        <f t="shared" si="5"/>
        <v>77.93141592920354</v>
      </c>
      <c r="R12" s="24">
        <f t="shared" si="6"/>
        <v>8290.37610619469</v>
      </c>
      <c r="S12" s="25">
        <f t="shared" si="7"/>
        <v>22330.005530973453</v>
      </c>
      <c r="T12" s="20">
        <f t="shared" si="8"/>
        <v>22252.074115044248</v>
      </c>
    </row>
    <row r="13" spans="1:20" ht="12.75">
      <c r="A13" s="18" t="s">
        <v>9</v>
      </c>
      <c r="B13" s="19">
        <v>1010</v>
      </c>
      <c r="C13" s="26">
        <v>1852.5</v>
      </c>
      <c r="D13" s="26">
        <v>283</v>
      </c>
      <c r="E13" s="26">
        <v>8688.9</v>
      </c>
      <c r="F13" s="26">
        <v>0</v>
      </c>
      <c r="G13" s="26">
        <v>3201.4</v>
      </c>
      <c r="H13" s="26">
        <v>110.9</v>
      </c>
      <c r="I13" s="26">
        <v>1677.8</v>
      </c>
      <c r="J13" s="26">
        <v>-164.7</v>
      </c>
      <c r="K13" s="27">
        <v>15652.4</v>
      </c>
      <c r="L13" s="24">
        <f t="shared" si="0"/>
        <v>1834.1584158415842</v>
      </c>
      <c r="M13" s="24">
        <f t="shared" si="1"/>
        <v>280.19801980198025</v>
      </c>
      <c r="N13" s="24">
        <f t="shared" si="2"/>
        <v>8602.871287128712</v>
      </c>
      <c r="O13" s="24">
        <f t="shared" si="3"/>
        <v>0</v>
      </c>
      <c r="P13" s="24">
        <f t="shared" si="4"/>
        <v>3169.70297029703</v>
      </c>
      <c r="Q13" s="24">
        <f t="shared" si="5"/>
        <v>109.8019801980198</v>
      </c>
      <c r="R13" s="24">
        <f t="shared" si="6"/>
        <v>1661.1881188118812</v>
      </c>
      <c r="S13" s="25">
        <f t="shared" si="7"/>
        <v>15660.49504950495</v>
      </c>
      <c r="T13" s="20">
        <f t="shared" si="8"/>
        <v>15550.69306930693</v>
      </c>
    </row>
    <row r="14" spans="1:20" ht="12.75">
      <c r="A14" s="18" t="s">
        <v>202</v>
      </c>
      <c r="B14" s="19">
        <v>2315</v>
      </c>
      <c r="C14" s="26">
        <v>6509.7</v>
      </c>
      <c r="D14" s="26">
        <v>1056.8</v>
      </c>
      <c r="E14" s="26">
        <v>13745.6</v>
      </c>
      <c r="F14" s="26">
        <v>0</v>
      </c>
      <c r="G14" s="26">
        <v>13300.1</v>
      </c>
      <c r="H14" s="26">
        <v>281.8</v>
      </c>
      <c r="I14" s="26">
        <v>16857.8</v>
      </c>
      <c r="J14" s="26">
        <v>-6336.7</v>
      </c>
      <c r="K14" s="27">
        <v>45415.3</v>
      </c>
      <c r="L14" s="24">
        <f t="shared" si="0"/>
        <v>2811.9654427645787</v>
      </c>
      <c r="M14" s="24">
        <f t="shared" si="1"/>
        <v>456.5010799136069</v>
      </c>
      <c r="N14" s="24">
        <f t="shared" si="2"/>
        <v>5937.624190064795</v>
      </c>
      <c r="O14" s="24">
        <f t="shared" si="3"/>
        <v>0</v>
      </c>
      <c r="P14" s="24">
        <f t="shared" si="4"/>
        <v>5745.183585313175</v>
      </c>
      <c r="Q14" s="24">
        <f t="shared" si="5"/>
        <v>121.72786177105831</v>
      </c>
      <c r="R14" s="24">
        <f t="shared" si="6"/>
        <v>7281.9870410367175</v>
      </c>
      <c r="S14" s="25">
        <f t="shared" si="7"/>
        <v>22355.075593952486</v>
      </c>
      <c r="T14" s="20">
        <f t="shared" si="8"/>
        <v>22233.347732181424</v>
      </c>
    </row>
    <row r="15" spans="1:20" ht="12.75">
      <c r="A15" s="18" t="s">
        <v>225</v>
      </c>
      <c r="B15" s="19">
        <v>20183</v>
      </c>
      <c r="C15" s="26">
        <v>77724.6</v>
      </c>
      <c r="D15" s="26">
        <v>37896.1</v>
      </c>
      <c r="E15" s="26">
        <v>20427</v>
      </c>
      <c r="F15" s="26">
        <v>2314.7</v>
      </c>
      <c r="G15" s="26">
        <v>65181.2</v>
      </c>
      <c r="H15" s="26">
        <v>2556.8</v>
      </c>
      <c r="I15" s="26">
        <v>12788.1</v>
      </c>
      <c r="J15" s="26">
        <v>-2092.9</v>
      </c>
      <c r="K15" s="27">
        <v>216795.7</v>
      </c>
      <c r="L15" s="24">
        <f t="shared" si="0"/>
        <v>3850.9934102957936</v>
      </c>
      <c r="M15" s="24">
        <f t="shared" si="1"/>
        <v>1877.624733686766</v>
      </c>
      <c r="N15" s="24">
        <f t="shared" si="2"/>
        <v>1012.0893821532973</v>
      </c>
      <c r="O15" s="24">
        <f t="shared" si="3"/>
        <v>114.68562651736609</v>
      </c>
      <c r="P15" s="24">
        <f t="shared" si="4"/>
        <v>3229.509983649606</v>
      </c>
      <c r="Q15" s="24">
        <f t="shared" si="5"/>
        <v>126.68087003914185</v>
      </c>
      <c r="R15" s="24">
        <f t="shared" si="6"/>
        <v>633.6074914532031</v>
      </c>
      <c r="S15" s="25">
        <f t="shared" si="7"/>
        <v>10845.196452459992</v>
      </c>
      <c r="T15" s="20">
        <f t="shared" si="8"/>
        <v>10718.515582420849</v>
      </c>
    </row>
    <row r="16" spans="1:20" ht="12.75">
      <c r="A16" s="18" t="s">
        <v>10</v>
      </c>
      <c r="B16" s="19">
        <v>325</v>
      </c>
      <c r="C16" s="26">
        <v>1759.8</v>
      </c>
      <c r="D16" s="26">
        <v>125.3</v>
      </c>
      <c r="E16" s="26">
        <v>7170.1</v>
      </c>
      <c r="F16" s="26">
        <v>0</v>
      </c>
      <c r="G16" s="26">
        <v>2487.4</v>
      </c>
      <c r="H16" s="26">
        <v>110.9</v>
      </c>
      <c r="I16" s="26">
        <v>1773.3</v>
      </c>
      <c r="J16" s="26">
        <v>-146.1</v>
      </c>
      <c r="K16" s="27">
        <v>13613.7</v>
      </c>
      <c r="L16" s="24">
        <f t="shared" si="0"/>
        <v>5414.769230769231</v>
      </c>
      <c r="M16" s="24">
        <f t="shared" si="1"/>
        <v>385.53846153846155</v>
      </c>
      <c r="N16" s="24">
        <f t="shared" si="2"/>
        <v>22061.846153846156</v>
      </c>
      <c r="O16" s="24">
        <f t="shared" si="3"/>
        <v>0</v>
      </c>
      <c r="P16" s="24">
        <f t="shared" si="4"/>
        <v>7653.538461538462</v>
      </c>
      <c r="Q16" s="24">
        <f t="shared" si="5"/>
        <v>341.2307692307692</v>
      </c>
      <c r="R16" s="24">
        <f t="shared" si="6"/>
        <v>5456.3076923076915</v>
      </c>
      <c r="S16" s="25">
        <f t="shared" si="7"/>
        <v>42337.846153846156</v>
      </c>
      <c r="T16" s="20">
        <f t="shared" si="8"/>
        <v>41996.61538461539</v>
      </c>
    </row>
    <row r="17" spans="1:20" ht="12.75">
      <c r="A17" s="18" t="s">
        <v>11</v>
      </c>
      <c r="B17" s="19">
        <v>2126</v>
      </c>
      <c r="C17" s="26">
        <v>24286.3</v>
      </c>
      <c r="D17" s="26">
        <v>516</v>
      </c>
      <c r="E17" s="26">
        <v>4124.1</v>
      </c>
      <c r="F17" s="26">
        <v>0</v>
      </c>
      <c r="G17" s="26">
        <v>17737</v>
      </c>
      <c r="H17" s="26">
        <v>146.7</v>
      </c>
      <c r="I17" s="26">
        <v>9670.1</v>
      </c>
      <c r="J17" s="26">
        <v>-292</v>
      </c>
      <c r="K17" s="27">
        <v>56273.3</v>
      </c>
      <c r="L17" s="24">
        <f t="shared" si="0"/>
        <v>11423.471307619942</v>
      </c>
      <c r="M17" s="24">
        <f t="shared" si="1"/>
        <v>242.7093132643462</v>
      </c>
      <c r="N17" s="24">
        <f t="shared" si="2"/>
        <v>1939.840075258702</v>
      </c>
      <c r="O17" s="24">
        <f t="shared" si="3"/>
        <v>0</v>
      </c>
      <c r="P17" s="24">
        <f t="shared" si="4"/>
        <v>8342.897460018814</v>
      </c>
      <c r="Q17" s="24">
        <f t="shared" si="5"/>
        <v>69.00282220131703</v>
      </c>
      <c r="R17" s="24">
        <f t="shared" si="6"/>
        <v>4548.494825964252</v>
      </c>
      <c r="S17" s="25">
        <f t="shared" si="7"/>
        <v>26606.44402634055</v>
      </c>
      <c r="T17" s="20">
        <f t="shared" si="8"/>
        <v>26537.44120413923</v>
      </c>
    </row>
    <row r="18" spans="1:20" ht="17.25" customHeight="1">
      <c r="A18" s="17" t="s">
        <v>12</v>
      </c>
      <c r="B18" s="19"/>
      <c r="C18" s="26"/>
      <c r="D18" s="26"/>
      <c r="E18" s="26"/>
      <c r="F18" s="26"/>
      <c r="G18" s="26"/>
      <c r="H18" s="26"/>
      <c r="I18" s="26"/>
      <c r="J18" s="26"/>
      <c r="K18" s="27">
        <v>0</v>
      </c>
      <c r="L18" s="24"/>
      <c r="M18" s="24"/>
      <c r="N18" s="24"/>
      <c r="O18" s="24"/>
      <c r="P18" s="24"/>
      <c r="Q18" s="24"/>
      <c r="R18" s="24"/>
      <c r="S18" s="25"/>
      <c r="T18" s="20"/>
    </row>
    <row r="19" spans="1:20" ht="12.75">
      <c r="A19" s="18" t="s">
        <v>13</v>
      </c>
      <c r="B19" s="19">
        <v>4980</v>
      </c>
      <c r="C19" s="26">
        <v>13141.8</v>
      </c>
      <c r="D19" s="26">
        <v>3393.2</v>
      </c>
      <c r="E19" s="26">
        <v>13566</v>
      </c>
      <c r="F19" s="26">
        <v>0</v>
      </c>
      <c r="G19" s="26">
        <v>42713.1</v>
      </c>
      <c r="H19" s="26">
        <v>281.8</v>
      </c>
      <c r="I19" s="26">
        <v>1589.8</v>
      </c>
      <c r="J19" s="26">
        <v>0</v>
      </c>
      <c r="K19" s="27">
        <v>74685.7</v>
      </c>
      <c r="L19" s="24">
        <f aca="true" t="shared" si="9" ref="L19:L34">+C19/B19*1000</f>
        <v>2638.9156626506024</v>
      </c>
      <c r="M19" s="24">
        <f aca="true" t="shared" si="10" ref="M19:M34">+D19/B19*1000</f>
        <v>681.3654618473895</v>
      </c>
      <c r="N19" s="24">
        <f aca="true" t="shared" si="11" ref="N19:N34">+E19/B19*1000</f>
        <v>2724.0963855421687</v>
      </c>
      <c r="O19" s="24">
        <f t="shared" si="3"/>
        <v>0</v>
      </c>
      <c r="P19" s="24">
        <f aca="true" t="shared" si="12" ref="P19:P34">+G19/B19*1000</f>
        <v>8576.927710843373</v>
      </c>
      <c r="Q19" s="24">
        <f aca="true" t="shared" si="13" ref="Q19:Q34">+H19/B19*1000</f>
        <v>56.58634538152611</v>
      </c>
      <c r="R19" s="24">
        <f aca="true" t="shared" si="14" ref="R19:R34">+I19/B19*1000</f>
        <v>319.23694779116465</v>
      </c>
      <c r="S19" s="25">
        <f aca="true" t="shared" si="15" ref="S19:S34">+(K19-J19)/B19*1000</f>
        <v>14997.128514056225</v>
      </c>
      <c r="T19" s="20">
        <f aca="true" t="shared" si="16" ref="T19:T34">+((K19-J19)-H19)/B19*1000</f>
        <v>14940.542168674698</v>
      </c>
    </row>
    <row r="20" spans="1:20" ht="12.75">
      <c r="A20" s="18" t="s">
        <v>14</v>
      </c>
      <c r="B20" s="19">
        <v>1350</v>
      </c>
      <c r="C20" s="26">
        <v>2535.3</v>
      </c>
      <c r="D20" s="26">
        <v>2027.9</v>
      </c>
      <c r="E20" s="26">
        <v>5451.2</v>
      </c>
      <c r="F20" s="26">
        <v>0</v>
      </c>
      <c r="G20" s="26">
        <v>7008.9</v>
      </c>
      <c r="H20" s="26">
        <v>146.7</v>
      </c>
      <c r="I20" s="26">
        <v>1339.6</v>
      </c>
      <c r="J20" s="26">
        <v>-238.6</v>
      </c>
      <c r="K20" s="27">
        <v>18271.1</v>
      </c>
      <c r="L20" s="24">
        <f t="shared" si="9"/>
        <v>1878</v>
      </c>
      <c r="M20" s="24">
        <f t="shared" si="10"/>
        <v>1502.1481481481483</v>
      </c>
      <c r="N20" s="24">
        <f t="shared" si="11"/>
        <v>4037.9259259259256</v>
      </c>
      <c r="O20" s="24">
        <f t="shared" si="3"/>
        <v>0</v>
      </c>
      <c r="P20" s="24">
        <f t="shared" si="12"/>
        <v>5191.777777777777</v>
      </c>
      <c r="Q20" s="24">
        <f t="shared" si="13"/>
        <v>108.66666666666666</v>
      </c>
      <c r="R20" s="24">
        <f t="shared" si="14"/>
        <v>992.2962962962962</v>
      </c>
      <c r="S20" s="25">
        <f t="shared" si="15"/>
        <v>13710.888888888887</v>
      </c>
      <c r="T20" s="20">
        <f t="shared" si="16"/>
        <v>13602.222222222219</v>
      </c>
    </row>
    <row r="21" spans="1:20" ht="15" customHeight="1">
      <c r="A21" s="18" t="s">
        <v>15</v>
      </c>
      <c r="B21" s="19">
        <v>4016</v>
      </c>
      <c r="C21" s="26">
        <v>9254.6</v>
      </c>
      <c r="D21" s="26">
        <v>955</v>
      </c>
      <c r="E21" s="26">
        <v>12914.9</v>
      </c>
      <c r="F21" s="26">
        <v>0</v>
      </c>
      <c r="G21" s="26">
        <v>25123.4</v>
      </c>
      <c r="H21" s="26">
        <v>281.8</v>
      </c>
      <c r="I21" s="26">
        <v>2000</v>
      </c>
      <c r="J21" s="26">
        <v>-210.8</v>
      </c>
      <c r="K21" s="27">
        <v>50319</v>
      </c>
      <c r="L21" s="24">
        <f t="shared" si="9"/>
        <v>2304.432270916335</v>
      </c>
      <c r="M21" s="24">
        <f t="shared" si="10"/>
        <v>237.7988047808765</v>
      </c>
      <c r="N21" s="24">
        <f t="shared" si="11"/>
        <v>3215.8615537848605</v>
      </c>
      <c r="O21" s="24">
        <f t="shared" si="3"/>
        <v>0</v>
      </c>
      <c r="P21" s="24">
        <f t="shared" si="12"/>
        <v>6255.826693227092</v>
      </c>
      <c r="Q21" s="24">
        <f t="shared" si="13"/>
        <v>70.16932270916334</v>
      </c>
      <c r="R21" s="24">
        <f t="shared" si="14"/>
        <v>498.00796812749</v>
      </c>
      <c r="S21" s="25">
        <f t="shared" si="15"/>
        <v>12582.121513944223</v>
      </c>
      <c r="T21" s="20">
        <f t="shared" si="16"/>
        <v>12511.952191235061</v>
      </c>
    </row>
    <row r="22" spans="1:20" ht="12.75">
      <c r="A22" s="18" t="s">
        <v>165</v>
      </c>
      <c r="B22" s="19">
        <v>12071</v>
      </c>
      <c r="C22" s="26">
        <v>44594.8</v>
      </c>
      <c r="D22" s="26">
        <v>26656</v>
      </c>
      <c r="E22" s="26">
        <v>13936.9</v>
      </c>
      <c r="F22" s="26">
        <v>0</v>
      </c>
      <c r="G22" s="26">
        <v>105394.9</v>
      </c>
      <c r="H22" s="26">
        <v>556.5</v>
      </c>
      <c r="I22" s="26">
        <v>5744.3</v>
      </c>
      <c r="J22" s="26">
        <v>0</v>
      </c>
      <c r="K22" s="27">
        <v>196883.5</v>
      </c>
      <c r="L22" s="24">
        <f t="shared" si="9"/>
        <v>3694.374948223014</v>
      </c>
      <c r="M22" s="24">
        <f t="shared" si="10"/>
        <v>2208.2677491508575</v>
      </c>
      <c r="N22" s="24">
        <f t="shared" si="11"/>
        <v>1154.577085577003</v>
      </c>
      <c r="O22" s="24">
        <f t="shared" si="3"/>
        <v>0</v>
      </c>
      <c r="P22" s="24">
        <f t="shared" si="12"/>
        <v>8731.248446690415</v>
      </c>
      <c r="Q22" s="24">
        <f t="shared" si="13"/>
        <v>46.10222848148455</v>
      </c>
      <c r="R22" s="24">
        <f t="shared" si="14"/>
        <v>475.876066605915</v>
      </c>
      <c r="S22" s="25">
        <f t="shared" si="15"/>
        <v>16310.454809046476</v>
      </c>
      <c r="T22" s="20">
        <f t="shared" si="16"/>
        <v>16264.352580564992</v>
      </c>
    </row>
    <row r="23" spans="1:20" ht="12.75">
      <c r="A23" s="18" t="s">
        <v>16</v>
      </c>
      <c r="B23" s="19">
        <v>3985</v>
      </c>
      <c r="C23" s="26">
        <v>8315.1</v>
      </c>
      <c r="D23" s="26">
        <v>1571.1</v>
      </c>
      <c r="E23" s="26">
        <v>12526.3</v>
      </c>
      <c r="F23" s="26">
        <v>0</v>
      </c>
      <c r="G23" s="26">
        <v>37973.4</v>
      </c>
      <c r="H23" s="26">
        <v>281.8</v>
      </c>
      <c r="I23" s="26">
        <v>415.3</v>
      </c>
      <c r="J23" s="26">
        <v>-49.7</v>
      </c>
      <c r="K23" s="27">
        <v>61033.3</v>
      </c>
      <c r="L23" s="24">
        <f t="shared" si="9"/>
        <v>2086.5997490589716</v>
      </c>
      <c r="M23" s="24">
        <f t="shared" si="10"/>
        <v>394.2534504391468</v>
      </c>
      <c r="N23" s="24">
        <f t="shared" si="11"/>
        <v>3143.3626097867</v>
      </c>
      <c r="O23" s="24">
        <f t="shared" si="3"/>
        <v>0</v>
      </c>
      <c r="P23" s="24">
        <f t="shared" si="12"/>
        <v>9529.084065244668</v>
      </c>
      <c r="Q23" s="24">
        <f t="shared" si="13"/>
        <v>70.71518193224593</v>
      </c>
      <c r="R23" s="24">
        <f t="shared" si="14"/>
        <v>104.21580928481806</v>
      </c>
      <c r="S23" s="25">
        <f t="shared" si="15"/>
        <v>15328.23086574655</v>
      </c>
      <c r="T23" s="20">
        <f t="shared" si="16"/>
        <v>15257.515683814303</v>
      </c>
    </row>
    <row r="24" spans="1:20" ht="12.75">
      <c r="A24" s="18" t="s">
        <v>17</v>
      </c>
      <c r="B24" s="19">
        <v>1738</v>
      </c>
      <c r="C24" s="26">
        <v>9806.4</v>
      </c>
      <c r="D24" s="26">
        <v>1490.8</v>
      </c>
      <c r="E24" s="26">
        <v>3546.8</v>
      </c>
      <c r="F24" s="26">
        <v>0</v>
      </c>
      <c r="G24" s="26">
        <v>5880.2</v>
      </c>
      <c r="H24" s="26">
        <v>146.7</v>
      </c>
      <c r="I24" s="26">
        <v>1195.9</v>
      </c>
      <c r="J24" s="26">
        <v>0</v>
      </c>
      <c r="K24" s="27">
        <v>22066.7</v>
      </c>
      <c r="L24" s="24">
        <f t="shared" si="9"/>
        <v>5642.34752589183</v>
      </c>
      <c r="M24" s="24">
        <f t="shared" si="10"/>
        <v>857.7675489067894</v>
      </c>
      <c r="N24" s="24">
        <f t="shared" si="11"/>
        <v>2040.7364787111621</v>
      </c>
      <c r="O24" s="24">
        <f t="shared" si="3"/>
        <v>0</v>
      </c>
      <c r="P24" s="24">
        <f t="shared" si="12"/>
        <v>3383.31415420023</v>
      </c>
      <c r="Q24" s="24">
        <f t="shared" si="13"/>
        <v>84.4073647871116</v>
      </c>
      <c r="R24" s="24">
        <f t="shared" si="14"/>
        <v>688.089758342923</v>
      </c>
      <c r="S24" s="25">
        <f t="shared" si="15"/>
        <v>12696.605293440736</v>
      </c>
      <c r="T24" s="20">
        <f t="shared" si="16"/>
        <v>12612.197928653624</v>
      </c>
    </row>
    <row r="25" spans="1:20" ht="12.75">
      <c r="A25" s="18" t="s">
        <v>18</v>
      </c>
      <c r="B25" s="19">
        <v>3369</v>
      </c>
      <c r="C25" s="26">
        <v>4784.1</v>
      </c>
      <c r="D25" s="26">
        <v>2628.3</v>
      </c>
      <c r="E25" s="26">
        <v>13549.1</v>
      </c>
      <c r="F25" s="26">
        <v>0</v>
      </c>
      <c r="G25" s="26">
        <v>4529.3</v>
      </c>
      <c r="H25" s="26">
        <v>281.8</v>
      </c>
      <c r="I25" s="26">
        <v>284.3</v>
      </c>
      <c r="J25" s="26">
        <v>0</v>
      </c>
      <c r="K25" s="27">
        <v>26057</v>
      </c>
      <c r="L25" s="24">
        <f t="shared" si="9"/>
        <v>1420.0356188780054</v>
      </c>
      <c r="M25" s="24">
        <f t="shared" si="10"/>
        <v>780.1424755120214</v>
      </c>
      <c r="N25" s="24">
        <f t="shared" si="11"/>
        <v>4021.6978331849214</v>
      </c>
      <c r="O25" s="24">
        <f t="shared" si="3"/>
        <v>0</v>
      </c>
      <c r="P25" s="24">
        <f t="shared" si="12"/>
        <v>1344.4048679133273</v>
      </c>
      <c r="Q25" s="24">
        <f t="shared" si="13"/>
        <v>83.64499851588009</v>
      </c>
      <c r="R25" s="24">
        <f t="shared" si="14"/>
        <v>84.38705847432473</v>
      </c>
      <c r="S25" s="25">
        <f t="shared" si="15"/>
        <v>7734.342534876818</v>
      </c>
      <c r="T25" s="20">
        <f t="shared" si="16"/>
        <v>7650.697536360938</v>
      </c>
    </row>
    <row r="26" spans="1:20" ht="12.75">
      <c r="A26" s="18" t="s">
        <v>19</v>
      </c>
      <c r="B26" s="19">
        <v>3913</v>
      </c>
      <c r="C26" s="26">
        <v>8504.5</v>
      </c>
      <c r="D26" s="26">
        <v>2752.2</v>
      </c>
      <c r="E26" s="26">
        <v>12915.2</v>
      </c>
      <c r="F26" s="26">
        <v>0</v>
      </c>
      <c r="G26" s="26">
        <v>10724.8</v>
      </c>
      <c r="H26" s="26">
        <v>281.8</v>
      </c>
      <c r="I26" s="26">
        <v>1620.9</v>
      </c>
      <c r="J26" s="26">
        <v>0</v>
      </c>
      <c r="K26" s="27">
        <v>36799.5</v>
      </c>
      <c r="L26" s="24">
        <f t="shared" si="9"/>
        <v>2173.3963710707894</v>
      </c>
      <c r="M26" s="24">
        <f t="shared" si="10"/>
        <v>703.3478149757218</v>
      </c>
      <c r="N26" s="24">
        <f t="shared" si="11"/>
        <v>3300.5877843087146</v>
      </c>
      <c r="O26" s="24">
        <f t="shared" si="3"/>
        <v>0</v>
      </c>
      <c r="P26" s="24">
        <f t="shared" si="12"/>
        <v>2740.8126756963966</v>
      </c>
      <c r="Q26" s="24">
        <f t="shared" si="13"/>
        <v>72.01635573728598</v>
      </c>
      <c r="R26" s="24">
        <f t="shared" si="14"/>
        <v>414.23460260669566</v>
      </c>
      <c r="S26" s="25">
        <f t="shared" si="15"/>
        <v>9404.421160235113</v>
      </c>
      <c r="T26" s="20">
        <f t="shared" si="16"/>
        <v>9332.404804497826</v>
      </c>
    </row>
    <row r="27" spans="1:20" ht="12.75">
      <c r="A27" s="18" t="s">
        <v>20</v>
      </c>
      <c r="B27" s="19">
        <v>1731</v>
      </c>
      <c r="C27" s="26">
        <v>7182.3</v>
      </c>
      <c r="D27" s="26">
        <v>1049</v>
      </c>
      <c r="E27" s="26">
        <v>4540.6</v>
      </c>
      <c r="F27" s="26">
        <v>0</v>
      </c>
      <c r="G27" s="26">
        <v>85537.1</v>
      </c>
      <c r="H27" s="26">
        <v>146.7</v>
      </c>
      <c r="I27" s="26">
        <v>212.7</v>
      </c>
      <c r="J27" s="26">
        <v>-189.3</v>
      </c>
      <c r="K27" s="27">
        <v>98479.1</v>
      </c>
      <c r="L27" s="24">
        <f t="shared" si="9"/>
        <v>4149.220103986135</v>
      </c>
      <c r="M27" s="24">
        <f t="shared" si="10"/>
        <v>606.0080878105142</v>
      </c>
      <c r="N27" s="24">
        <f t="shared" si="11"/>
        <v>2623.108030040439</v>
      </c>
      <c r="O27" s="24">
        <f t="shared" si="3"/>
        <v>0</v>
      </c>
      <c r="P27" s="24">
        <f t="shared" si="12"/>
        <v>49414.846909300984</v>
      </c>
      <c r="Q27" s="24">
        <f t="shared" si="13"/>
        <v>84.74870017331023</v>
      </c>
      <c r="R27" s="24">
        <f t="shared" si="14"/>
        <v>122.87694974003466</v>
      </c>
      <c r="S27" s="25">
        <f t="shared" si="15"/>
        <v>57000.80878105142</v>
      </c>
      <c r="T27" s="20">
        <f t="shared" si="16"/>
        <v>56916.06008087811</v>
      </c>
    </row>
    <row r="28" spans="1:20" ht="12.75">
      <c r="A28" s="18" t="s">
        <v>21</v>
      </c>
      <c r="B28" s="19">
        <v>2471</v>
      </c>
      <c r="C28" s="26">
        <v>10976.6</v>
      </c>
      <c r="D28" s="26">
        <v>1403.2</v>
      </c>
      <c r="E28" s="26">
        <v>3560.1</v>
      </c>
      <c r="F28" s="26">
        <v>0</v>
      </c>
      <c r="G28" s="26">
        <v>9894.8</v>
      </c>
      <c r="H28" s="26">
        <v>281.8</v>
      </c>
      <c r="I28" s="26">
        <v>3397.2</v>
      </c>
      <c r="J28" s="26">
        <v>-537.3</v>
      </c>
      <c r="K28" s="27">
        <v>28976.4</v>
      </c>
      <c r="L28" s="24">
        <f t="shared" si="9"/>
        <v>4442.169162282477</v>
      </c>
      <c r="M28" s="24">
        <f t="shared" si="10"/>
        <v>567.8672602185351</v>
      </c>
      <c r="N28" s="24">
        <f t="shared" si="11"/>
        <v>1440.752731687576</v>
      </c>
      <c r="O28" s="24">
        <f t="shared" si="3"/>
        <v>0</v>
      </c>
      <c r="P28" s="24">
        <f t="shared" si="12"/>
        <v>4004.370700121408</v>
      </c>
      <c r="Q28" s="24">
        <f t="shared" si="13"/>
        <v>114.04289761230271</v>
      </c>
      <c r="R28" s="24">
        <f t="shared" si="14"/>
        <v>1374.8280048563336</v>
      </c>
      <c r="S28" s="25">
        <f t="shared" si="15"/>
        <v>11944.030756778633</v>
      </c>
      <c r="T28" s="20">
        <f t="shared" si="16"/>
        <v>11829.987859166331</v>
      </c>
    </row>
    <row r="29" spans="1:20" ht="12.75">
      <c r="A29" s="18" t="s">
        <v>22</v>
      </c>
      <c r="B29" s="19">
        <v>1745</v>
      </c>
      <c r="C29" s="26">
        <v>5628</v>
      </c>
      <c r="D29" s="26">
        <v>2005.8</v>
      </c>
      <c r="E29" s="26">
        <v>4988.5</v>
      </c>
      <c r="F29" s="26">
        <v>0</v>
      </c>
      <c r="G29" s="26">
        <v>16108.9</v>
      </c>
      <c r="H29" s="26">
        <v>146.7</v>
      </c>
      <c r="I29" s="26">
        <v>1222.2</v>
      </c>
      <c r="J29" s="26">
        <v>0</v>
      </c>
      <c r="K29" s="27">
        <v>30100.1</v>
      </c>
      <c r="L29" s="24">
        <f t="shared" si="9"/>
        <v>3225.2148997134673</v>
      </c>
      <c r="M29" s="24">
        <f t="shared" si="10"/>
        <v>1149.4555873925501</v>
      </c>
      <c r="N29" s="24">
        <f t="shared" si="11"/>
        <v>2858.7392550143263</v>
      </c>
      <c r="O29" s="24">
        <f t="shared" si="3"/>
        <v>0</v>
      </c>
      <c r="P29" s="24">
        <f t="shared" si="12"/>
        <v>9231.461318051575</v>
      </c>
      <c r="Q29" s="24">
        <f t="shared" si="13"/>
        <v>84.06876790830944</v>
      </c>
      <c r="R29" s="24">
        <f t="shared" si="14"/>
        <v>700.4011461318051</v>
      </c>
      <c r="S29" s="25">
        <f t="shared" si="15"/>
        <v>17249.34097421203</v>
      </c>
      <c r="T29" s="20">
        <f t="shared" si="16"/>
        <v>17165.27220630372</v>
      </c>
    </row>
    <row r="30" spans="1:20" ht="12.75">
      <c r="A30" s="18" t="s">
        <v>23</v>
      </c>
      <c r="B30" s="19">
        <v>2531</v>
      </c>
      <c r="C30" s="26">
        <v>4266.4</v>
      </c>
      <c r="D30" s="26">
        <v>845.8</v>
      </c>
      <c r="E30" s="26">
        <v>9658.1</v>
      </c>
      <c r="F30" s="26">
        <v>0</v>
      </c>
      <c r="G30" s="26">
        <v>14836.4</v>
      </c>
      <c r="H30" s="26">
        <v>281.8</v>
      </c>
      <c r="I30" s="26">
        <v>190.9</v>
      </c>
      <c r="J30" s="26">
        <v>-40015.7</v>
      </c>
      <c r="K30" s="27">
        <v>-9936.3</v>
      </c>
      <c r="L30" s="24">
        <f t="shared" si="9"/>
        <v>1685.6578427499012</v>
      </c>
      <c r="M30" s="24">
        <f t="shared" si="10"/>
        <v>334.17621493480834</v>
      </c>
      <c r="N30" s="24">
        <f t="shared" si="11"/>
        <v>3815.9225602528645</v>
      </c>
      <c r="O30" s="24">
        <f t="shared" si="3"/>
        <v>0</v>
      </c>
      <c r="P30" s="24">
        <f t="shared" si="12"/>
        <v>5861.872777558277</v>
      </c>
      <c r="Q30" s="24">
        <f t="shared" si="13"/>
        <v>111.33939154484395</v>
      </c>
      <c r="R30" s="24">
        <f t="shared" si="14"/>
        <v>75.42473330699329</v>
      </c>
      <c r="S30" s="25">
        <f t="shared" si="15"/>
        <v>11884.393520347689</v>
      </c>
      <c r="T30" s="20">
        <f t="shared" si="16"/>
        <v>11773.054128802843</v>
      </c>
    </row>
    <row r="31" spans="1:20" ht="12.75">
      <c r="A31" s="18" t="s">
        <v>24</v>
      </c>
      <c r="B31" s="19">
        <v>1717</v>
      </c>
      <c r="C31" s="26">
        <v>6311.5</v>
      </c>
      <c r="D31" s="26">
        <v>1274.5</v>
      </c>
      <c r="E31" s="26">
        <v>3992.9</v>
      </c>
      <c r="F31" s="26">
        <v>0</v>
      </c>
      <c r="G31" s="26">
        <v>8502.6</v>
      </c>
      <c r="H31" s="26">
        <v>146.7</v>
      </c>
      <c r="I31" s="26">
        <v>2800.8</v>
      </c>
      <c r="J31" s="26">
        <v>-142</v>
      </c>
      <c r="K31" s="27">
        <v>22887</v>
      </c>
      <c r="L31" s="24">
        <f t="shared" si="9"/>
        <v>3675.8881770529993</v>
      </c>
      <c r="M31" s="24">
        <f t="shared" si="10"/>
        <v>742.2830518345952</v>
      </c>
      <c r="N31" s="24">
        <f t="shared" si="11"/>
        <v>2325.509609784508</v>
      </c>
      <c r="O31" s="24">
        <f t="shared" si="3"/>
        <v>0</v>
      </c>
      <c r="P31" s="24">
        <f t="shared" si="12"/>
        <v>4952.009318578917</v>
      </c>
      <c r="Q31" s="24">
        <f t="shared" si="13"/>
        <v>85.43972044263249</v>
      </c>
      <c r="R31" s="24">
        <f t="shared" si="14"/>
        <v>1631.2172393709961</v>
      </c>
      <c r="S31" s="25">
        <f t="shared" si="15"/>
        <v>13412.347117064648</v>
      </c>
      <c r="T31" s="20">
        <f t="shared" si="16"/>
        <v>13326.907396622015</v>
      </c>
    </row>
    <row r="32" spans="1:20" ht="12.75">
      <c r="A32" s="18" t="s">
        <v>187</v>
      </c>
      <c r="B32" s="19">
        <v>1815</v>
      </c>
      <c r="C32" s="26">
        <v>3798.6</v>
      </c>
      <c r="D32" s="26">
        <v>695.8</v>
      </c>
      <c r="E32" s="26">
        <v>7410.8</v>
      </c>
      <c r="F32" s="26">
        <v>0</v>
      </c>
      <c r="G32" s="26">
        <v>47832.4</v>
      </c>
      <c r="H32" s="26">
        <v>146.7</v>
      </c>
      <c r="I32" s="26">
        <v>5608.9</v>
      </c>
      <c r="J32" s="26">
        <v>-10.9</v>
      </c>
      <c r="K32" s="27">
        <v>65482.4</v>
      </c>
      <c r="L32" s="24">
        <f t="shared" si="9"/>
        <v>2092.892561983471</v>
      </c>
      <c r="M32" s="24">
        <f t="shared" si="10"/>
        <v>383.3608815426997</v>
      </c>
      <c r="N32" s="24">
        <f t="shared" si="11"/>
        <v>4083.0853994490362</v>
      </c>
      <c r="O32" s="24">
        <f t="shared" si="3"/>
        <v>0</v>
      </c>
      <c r="P32" s="24">
        <f t="shared" si="12"/>
        <v>26353.939393939396</v>
      </c>
      <c r="Q32" s="24">
        <f t="shared" si="13"/>
        <v>80.82644628099173</v>
      </c>
      <c r="R32" s="24">
        <f t="shared" si="14"/>
        <v>3090.30303030303</v>
      </c>
      <c r="S32" s="25">
        <f t="shared" si="15"/>
        <v>36084.46280991736</v>
      </c>
      <c r="T32" s="20">
        <f t="shared" si="16"/>
        <v>36003.63636363637</v>
      </c>
    </row>
    <row r="33" spans="1:20" ht="12.75">
      <c r="A33" s="18" t="s">
        <v>25</v>
      </c>
      <c r="B33" s="19">
        <v>2581</v>
      </c>
      <c r="C33" s="26">
        <v>9470.9</v>
      </c>
      <c r="D33" s="26">
        <v>1536.1</v>
      </c>
      <c r="E33" s="26">
        <v>6152</v>
      </c>
      <c r="F33" s="26">
        <v>0</v>
      </c>
      <c r="G33" s="26">
        <v>16611.1</v>
      </c>
      <c r="H33" s="26">
        <v>281.8</v>
      </c>
      <c r="I33" s="26">
        <v>61.9</v>
      </c>
      <c r="J33" s="26">
        <v>0</v>
      </c>
      <c r="K33" s="27">
        <v>34125.9</v>
      </c>
      <c r="L33" s="24">
        <f t="shared" si="9"/>
        <v>3669.469197985277</v>
      </c>
      <c r="M33" s="24">
        <f t="shared" si="10"/>
        <v>595.1569159240604</v>
      </c>
      <c r="N33" s="24">
        <f t="shared" si="11"/>
        <v>2383.572258814413</v>
      </c>
      <c r="O33" s="24">
        <f t="shared" si="3"/>
        <v>0</v>
      </c>
      <c r="P33" s="24">
        <f t="shared" si="12"/>
        <v>6435.916311507167</v>
      </c>
      <c r="Q33" s="24">
        <f t="shared" si="13"/>
        <v>109.18248740798141</v>
      </c>
      <c r="R33" s="24">
        <f t="shared" si="14"/>
        <v>23.98295234405269</v>
      </c>
      <c r="S33" s="25">
        <f t="shared" si="15"/>
        <v>13221.968229368462</v>
      </c>
      <c r="T33" s="20">
        <f t="shared" si="16"/>
        <v>13112.785741960479</v>
      </c>
    </row>
    <row r="34" spans="1:20" ht="12.75">
      <c r="A34" s="18" t="s">
        <v>26</v>
      </c>
      <c r="B34" s="19">
        <v>1662</v>
      </c>
      <c r="C34" s="26">
        <v>4364.5</v>
      </c>
      <c r="D34" s="26">
        <v>748.6</v>
      </c>
      <c r="E34" s="26">
        <v>5530.3</v>
      </c>
      <c r="F34" s="26">
        <v>0</v>
      </c>
      <c r="G34" s="26">
        <v>4756.3</v>
      </c>
      <c r="H34" s="26">
        <v>113.1</v>
      </c>
      <c r="I34" s="26">
        <v>1085.1</v>
      </c>
      <c r="J34" s="26">
        <v>-17500.5</v>
      </c>
      <c r="K34" s="27">
        <v>-902.5</v>
      </c>
      <c r="L34" s="24">
        <f t="shared" si="9"/>
        <v>2626.0529482551146</v>
      </c>
      <c r="M34" s="24">
        <f t="shared" si="10"/>
        <v>450.42117930204574</v>
      </c>
      <c r="N34" s="24">
        <f t="shared" si="11"/>
        <v>3327.496991576414</v>
      </c>
      <c r="O34" s="24">
        <f t="shared" si="3"/>
        <v>0</v>
      </c>
      <c r="P34" s="24">
        <f t="shared" si="12"/>
        <v>2861.7930204572804</v>
      </c>
      <c r="Q34" s="24">
        <f t="shared" si="13"/>
        <v>68.05054151624549</v>
      </c>
      <c r="R34" s="24">
        <f t="shared" si="14"/>
        <v>652.8880866425992</v>
      </c>
      <c r="S34" s="25">
        <f t="shared" si="15"/>
        <v>9986.76293622142</v>
      </c>
      <c r="T34" s="20">
        <f t="shared" si="16"/>
        <v>9918.712394705175</v>
      </c>
    </row>
    <row r="35" spans="1:20" ht="18" customHeight="1">
      <c r="A35" s="17" t="s">
        <v>27</v>
      </c>
      <c r="B35" s="19"/>
      <c r="C35" s="26"/>
      <c r="D35" s="26"/>
      <c r="E35" s="26"/>
      <c r="F35" s="26"/>
      <c r="G35" s="26"/>
      <c r="H35" s="26"/>
      <c r="I35" s="26"/>
      <c r="J35" s="26"/>
      <c r="K35" s="27">
        <v>0</v>
      </c>
      <c r="L35" s="24"/>
      <c r="M35" s="24"/>
      <c r="N35" s="24"/>
      <c r="O35" s="24"/>
      <c r="P35" s="24"/>
      <c r="Q35" s="24"/>
      <c r="R35" s="24"/>
      <c r="S35" s="25"/>
      <c r="T35" s="20"/>
    </row>
    <row r="36" spans="1:20" ht="12.75">
      <c r="A36" s="18" t="s">
        <v>166</v>
      </c>
      <c r="B36" s="19">
        <v>1578</v>
      </c>
      <c r="C36" s="26">
        <v>17490.5</v>
      </c>
      <c r="D36" s="26">
        <v>677.4</v>
      </c>
      <c r="E36" s="26">
        <v>2617.3</v>
      </c>
      <c r="F36" s="26">
        <v>0</v>
      </c>
      <c r="G36" s="26">
        <v>4906.3</v>
      </c>
      <c r="H36" s="26">
        <v>146.7</v>
      </c>
      <c r="I36" s="26">
        <v>6704.7</v>
      </c>
      <c r="J36" s="26">
        <v>-5.1</v>
      </c>
      <c r="K36" s="27">
        <v>32537.9</v>
      </c>
      <c r="L36" s="24">
        <f aca="true" t="shared" si="17" ref="L36:L50">+C36/B36*1000</f>
        <v>11083.967046894804</v>
      </c>
      <c r="M36" s="24">
        <f aca="true" t="shared" si="18" ref="M36:M50">+D36/B36*1000</f>
        <v>429.27756653992395</v>
      </c>
      <c r="N36" s="24">
        <f aca="true" t="shared" si="19" ref="N36:N50">+E36/B36*1000</f>
        <v>1658.6185044359952</v>
      </c>
      <c r="O36" s="24">
        <f t="shared" si="3"/>
        <v>0</v>
      </c>
      <c r="P36" s="24">
        <f aca="true" t="shared" si="20" ref="P36:P50">+G36/B36*1000</f>
        <v>3109.1888466413184</v>
      </c>
      <c r="Q36" s="24">
        <f aca="true" t="shared" si="21" ref="Q36:Q50">+H36/B36*1000</f>
        <v>92.9657794676806</v>
      </c>
      <c r="R36" s="24">
        <f aca="true" t="shared" si="22" ref="R36:R50">+I36/B36*1000</f>
        <v>4248.859315589353</v>
      </c>
      <c r="S36" s="25">
        <f aca="true" t="shared" si="23" ref="S36:S50">+(K36-J36)/B36*1000</f>
        <v>20622.940430925224</v>
      </c>
      <c r="T36" s="20">
        <f aca="true" t="shared" si="24" ref="T36:T50">+((K36-J36)-H36)/B36*1000</f>
        <v>20529.974651457538</v>
      </c>
    </row>
    <row r="37" spans="1:20" ht="12.75">
      <c r="A37" s="18" t="s">
        <v>226</v>
      </c>
      <c r="B37" s="19">
        <v>44868</v>
      </c>
      <c r="C37" s="26">
        <v>188687.7</v>
      </c>
      <c r="D37" s="26">
        <v>108992.4</v>
      </c>
      <c r="E37" s="26">
        <v>33252.2</v>
      </c>
      <c r="F37" s="26">
        <v>17300</v>
      </c>
      <c r="G37" s="26">
        <v>169293.7</v>
      </c>
      <c r="H37" s="26">
        <v>0</v>
      </c>
      <c r="I37" s="26">
        <v>32712.6</v>
      </c>
      <c r="J37" s="26">
        <v>-3273.2</v>
      </c>
      <c r="K37" s="27">
        <v>547352</v>
      </c>
      <c r="L37" s="24">
        <f t="shared" si="17"/>
        <v>4205.395827761434</v>
      </c>
      <c r="M37" s="24">
        <f t="shared" si="18"/>
        <v>2429.1789248462155</v>
      </c>
      <c r="N37" s="24">
        <f t="shared" si="19"/>
        <v>741.1117054470892</v>
      </c>
      <c r="O37" s="24">
        <f t="shared" si="3"/>
        <v>385.57546581082283</v>
      </c>
      <c r="P37" s="24">
        <f t="shared" si="20"/>
        <v>3773.1501292680755</v>
      </c>
      <c r="Q37" s="24">
        <f t="shared" si="21"/>
        <v>0</v>
      </c>
      <c r="R37" s="24">
        <f t="shared" si="22"/>
        <v>729.0853169296603</v>
      </c>
      <c r="S37" s="25">
        <f t="shared" si="23"/>
        <v>12272.113755906214</v>
      </c>
      <c r="T37" s="20">
        <f t="shared" si="24"/>
        <v>12272.113755906214</v>
      </c>
    </row>
    <row r="38" spans="1:20" ht="15.75" customHeight="1">
      <c r="A38" s="18" t="s">
        <v>28</v>
      </c>
      <c r="B38" s="19">
        <v>1683</v>
      </c>
      <c r="C38" s="26">
        <v>8302.9</v>
      </c>
      <c r="D38" s="26">
        <v>894.7</v>
      </c>
      <c r="E38" s="26">
        <v>7364.9</v>
      </c>
      <c r="F38" s="26">
        <v>0</v>
      </c>
      <c r="G38" s="26">
        <v>3733.7</v>
      </c>
      <c r="H38" s="26">
        <v>146.7</v>
      </c>
      <c r="I38" s="26">
        <v>8839.9</v>
      </c>
      <c r="J38" s="26">
        <v>0</v>
      </c>
      <c r="K38" s="27">
        <v>29296.2</v>
      </c>
      <c r="L38" s="24">
        <f t="shared" si="17"/>
        <v>4933.39275103981</v>
      </c>
      <c r="M38" s="24">
        <f t="shared" si="18"/>
        <v>531.610219845514</v>
      </c>
      <c r="N38" s="24">
        <f t="shared" si="19"/>
        <v>4376.054664289958</v>
      </c>
      <c r="O38" s="24">
        <f t="shared" si="3"/>
        <v>0</v>
      </c>
      <c r="P38" s="24">
        <f t="shared" si="20"/>
        <v>2218.478906714201</v>
      </c>
      <c r="Q38" s="24">
        <f t="shared" si="21"/>
        <v>87.16577540106951</v>
      </c>
      <c r="R38" s="24">
        <f t="shared" si="22"/>
        <v>5252.465834818776</v>
      </c>
      <c r="S38" s="25">
        <f t="shared" si="23"/>
        <v>17407.130124777184</v>
      </c>
      <c r="T38" s="20">
        <f t="shared" si="24"/>
        <v>17319.964349376114</v>
      </c>
    </row>
    <row r="39" spans="1:20" ht="12.75">
      <c r="A39" s="18" t="s">
        <v>29</v>
      </c>
      <c r="B39" s="19">
        <v>1927</v>
      </c>
      <c r="C39" s="26">
        <v>8769.7</v>
      </c>
      <c r="D39" s="26">
        <v>670.3</v>
      </c>
      <c r="E39" s="26">
        <v>3640.9</v>
      </c>
      <c r="F39" s="26">
        <v>0</v>
      </c>
      <c r="G39" s="26">
        <v>9664</v>
      </c>
      <c r="H39" s="26">
        <v>146.7</v>
      </c>
      <c r="I39" s="26">
        <v>7393.3</v>
      </c>
      <c r="J39" s="26">
        <v>-215.1</v>
      </c>
      <c r="K39" s="27">
        <v>30094.8</v>
      </c>
      <c r="L39" s="24">
        <f t="shared" si="17"/>
        <v>4550.960041515309</v>
      </c>
      <c r="M39" s="24">
        <f t="shared" si="18"/>
        <v>347.8463933575506</v>
      </c>
      <c r="N39" s="24">
        <f t="shared" si="19"/>
        <v>1889.4135962636224</v>
      </c>
      <c r="O39" s="24">
        <f t="shared" si="3"/>
        <v>0</v>
      </c>
      <c r="P39" s="24">
        <f t="shared" si="20"/>
        <v>5015.049299429164</v>
      </c>
      <c r="Q39" s="24">
        <f t="shared" si="21"/>
        <v>76.12869745718734</v>
      </c>
      <c r="R39" s="24">
        <f t="shared" si="22"/>
        <v>3836.689154125584</v>
      </c>
      <c r="S39" s="25">
        <f t="shared" si="23"/>
        <v>15729.060716139076</v>
      </c>
      <c r="T39" s="20">
        <f t="shared" si="24"/>
        <v>15652.932018681888</v>
      </c>
    </row>
    <row r="40" spans="1:20" ht="12.75">
      <c r="A40" s="18" t="s">
        <v>30</v>
      </c>
      <c r="B40" s="19">
        <v>2357</v>
      </c>
      <c r="C40" s="26">
        <v>12083.3</v>
      </c>
      <c r="D40" s="26">
        <v>5102.7</v>
      </c>
      <c r="E40" s="26">
        <v>4040.3</v>
      </c>
      <c r="F40" s="26">
        <v>0</v>
      </c>
      <c r="G40" s="26">
        <v>10776.8</v>
      </c>
      <c r="H40" s="26">
        <v>281.8</v>
      </c>
      <c r="I40" s="26">
        <v>4486.8</v>
      </c>
      <c r="J40" s="26">
        <v>-87.2</v>
      </c>
      <c r="K40" s="27">
        <v>36684.5</v>
      </c>
      <c r="L40" s="24">
        <f t="shared" si="17"/>
        <v>5126.559185405176</v>
      </c>
      <c r="M40" s="24">
        <f t="shared" si="18"/>
        <v>2164.91302503182</v>
      </c>
      <c r="N40" s="24">
        <f t="shared" si="19"/>
        <v>1714.17055579126</v>
      </c>
      <c r="O40" s="24">
        <f t="shared" si="3"/>
        <v>0</v>
      </c>
      <c r="P40" s="24">
        <f t="shared" si="20"/>
        <v>4572.2528638099275</v>
      </c>
      <c r="Q40" s="24">
        <f t="shared" si="21"/>
        <v>119.55876113703862</v>
      </c>
      <c r="R40" s="24">
        <f t="shared" si="22"/>
        <v>1903.6062791684344</v>
      </c>
      <c r="S40" s="25">
        <f t="shared" si="23"/>
        <v>15601.060670343657</v>
      </c>
      <c r="T40" s="20">
        <f t="shared" si="24"/>
        <v>15481.501909206616</v>
      </c>
    </row>
    <row r="41" spans="1:20" ht="12.75">
      <c r="A41" s="18" t="s">
        <v>167</v>
      </c>
      <c r="B41" s="19">
        <v>2823</v>
      </c>
      <c r="C41" s="26">
        <v>9373.2</v>
      </c>
      <c r="D41" s="26">
        <v>7203.5</v>
      </c>
      <c r="E41" s="26">
        <v>8055.5</v>
      </c>
      <c r="F41" s="26">
        <v>0</v>
      </c>
      <c r="G41" s="26">
        <v>17761.8</v>
      </c>
      <c r="H41" s="26">
        <v>281.8</v>
      </c>
      <c r="I41" s="26">
        <v>7423.5</v>
      </c>
      <c r="J41" s="26">
        <v>-73.6</v>
      </c>
      <c r="K41" s="27">
        <v>50025.7</v>
      </c>
      <c r="L41" s="24">
        <f t="shared" si="17"/>
        <v>3320.2975557917116</v>
      </c>
      <c r="M41" s="24">
        <f t="shared" si="18"/>
        <v>2551.718030464045</v>
      </c>
      <c r="N41" s="24">
        <f t="shared" si="19"/>
        <v>2853.5246191994333</v>
      </c>
      <c r="O41" s="24">
        <f t="shared" si="3"/>
        <v>0</v>
      </c>
      <c r="P41" s="24">
        <f t="shared" si="20"/>
        <v>6291.817215727949</v>
      </c>
      <c r="Q41" s="24">
        <f t="shared" si="21"/>
        <v>99.82288345731493</v>
      </c>
      <c r="R41" s="24">
        <f t="shared" si="22"/>
        <v>2629.6493092454834</v>
      </c>
      <c r="S41" s="25">
        <f t="shared" si="23"/>
        <v>17746.829613885937</v>
      </c>
      <c r="T41" s="20">
        <f t="shared" si="24"/>
        <v>17647.006730428617</v>
      </c>
    </row>
    <row r="42" spans="1:20" ht="15" customHeight="1">
      <c r="A42" s="18" t="s">
        <v>31</v>
      </c>
      <c r="B42" s="19">
        <v>8276</v>
      </c>
      <c r="C42" s="26">
        <v>22472.7</v>
      </c>
      <c r="D42" s="26">
        <v>26889</v>
      </c>
      <c r="E42" s="26">
        <v>18984</v>
      </c>
      <c r="F42" s="26">
        <v>19174.1</v>
      </c>
      <c r="G42" s="26">
        <v>64127.5</v>
      </c>
      <c r="H42" s="26">
        <v>780.4</v>
      </c>
      <c r="I42" s="26">
        <v>3359.3</v>
      </c>
      <c r="J42" s="26">
        <v>-315.8</v>
      </c>
      <c r="K42" s="27">
        <v>155471.3</v>
      </c>
      <c r="L42" s="24">
        <f t="shared" si="17"/>
        <v>2715.405993233446</v>
      </c>
      <c r="M42" s="24">
        <f t="shared" si="18"/>
        <v>3249.033349444176</v>
      </c>
      <c r="N42" s="24">
        <f t="shared" si="19"/>
        <v>2293.861768970517</v>
      </c>
      <c r="O42" s="24">
        <f t="shared" si="3"/>
        <v>2316.831802803287</v>
      </c>
      <c r="P42" s="24">
        <f t="shared" si="20"/>
        <v>7748.610439826002</v>
      </c>
      <c r="Q42" s="24">
        <f t="shared" si="21"/>
        <v>94.29676172063799</v>
      </c>
      <c r="R42" s="24">
        <f t="shared" si="22"/>
        <v>405.90865152247466</v>
      </c>
      <c r="S42" s="25">
        <f t="shared" si="23"/>
        <v>18823.960850652486</v>
      </c>
      <c r="T42" s="20">
        <f t="shared" si="24"/>
        <v>18729.664088931848</v>
      </c>
    </row>
    <row r="43" spans="1:20" ht="12.75">
      <c r="A43" s="18" t="s">
        <v>32</v>
      </c>
      <c r="B43" s="19">
        <v>4749</v>
      </c>
      <c r="C43" s="26">
        <v>13861.1</v>
      </c>
      <c r="D43" s="26">
        <v>2801.8</v>
      </c>
      <c r="E43" s="26">
        <v>18602</v>
      </c>
      <c r="F43" s="26">
        <v>0</v>
      </c>
      <c r="G43" s="26">
        <v>40868.9</v>
      </c>
      <c r="H43" s="26">
        <v>281.8</v>
      </c>
      <c r="I43" s="26">
        <v>5908.3</v>
      </c>
      <c r="J43" s="26">
        <v>-348.6</v>
      </c>
      <c r="K43" s="27">
        <v>82042.7</v>
      </c>
      <c r="L43" s="24">
        <f t="shared" si="17"/>
        <v>2918.740787534218</v>
      </c>
      <c r="M43" s="24">
        <f t="shared" si="18"/>
        <v>589.9768372288904</v>
      </c>
      <c r="N43" s="24">
        <f t="shared" si="19"/>
        <v>3917.0351652979575</v>
      </c>
      <c r="O43" s="24">
        <f t="shared" si="3"/>
        <v>0</v>
      </c>
      <c r="P43" s="24">
        <f t="shared" si="20"/>
        <v>8605.790692777427</v>
      </c>
      <c r="Q43" s="24">
        <f t="shared" si="21"/>
        <v>59.33880817014108</v>
      </c>
      <c r="R43" s="24">
        <f t="shared" si="22"/>
        <v>1244.11455043167</v>
      </c>
      <c r="S43" s="25">
        <f t="shared" si="23"/>
        <v>17349.18930301116</v>
      </c>
      <c r="T43" s="20">
        <f t="shared" si="24"/>
        <v>17289.85049484102</v>
      </c>
    </row>
    <row r="44" spans="1:20" ht="12.75">
      <c r="A44" s="18" t="s">
        <v>188</v>
      </c>
      <c r="B44" s="19">
        <v>1177</v>
      </c>
      <c r="C44" s="26">
        <v>6384.9</v>
      </c>
      <c r="D44" s="26">
        <v>1466.6</v>
      </c>
      <c r="E44" s="26">
        <v>5415.7</v>
      </c>
      <c r="F44" s="26">
        <v>0</v>
      </c>
      <c r="G44" s="26">
        <v>1505.6</v>
      </c>
      <c r="H44" s="26">
        <v>146.7</v>
      </c>
      <c r="I44" s="26">
        <v>666.7</v>
      </c>
      <c r="J44" s="26">
        <v>0</v>
      </c>
      <c r="K44" s="27">
        <v>15586.2</v>
      </c>
      <c r="L44" s="24">
        <f t="shared" si="17"/>
        <v>5424.723874256585</v>
      </c>
      <c r="M44" s="24">
        <f t="shared" si="18"/>
        <v>1246.0492778249788</v>
      </c>
      <c r="N44" s="24">
        <f t="shared" si="19"/>
        <v>4601.274426508072</v>
      </c>
      <c r="O44" s="24">
        <f t="shared" si="3"/>
        <v>0</v>
      </c>
      <c r="P44" s="24">
        <f t="shared" si="20"/>
        <v>1279.1843670348342</v>
      </c>
      <c r="Q44" s="24">
        <f t="shared" si="21"/>
        <v>124.63891248937976</v>
      </c>
      <c r="R44" s="24">
        <f t="shared" si="22"/>
        <v>566.4401019541207</v>
      </c>
      <c r="S44" s="25">
        <f t="shared" si="23"/>
        <v>13242.310960067969</v>
      </c>
      <c r="T44" s="20">
        <f t="shared" si="24"/>
        <v>13117.67204757859</v>
      </c>
    </row>
    <row r="45" spans="1:20" ht="12.75">
      <c r="A45" s="18" t="s">
        <v>33</v>
      </c>
      <c r="B45" s="19">
        <v>691</v>
      </c>
      <c r="C45" s="26">
        <v>3787.3</v>
      </c>
      <c r="D45" s="26">
        <v>885.2</v>
      </c>
      <c r="E45" s="26">
        <v>3209.7</v>
      </c>
      <c r="F45" s="26">
        <v>0</v>
      </c>
      <c r="G45" s="26">
        <v>3585.5</v>
      </c>
      <c r="H45" s="26">
        <v>146.7</v>
      </c>
      <c r="I45" s="26">
        <v>968.2</v>
      </c>
      <c r="J45" s="26">
        <v>-68</v>
      </c>
      <c r="K45" s="27">
        <v>12514.7</v>
      </c>
      <c r="L45" s="24">
        <f t="shared" si="17"/>
        <v>5480.897250361795</v>
      </c>
      <c r="M45" s="24">
        <f t="shared" si="18"/>
        <v>1281.041968162084</v>
      </c>
      <c r="N45" s="24">
        <f t="shared" si="19"/>
        <v>4645.007235890014</v>
      </c>
      <c r="O45" s="24">
        <f t="shared" si="3"/>
        <v>0</v>
      </c>
      <c r="P45" s="24">
        <f t="shared" si="20"/>
        <v>5188.856729377713</v>
      </c>
      <c r="Q45" s="24">
        <f t="shared" si="21"/>
        <v>212.30101302460199</v>
      </c>
      <c r="R45" s="24">
        <f t="shared" si="22"/>
        <v>1401.1577424023155</v>
      </c>
      <c r="S45" s="25">
        <f t="shared" si="23"/>
        <v>18209.406657018815</v>
      </c>
      <c r="T45" s="20">
        <f t="shared" si="24"/>
        <v>17997.10564399421</v>
      </c>
    </row>
    <row r="46" spans="1:20" ht="12.75">
      <c r="A46" s="18" t="s">
        <v>34</v>
      </c>
      <c r="B46" s="19">
        <v>1072</v>
      </c>
      <c r="C46" s="26">
        <v>2640.5</v>
      </c>
      <c r="D46" s="26">
        <v>433.1</v>
      </c>
      <c r="E46" s="26">
        <v>5149.2</v>
      </c>
      <c r="F46" s="26">
        <v>0</v>
      </c>
      <c r="G46" s="26">
        <v>2122.5</v>
      </c>
      <c r="H46" s="26">
        <v>146.7</v>
      </c>
      <c r="I46" s="26">
        <v>573.8</v>
      </c>
      <c r="J46" s="26">
        <v>-95</v>
      </c>
      <c r="K46" s="27">
        <v>10970.7</v>
      </c>
      <c r="L46" s="24">
        <f t="shared" si="17"/>
        <v>2463.152985074627</v>
      </c>
      <c r="M46" s="24">
        <f t="shared" si="18"/>
        <v>404.01119402985074</v>
      </c>
      <c r="N46" s="24">
        <f t="shared" si="19"/>
        <v>4803.358208955224</v>
      </c>
      <c r="O46" s="24">
        <f t="shared" si="3"/>
        <v>0</v>
      </c>
      <c r="P46" s="24">
        <f t="shared" si="20"/>
        <v>1979.9440298507463</v>
      </c>
      <c r="Q46" s="24">
        <f t="shared" si="21"/>
        <v>136.84701492537312</v>
      </c>
      <c r="R46" s="24">
        <f t="shared" si="22"/>
        <v>535.2611940298507</v>
      </c>
      <c r="S46" s="25">
        <f t="shared" si="23"/>
        <v>10322.481343283584</v>
      </c>
      <c r="T46" s="20">
        <f t="shared" si="24"/>
        <v>10185.634328358208</v>
      </c>
    </row>
    <row r="47" spans="1:20" ht="14.25" customHeight="1">
      <c r="A47" s="18" t="s">
        <v>35</v>
      </c>
      <c r="B47" s="19">
        <v>2467</v>
      </c>
      <c r="C47" s="26">
        <v>7405.8</v>
      </c>
      <c r="D47" s="26">
        <v>1793.2</v>
      </c>
      <c r="E47" s="26">
        <v>8142.1</v>
      </c>
      <c r="F47" s="26">
        <v>0</v>
      </c>
      <c r="G47" s="26">
        <v>16325.4</v>
      </c>
      <c r="H47" s="26">
        <v>281.8</v>
      </c>
      <c r="I47" s="26">
        <v>9179.9</v>
      </c>
      <c r="J47" s="26">
        <v>0</v>
      </c>
      <c r="K47" s="27">
        <v>43128.2</v>
      </c>
      <c r="L47" s="24">
        <f t="shared" si="17"/>
        <v>3001.9456830158088</v>
      </c>
      <c r="M47" s="24">
        <f t="shared" si="18"/>
        <v>726.8747466558574</v>
      </c>
      <c r="N47" s="24">
        <f t="shared" si="19"/>
        <v>3300.4053506282935</v>
      </c>
      <c r="O47" s="24">
        <f t="shared" si="3"/>
        <v>0</v>
      </c>
      <c r="P47" s="24">
        <f t="shared" si="20"/>
        <v>6617.511147142278</v>
      </c>
      <c r="Q47" s="24">
        <f t="shared" si="21"/>
        <v>114.22780705310095</v>
      </c>
      <c r="R47" s="24">
        <f t="shared" si="22"/>
        <v>3721.0782326712606</v>
      </c>
      <c r="S47" s="25">
        <f t="shared" si="23"/>
        <v>17482.0429671666</v>
      </c>
      <c r="T47" s="20">
        <f t="shared" si="24"/>
        <v>17367.815160113496</v>
      </c>
    </row>
    <row r="48" spans="1:20" ht="12" customHeight="1">
      <c r="A48" s="18" t="s">
        <v>168</v>
      </c>
      <c r="B48" s="19">
        <v>13438</v>
      </c>
      <c r="C48" s="26">
        <v>44624</v>
      </c>
      <c r="D48" s="26">
        <v>24691</v>
      </c>
      <c r="E48" s="26">
        <v>19595.8</v>
      </c>
      <c r="F48" s="26">
        <v>0</v>
      </c>
      <c r="G48" s="26">
        <v>111337.7</v>
      </c>
      <c r="H48" s="26">
        <v>841.7</v>
      </c>
      <c r="I48" s="26">
        <v>21832.9</v>
      </c>
      <c r="J48" s="26">
        <v>-70.6</v>
      </c>
      <c r="K48" s="27">
        <v>222852.6</v>
      </c>
      <c r="L48" s="24">
        <f t="shared" si="17"/>
        <v>3320.732251823188</v>
      </c>
      <c r="M48" s="24">
        <f t="shared" si="18"/>
        <v>1837.401399017711</v>
      </c>
      <c r="N48" s="24">
        <f t="shared" si="19"/>
        <v>1458.2378330108647</v>
      </c>
      <c r="O48" s="24">
        <f t="shared" si="3"/>
        <v>0</v>
      </c>
      <c r="P48" s="24">
        <f t="shared" si="20"/>
        <v>8285.28798928412</v>
      </c>
      <c r="Q48" s="24">
        <f t="shared" si="21"/>
        <v>62.63580890013395</v>
      </c>
      <c r="R48" s="24">
        <f t="shared" si="22"/>
        <v>1624.7134990325942</v>
      </c>
      <c r="S48" s="25">
        <f t="shared" si="23"/>
        <v>16589.01622265218</v>
      </c>
      <c r="T48" s="20">
        <f t="shared" si="24"/>
        <v>16526.380413752046</v>
      </c>
    </row>
    <row r="49" spans="1:20" ht="12.75">
      <c r="A49" s="18" t="s">
        <v>36</v>
      </c>
      <c r="B49" s="19">
        <v>1768</v>
      </c>
      <c r="C49" s="26">
        <v>4384.9</v>
      </c>
      <c r="D49" s="26">
        <v>1577.9</v>
      </c>
      <c r="E49" s="26">
        <v>6411.4</v>
      </c>
      <c r="F49" s="26">
        <v>0</v>
      </c>
      <c r="G49" s="26">
        <v>4948.1</v>
      </c>
      <c r="H49" s="26">
        <v>146.7</v>
      </c>
      <c r="I49" s="26">
        <v>7840.5</v>
      </c>
      <c r="J49" s="26">
        <v>-62</v>
      </c>
      <c r="K49" s="27">
        <v>25247.6</v>
      </c>
      <c r="L49" s="24">
        <f t="shared" si="17"/>
        <v>2480.1470588235293</v>
      </c>
      <c r="M49" s="24">
        <f t="shared" si="18"/>
        <v>892.4773755656109</v>
      </c>
      <c r="N49" s="24">
        <f t="shared" si="19"/>
        <v>3626.3574660633485</v>
      </c>
      <c r="O49" s="24">
        <f t="shared" si="3"/>
        <v>0</v>
      </c>
      <c r="P49" s="24">
        <f t="shared" si="20"/>
        <v>2798.6990950226245</v>
      </c>
      <c r="Q49" s="24">
        <f t="shared" si="21"/>
        <v>82.97511312217195</v>
      </c>
      <c r="R49" s="24">
        <f t="shared" si="22"/>
        <v>4434.671945701357</v>
      </c>
      <c r="S49" s="25">
        <f t="shared" si="23"/>
        <v>14315.384615384613</v>
      </c>
      <c r="T49" s="20">
        <f t="shared" si="24"/>
        <v>14232.409502262442</v>
      </c>
    </row>
    <row r="50" spans="1:20" ht="12.75">
      <c r="A50" s="18" t="s">
        <v>37</v>
      </c>
      <c r="B50" s="19">
        <v>1300</v>
      </c>
      <c r="C50" s="26">
        <v>4473.4</v>
      </c>
      <c r="D50" s="26">
        <v>715</v>
      </c>
      <c r="E50" s="26">
        <v>6214.7</v>
      </c>
      <c r="F50" s="26">
        <v>0</v>
      </c>
      <c r="G50" s="26">
        <v>3715.9</v>
      </c>
      <c r="H50" s="26">
        <v>146.7</v>
      </c>
      <c r="I50" s="26">
        <v>378</v>
      </c>
      <c r="J50" s="26">
        <v>-711.5</v>
      </c>
      <c r="K50" s="27">
        <v>14932.2</v>
      </c>
      <c r="L50" s="24">
        <f t="shared" si="17"/>
        <v>3441.076923076923</v>
      </c>
      <c r="M50" s="24">
        <f t="shared" si="18"/>
        <v>550</v>
      </c>
      <c r="N50" s="24">
        <f t="shared" si="19"/>
        <v>4780.538461538462</v>
      </c>
      <c r="O50" s="24">
        <f t="shared" si="3"/>
        <v>0</v>
      </c>
      <c r="P50" s="24">
        <f t="shared" si="20"/>
        <v>2858.3846153846152</v>
      </c>
      <c r="Q50" s="24">
        <f t="shared" si="21"/>
        <v>112.84615384615383</v>
      </c>
      <c r="R50" s="24">
        <f t="shared" si="22"/>
        <v>290.7692307692308</v>
      </c>
      <c r="S50" s="25">
        <f t="shared" si="23"/>
        <v>12033.615384615387</v>
      </c>
      <c r="T50" s="20">
        <f t="shared" si="24"/>
        <v>11920.76923076923</v>
      </c>
    </row>
    <row r="51" spans="1:20" ht="16.5" customHeight="1">
      <c r="A51" s="17" t="s">
        <v>38</v>
      </c>
      <c r="B51" s="19"/>
      <c r="C51" s="26"/>
      <c r="D51" s="26"/>
      <c r="E51" s="26"/>
      <c r="F51" s="26"/>
      <c r="G51" s="26"/>
      <c r="H51" s="26"/>
      <c r="I51" s="26"/>
      <c r="J51" s="26"/>
      <c r="K51" s="27">
        <v>0</v>
      </c>
      <c r="L51" s="24"/>
      <c r="M51" s="24"/>
      <c r="N51" s="24"/>
      <c r="O51" s="24"/>
      <c r="P51" s="24"/>
      <c r="Q51" s="24"/>
      <c r="R51" s="24"/>
      <c r="S51" s="25"/>
      <c r="T51" s="20"/>
    </row>
    <row r="52" spans="1:20" ht="12.75">
      <c r="A52" s="18" t="s">
        <v>39</v>
      </c>
      <c r="B52" s="19">
        <v>9611</v>
      </c>
      <c r="C52" s="26">
        <v>88667.4</v>
      </c>
      <c r="D52" s="26">
        <v>1756.3</v>
      </c>
      <c r="E52" s="26">
        <v>3481.6</v>
      </c>
      <c r="F52" s="26">
        <v>0</v>
      </c>
      <c r="G52" s="26">
        <v>12570.8</v>
      </c>
      <c r="H52" s="26">
        <v>560</v>
      </c>
      <c r="I52" s="26">
        <v>20916.3</v>
      </c>
      <c r="J52" s="26">
        <v>0</v>
      </c>
      <c r="K52" s="27">
        <v>127960.3</v>
      </c>
      <c r="L52" s="24">
        <f aca="true" t="shared" si="25" ref="L52:L70">+C52/B52*1000</f>
        <v>9225.616481115389</v>
      </c>
      <c r="M52" s="24">
        <f aca="true" t="shared" si="26" ref="M52:M70">+D52/B52*1000</f>
        <v>182.73852876911872</v>
      </c>
      <c r="N52" s="24">
        <f aca="true" t="shared" si="27" ref="N52:N70">+E52/B52*1000</f>
        <v>362.2515867235459</v>
      </c>
      <c r="O52" s="24">
        <f t="shared" si="3"/>
        <v>0</v>
      </c>
      <c r="P52" s="24">
        <f aca="true" t="shared" si="28" ref="P52:P70">+G52/B52*1000</f>
        <v>1307.9596295910933</v>
      </c>
      <c r="Q52" s="24">
        <f aca="true" t="shared" si="29" ref="Q52:Q70">+H52/B52*1000</f>
        <v>58.26656955571741</v>
      </c>
      <c r="R52" s="24">
        <f aca="true" t="shared" si="30" ref="R52:R70">+I52/B52*1000</f>
        <v>2176.287587139736</v>
      </c>
      <c r="S52" s="25">
        <f aca="true" t="shared" si="31" ref="S52:S70">+(K52-J52)/B52*1000</f>
        <v>13313.94235771512</v>
      </c>
      <c r="T52" s="20">
        <f aca="true" t="shared" si="32" ref="T52:T70">+((K52-J52)-H52)/B52*1000</f>
        <v>13255.6757881594</v>
      </c>
    </row>
    <row r="53" spans="1:20" ht="12.75">
      <c r="A53" s="18" t="s">
        <v>40</v>
      </c>
      <c r="B53" s="19">
        <v>13361</v>
      </c>
      <c r="C53" s="26">
        <v>247961.7</v>
      </c>
      <c r="D53" s="26">
        <v>2340.4</v>
      </c>
      <c r="E53" s="26">
        <v>0</v>
      </c>
      <c r="F53" s="26">
        <v>0</v>
      </c>
      <c r="G53" s="26">
        <v>6068.6</v>
      </c>
      <c r="H53" s="26">
        <v>563.5</v>
      </c>
      <c r="I53" s="26">
        <v>1209.6</v>
      </c>
      <c r="J53" s="26">
        <v>0</v>
      </c>
      <c r="K53" s="27">
        <v>258143.8</v>
      </c>
      <c r="L53" s="24">
        <f t="shared" si="25"/>
        <v>18558.618366888706</v>
      </c>
      <c r="M53" s="24">
        <f t="shared" si="26"/>
        <v>175.16652945138839</v>
      </c>
      <c r="N53" s="24">
        <f t="shared" si="27"/>
        <v>0</v>
      </c>
      <c r="O53" s="24">
        <f t="shared" si="3"/>
        <v>0</v>
      </c>
      <c r="P53" s="24">
        <f t="shared" si="28"/>
        <v>454.2025297507672</v>
      </c>
      <c r="Q53" s="24">
        <f t="shared" si="29"/>
        <v>42.174986902177984</v>
      </c>
      <c r="R53" s="24">
        <f t="shared" si="30"/>
        <v>90.53214579747024</v>
      </c>
      <c r="S53" s="25">
        <f t="shared" si="31"/>
        <v>19320.69455879051</v>
      </c>
      <c r="T53" s="20">
        <f t="shared" si="32"/>
        <v>19278.519571888333</v>
      </c>
    </row>
    <row r="54" spans="1:20" ht="12.75">
      <c r="A54" s="18" t="s">
        <v>227</v>
      </c>
      <c r="B54" s="19">
        <v>73126</v>
      </c>
      <c r="C54" s="26">
        <v>576872.7</v>
      </c>
      <c r="D54" s="26">
        <v>130600.2</v>
      </c>
      <c r="E54" s="26">
        <v>0</v>
      </c>
      <c r="F54" s="26">
        <v>0</v>
      </c>
      <c r="G54" s="26">
        <v>108242.3</v>
      </c>
      <c r="H54" s="26">
        <v>541.5</v>
      </c>
      <c r="I54" s="26">
        <v>122.3</v>
      </c>
      <c r="J54" s="26">
        <v>-660.9</v>
      </c>
      <c r="K54" s="27">
        <v>816370.8</v>
      </c>
      <c r="L54" s="24">
        <f t="shared" si="25"/>
        <v>7888.749555561633</v>
      </c>
      <c r="M54" s="24">
        <f t="shared" si="26"/>
        <v>1785.9612176243745</v>
      </c>
      <c r="N54" s="24">
        <f t="shared" si="27"/>
        <v>0</v>
      </c>
      <c r="O54" s="24">
        <f t="shared" si="3"/>
        <v>0</v>
      </c>
      <c r="P54" s="24">
        <f t="shared" si="28"/>
        <v>1480.216338921861</v>
      </c>
      <c r="Q54" s="24">
        <f t="shared" si="29"/>
        <v>7.405026939802533</v>
      </c>
      <c r="R54" s="24">
        <f t="shared" si="30"/>
        <v>1.6724557612887345</v>
      </c>
      <c r="S54" s="25">
        <f t="shared" si="31"/>
        <v>11172.930284714055</v>
      </c>
      <c r="T54" s="20">
        <f t="shared" si="32"/>
        <v>11165.525257774254</v>
      </c>
    </row>
    <row r="55" spans="1:20" ht="12.75">
      <c r="A55" s="18" t="s">
        <v>157</v>
      </c>
      <c r="B55" s="19">
        <v>7607</v>
      </c>
      <c r="C55" s="26">
        <v>27638.2</v>
      </c>
      <c r="D55" s="26">
        <v>19181.5</v>
      </c>
      <c r="E55" s="26">
        <v>14956</v>
      </c>
      <c r="F55" s="26">
        <v>0</v>
      </c>
      <c r="G55" s="26">
        <v>26216.4</v>
      </c>
      <c r="H55" s="26">
        <v>281.8</v>
      </c>
      <c r="I55" s="26">
        <v>9620.8</v>
      </c>
      <c r="J55" s="26">
        <v>0</v>
      </c>
      <c r="K55" s="27">
        <v>97894.8</v>
      </c>
      <c r="L55" s="24">
        <f t="shared" si="25"/>
        <v>3633.258840541607</v>
      </c>
      <c r="M55" s="24">
        <f t="shared" si="26"/>
        <v>2521.559090311555</v>
      </c>
      <c r="N55" s="24">
        <f t="shared" si="27"/>
        <v>1966.0838701196267</v>
      </c>
      <c r="O55" s="24">
        <f t="shared" si="3"/>
        <v>0</v>
      </c>
      <c r="P55" s="24">
        <f t="shared" si="28"/>
        <v>3446.352044169844</v>
      </c>
      <c r="Q55" s="24">
        <f t="shared" si="29"/>
        <v>37.044827132903904</v>
      </c>
      <c r="R55" s="24">
        <f t="shared" si="30"/>
        <v>1264.7298540817667</v>
      </c>
      <c r="S55" s="25">
        <f t="shared" si="31"/>
        <v>12869.041672144078</v>
      </c>
      <c r="T55" s="20">
        <f t="shared" si="32"/>
        <v>12831.996845011174</v>
      </c>
    </row>
    <row r="56" spans="1:20" ht="12.75">
      <c r="A56" s="18" t="s">
        <v>206</v>
      </c>
      <c r="B56" s="19">
        <v>29608</v>
      </c>
      <c r="C56" s="26">
        <v>371095.8</v>
      </c>
      <c r="D56" s="26">
        <v>60925.8</v>
      </c>
      <c r="E56" s="26">
        <v>0</v>
      </c>
      <c r="F56" s="26">
        <v>0</v>
      </c>
      <c r="G56" s="26">
        <v>10650.3</v>
      </c>
      <c r="H56" s="26">
        <v>845.3</v>
      </c>
      <c r="I56" s="26">
        <v>362.7</v>
      </c>
      <c r="J56" s="26">
        <v>-1789.4</v>
      </c>
      <c r="K56" s="27">
        <v>442374.4</v>
      </c>
      <c r="L56" s="24">
        <f t="shared" si="25"/>
        <v>12533.63280194542</v>
      </c>
      <c r="M56" s="24">
        <f t="shared" si="26"/>
        <v>2057.747905971359</v>
      </c>
      <c r="N56" s="24">
        <f t="shared" si="27"/>
        <v>0</v>
      </c>
      <c r="O56" s="24">
        <f t="shared" si="3"/>
        <v>0</v>
      </c>
      <c r="P56" s="24">
        <f t="shared" si="28"/>
        <v>359.7102134558227</v>
      </c>
      <c r="Q56" s="24">
        <f t="shared" si="29"/>
        <v>28.549716292893812</v>
      </c>
      <c r="R56" s="24">
        <f t="shared" si="30"/>
        <v>12.250067549310996</v>
      </c>
      <c r="S56" s="25">
        <f t="shared" si="31"/>
        <v>15001.479329910837</v>
      </c>
      <c r="T56" s="20">
        <f t="shared" si="32"/>
        <v>14972.929613617944</v>
      </c>
    </row>
    <row r="57" spans="1:20" ht="12.75">
      <c r="A57" s="18" t="s">
        <v>181</v>
      </c>
      <c r="B57" s="19">
        <v>27813</v>
      </c>
      <c r="C57" s="26">
        <v>215096.6</v>
      </c>
      <c r="D57" s="26">
        <v>19361.6</v>
      </c>
      <c r="E57" s="26">
        <v>16892.8</v>
      </c>
      <c r="F57" s="26">
        <v>0</v>
      </c>
      <c r="G57" s="26">
        <v>50128.1</v>
      </c>
      <c r="H57" s="26">
        <v>1123.6</v>
      </c>
      <c r="I57" s="26">
        <v>326</v>
      </c>
      <c r="J57" s="26">
        <v>-47.4</v>
      </c>
      <c r="K57" s="27">
        <v>302881.2</v>
      </c>
      <c r="L57" s="24">
        <f t="shared" si="25"/>
        <v>7733.671304785532</v>
      </c>
      <c r="M57" s="24">
        <f t="shared" si="26"/>
        <v>696.134900945601</v>
      </c>
      <c r="N57" s="24">
        <f t="shared" si="27"/>
        <v>607.3706540107145</v>
      </c>
      <c r="O57" s="24">
        <f t="shared" si="3"/>
        <v>0</v>
      </c>
      <c r="P57" s="24">
        <f t="shared" si="28"/>
        <v>1802.326250314601</v>
      </c>
      <c r="Q57" s="24">
        <f t="shared" si="29"/>
        <v>40.398374860676654</v>
      </c>
      <c r="R57" s="24">
        <f t="shared" si="30"/>
        <v>11.721137597526337</v>
      </c>
      <c r="S57" s="25">
        <f t="shared" si="31"/>
        <v>10891.619027073672</v>
      </c>
      <c r="T57" s="20">
        <f t="shared" si="32"/>
        <v>10851.220652212996</v>
      </c>
    </row>
    <row r="58" spans="1:20" ht="14.25" customHeight="1">
      <c r="A58" s="18" t="s">
        <v>41</v>
      </c>
      <c r="B58" s="19">
        <v>10557</v>
      </c>
      <c r="C58" s="26">
        <v>95827.6</v>
      </c>
      <c r="D58" s="26">
        <v>36781.1</v>
      </c>
      <c r="E58" s="26">
        <v>0</v>
      </c>
      <c r="F58" s="26">
        <v>0</v>
      </c>
      <c r="G58" s="26">
        <v>50886.1</v>
      </c>
      <c r="H58" s="26">
        <v>563.5</v>
      </c>
      <c r="I58" s="26">
        <v>8270.4</v>
      </c>
      <c r="J58" s="26">
        <v>-1469.9</v>
      </c>
      <c r="K58" s="27">
        <v>190858.9</v>
      </c>
      <c r="L58" s="24">
        <f t="shared" si="25"/>
        <v>9077.162072558493</v>
      </c>
      <c r="M58" s="24">
        <f t="shared" si="26"/>
        <v>3484.0484986265037</v>
      </c>
      <c r="N58" s="24">
        <f t="shared" si="27"/>
        <v>0</v>
      </c>
      <c r="O58" s="24">
        <f t="shared" si="3"/>
        <v>0</v>
      </c>
      <c r="P58" s="24">
        <f t="shared" si="28"/>
        <v>4820.12882447665</v>
      </c>
      <c r="Q58" s="24">
        <f t="shared" si="29"/>
        <v>53.37690631808279</v>
      </c>
      <c r="R58" s="24">
        <f t="shared" si="30"/>
        <v>783.4043762432509</v>
      </c>
      <c r="S58" s="25">
        <f t="shared" si="31"/>
        <v>18218.130150610967</v>
      </c>
      <c r="T58" s="20">
        <f t="shared" si="32"/>
        <v>18164.753244292886</v>
      </c>
    </row>
    <row r="59" spans="1:20" ht="12.75">
      <c r="A59" s="18" t="s">
        <v>42</v>
      </c>
      <c r="B59" s="19">
        <v>14224</v>
      </c>
      <c r="C59" s="26">
        <v>90417.7</v>
      </c>
      <c r="D59" s="26">
        <v>7119.7</v>
      </c>
      <c r="E59" s="26">
        <v>7729.8</v>
      </c>
      <c r="F59" s="26">
        <v>0</v>
      </c>
      <c r="G59" s="26">
        <v>6214.9</v>
      </c>
      <c r="H59" s="26">
        <v>563.5</v>
      </c>
      <c r="I59" s="26">
        <v>6780</v>
      </c>
      <c r="J59" s="26">
        <v>-2</v>
      </c>
      <c r="K59" s="27">
        <v>118823.7</v>
      </c>
      <c r="L59" s="24">
        <f t="shared" si="25"/>
        <v>6356.699943757029</v>
      </c>
      <c r="M59" s="24">
        <f t="shared" si="26"/>
        <v>500.54133858267716</v>
      </c>
      <c r="N59" s="24">
        <f t="shared" si="27"/>
        <v>543.433633295838</v>
      </c>
      <c r="O59" s="24">
        <f t="shared" si="3"/>
        <v>0</v>
      </c>
      <c r="P59" s="24">
        <f t="shared" si="28"/>
        <v>436.9305399325084</v>
      </c>
      <c r="Q59" s="24">
        <f t="shared" si="29"/>
        <v>39.61614173228347</v>
      </c>
      <c r="R59" s="24">
        <f t="shared" si="30"/>
        <v>476.65916760404946</v>
      </c>
      <c r="S59" s="25">
        <f t="shared" si="31"/>
        <v>8353.88779527559</v>
      </c>
      <c r="T59" s="20">
        <f t="shared" si="32"/>
        <v>8314.271653543306</v>
      </c>
    </row>
    <row r="60" spans="1:20" ht="12.75">
      <c r="A60" s="18" t="s">
        <v>43</v>
      </c>
      <c r="B60" s="19">
        <v>10332</v>
      </c>
      <c r="C60" s="26">
        <v>55561</v>
      </c>
      <c r="D60" s="26">
        <v>8021.7</v>
      </c>
      <c r="E60" s="26">
        <v>7996.2</v>
      </c>
      <c r="F60" s="26">
        <v>0</v>
      </c>
      <c r="G60" s="26">
        <v>6580.2</v>
      </c>
      <c r="H60" s="26">
        <v>563.5</v>
      </c>
      <c r="I60" s="26">
        <v>12045.4</v>
      </c>
      <c r="J60" s="26">
        <v>-70.8</v>
      </c>
      <c r="K60" s="27">
        <v>90697.1</v>
      </c>
      <c r="L60" s="24">
        <f t="shared" si="25"/>
        <v>5377.564847077042</v>
      </c>
      <c r="M60" s="24">
        <f t="shared" si="26"/>
        <v>776.3937282229965</v>
      </c>
      <c r="N60" s="24">
        <f t="shared" si="27"/>
        <v>773.9256678281068</v>
      </c>
      <c r="O60" s="24">
        <f t="shared" si="3"/>
        <v>0</v>
      </c>
      <c r="P60" s="24">
        <f t="shared" si="28"/>
        <v>636.8757259001161</v>
      </c>
      <c r="Q60" s="24">
        <f t="shared" si="29"/>
        <v>54.539295392953925</v>
      </c>
      <c r="R60" s="24">
        <f t="shared" si="30"/>
        <v>1165.8343012001549</v>
      </c>
      <c r="S60" s="25">
        <f t="shared" si="31"/>
        <v>8785.123886953157</v>
      </c>
      <c r="T60" s="20">
        <f t="shared" si="32"/>
        <v>8730.584591560202</v>
      </c>
    </row>
    <row r="61" spans="1:20" ht="12.75">
      <c r="A61" s="18" t="s">
        <v>44</v>
      </c>
      <c r="B61" s="19">
        <v>10797</v>
      </c>
      <c r="C61" s="26">
        <v>66544.9</v>
      </c>
      <c r="D61" s="26">
        <v>11017.3</v>
      </c>
      <c r="E61" s="26">
        <v>0</v>
      </c>
      <c r="F61" s="26">
        <v>0</v>
      </c>
      <c r="G61" s="26">
        <v>9893</v>
      </c>
      <c r="H61" s="26">
        <v>563.5</v>
      </c>
      <c r="I61" s="26">
        <v>1215.3</v>
      </c>
      <c r="J61" s="26">
        <v>-311.8</v>
      </c>
      <c r="K61" s="27">
        <v>91780.9</v>
      </c>
      <c r="L61" s="24">
        <f t="shared" si="25"/>
        <v>6163.276836158191</v>
      </c>
      <c r="M61" s="24">
        <f t="shared" si="26"/>
        <v>1020.4038158747799</v>
      </c>
      <c r="N61" s="24">
        <f t="shared" si="27"/>
        <v>0</v>
      </c>
      <c r="O61" s="24">
        <f t="shared" si="3"/>
        <v>0</v>
      </c>
      <c r="P61" s="24">
        <f t="shared" si="28"/>
        <v>916.273038807076</v>
      </c>
      <c r="Q61" s="24">
        <f t="shared" si="29"/>
        <v>52.19042326572196</v>
      </c>
      <c r="R61" s="24">
        <f t="shared" si="30"/>
        <v>112.55904417893858</v>
      </c>
      <c r="S61" s="25">
        <f t="shared" si="31"/>
        <v>8529.47114939335</v>
      </c>
      <c r="T61" s="20">
        <f t="shared" si="32"/>
        <v>8477.280726127628</v>
      </c>
    </row>
    <row r="62" spans="1:20" ht="12.75">
      <c r="A62" s="18" t="s">
        <v>45</v>
      </c>
      <c r="B62" s="19">
        <v>30801</v>
      </c>
      <c r="C62" s="26">
        <v>191284.4</v>
      </c>
      <c r="D62" s="26">
        <v>10503.4</v>
      </c>
      <c r="E62" s="26">
        <v>14665.3</v>
      </c>
      <c r="F62" s="26">
        <v>0</v>
      </c>
      <c r="G62" s="26">
        <v>492.9</v>
      </c>
      <c r="H62" s="26">
        <v>1405.3</v>
      </c>
      <c r="I62" s="26">
        <v>265.5</v>
      </c>
      <c r="J62" s="26">
        <v>0</v>
      </c>
      <c r="K62" s="27">
        <v>224360.1</v>
      </c>
      <c r="L62" s="24">
        <f t="shared" si="25"/>
        <v>6210.3308334144995</v>
      </c>
      <c r="M62" s="24">
        <f t="shared" si="26"/>
        <v>341.00840881789554</v>
      </c>
      <c r="N62" s="24">
        <f t="shared" si="27"/>
        <v>476.130645108925</v>
      </c>
      <c r="O62" s="24">
        <f t="shared" si="3"/>
        <v>0</v>
      </c>
      <c r="P62" s="24">
        <f t="shared" si="28"/>
        <v>16.00272718418233</v>
      </c>
      <c r="Q62" s="24">
        <f t="shared" si="29"/>
        <v>45.62514204084283</v>
      </c>
      <c r="R62" s="24">
        <f t="shared" si="30"/>
        <v>8.619850004869972</v>
      </c>
      <c r="S62" s="25">
        <f t="shared" si="31"/>
        <v>7284.182331742476</v>
      </c>
      <c r="T62" s="20">
        <f t="shared" si="32"/>
        <v>7238.557189701633</v>
      </c>
    </row>
    <row r="63" spans="1:20" ht="17.25" customHeight="1">
      <c r="A63" s="18" t="s">
        <v>228</v>
      </c>
      <c r="B63" s="19">
        <v>18435</v>
      </c>
      <c r="C63" s="26">
        <v>77113</v>
      </c>
      <c r="D63" s="26">
        <v>4208.8</v>
      </c>
      <c r="E63" s="26">
        <v>29841.1</v>
      </c>
      <c r="F63" s="26">
        <v>0</v>
      </c>
      <c r="G63" s="26">
        <v>7822.5</v>
      </c>
      <c r="H63" s="26">
        <v>841.7</v>
      </c>
      <c r="I63" s="26">
        <v>3148.2</v>
      </c>
      <c r="J63" s="26">
        <v>0</v>
      </c>
      <c r="K63" s="27">
        <v>138469.8</v>
      </c>
      <c r="L63" s="24">
        <f t="shared" si="25"/>
        <v>4182.967181990779</v>
      </c>
      <c r="M63" s="24">
        <f t="shared" si="26"/>
        <v>228.3048548955791</v>
      </c>
      <c r="N63" s="24">
        <f t="shared" si="27"/>
        <v>1618.7198264171411</v>
      </c>
      <c r="O63" s="24">
        <f t="shared" si="3"/>
        <v>0</v>
      </c>
      <c r="P63" s="24">
        <f t="shared" si="28"/>
        <v>424.3287225386493</v>
      </c>
      <c r="Q63" s="24">
        <f t="shared" si="29"/>
        <v>45.65771630051533</v>
      </c>
      <c r="R63" s="24">
        <f t="shared" si="30"/>
        <v>170.77298616761593</v>
      </c>
      <c r="S63" s="25">
        <f t="shared" si="31"/>
        <v>7511.244914564686</v>
      </c>
      <c r="T63" s="20">
        <f t="shared" si="32"/>
        <v>7465.587198264169</v>
      </c>
    </row>
    <row r="64" spans="1:20" ht="12.75">
      <c r="A64" s="18" t="s">
        <v>46</v>
      </c>
      <c r="B64" s="19">
        <v>7869</v>
      </c>
      <c r="C64" s="26">
        <v>38906.3</v>
      </c>
      <c r="D64" s="26">
        <v>14240.4</v>
      </c>
      <c r="E64" s="26">
        <v>3665.7</v>
      </c>
      <c r="F64" s="26">
        <v>0</v>
      </c>
      <c r="G64" s="26">
        <v>12621.1</v>
      </c>
      <c r="H64" s="26">
        <v>281.8</v>
      </c>
      <c r="I64" s="26">
        <v>5670.3</v>
      </c>
      <c r="J64" s="26">
        <v>-8</v>
      </c>
      <c r="K64" s="27">
        <v>75377.7</v>
      </c>
      <c r="L64" s="24">
        <f t="shared" si="25"/>
        <v>4944.249586986911</v>
      </c>
      <c r="M64" s="24">
        <f t="shared" si="26"/>
        <v>1809.6835684330918</v>
      </c>
      <c r="N64" s="24">
        <f t="shared" si="27"/>
        <v>465.84064048799087</v>
      </c>
      <c r="O64" s="24">
        <f t="shared" si="3"/>
        <v>0</v>
      </c>
      <c r="P64" s="24">
        <f t="shared" si="28"/>
        <v>1603.901385182361</v>
      </c>
      <c r="Q64" s="24">
        <f t="shared" si="29"/>
        <v>35.81141186936079</v>
      </c>
      <c r="R64" s="24">
        <f t="shared" si="30"/>
        <v>720.5871139916127</v>
      </c>
      <c r="S64" s="25">
        <f t="shared" si="31"/>
        <v>9580.086415046384</v>
      </c>
      <c r="T64" s="20">
        <f t="shared" si="32"/>
        <v>9544.275003177025</v>
      </c>
    </row>
    <row r="65" spans="1:20" ht="12.75">
      <c r="A65" s="18" t="s">
        <v>47</v>
      </c>
      <c r="B65" s="19">
        <v>9409</v>
      </c>
      <c r="C65" s="26">
        <v>46698.5</v>
      </c>
      <c r="D65" s="26">
        <v>7666.9</v>
      </c>
      <c r="E65" s="26">
        <v>10401.5</v>
      </c>
      <c r="F65" s="26">
        <v>0</v>
      </c>
      <c r="G65" s="26">
        <v>69837.7</v>
      </c>
      <c r="H65" s="26">
        <v>560</v>
      </c>
      <c r="I65" s="26">
        <v>16849.7</v>
      </c>
      <c r="J65" s="26">
        <v>-81</v>
      </c>
      <c r="K65" s="27">
        <v>151933.4</v>
      </c>
      <c r="L65" s="24">
        <f t="shared" si="25"/>
        <v>4963.173557232438</v>
      </c>
      <c r="M65" s="24">
        <f t="shared" si="26"/>
        <v>814.8474864491444</v>
      </c>
      <c r="N65" s="24">
        <f t="shared" si="27"/>
        <v>1105.4841109575937</v>
      </c>
      <c r="O65" s="24">
        <f t="shared" si="3"/>
        <v>0</v>
      </c>
      <c r="P65" s="24">
        <f t="shared" si="28"/>
        <v>7422.435965564884</v>
      </c>
      <c r="Q65" s="24">
        <f t="shared" si="29"/>
        <v>59.517483260707834</v>
      </c>
      <c r="R65" s="24">
        <f t="shared" si="30"/>
        <v>1790.8066744606228</v>
      </c>
      <c r="S65" s="25">
        <f t="shared" si="31"/>
        <v>16156.275906047402</v>
      </c>
      <c r="T65" s="20">
        <f t="shared" si="32"/>
        <v>16096.758422786692</v>
      </c>
    </row>
    <row r="66" spans="1:20" ht="12.75">
      <c r="A66" s="18" t="s">
        <v>48</v>
      </c>
      <c r="B66" s="19">
        <v>12143</v>
      </c>
      <c r="C66" s="26">
        <v>309613.9</v>
      </c>
      <c r="D66" s="26">
        <v>28920.3</v>
      </c>
      <c r="E66" s="26">
        <v>0</v>
      </c>
      <c r="F66" s="26">
        <v>0</v>
      </c>
      <c r="G66" s="26">
        <v>6466.7</v>
      </c>
      <c r="H66" s="26">
        <v>563.5</v>
      </c>
      <c r="I66" s="26">
        <v>408.5</v>
      </c>
      <c r="J66" s="26">
        <v>-2</v>
      </c>
      <c r="K66" s="27">
        <v>345971</v>
      </c>
      <c r="L66" s="24">
        <f t="shared" si="25"/>
        <v>25497.315325702053</v>
      </c>
      <c r="M66" s="24">
        <f t="shared" si="26"/>
        <v>2381.6437453677013</v>
      </c>
      <c r="N66" s="24">
        <f t="shared" si="27"/>
        <v>0</v>
      </c>
      <c r="O66" s="24">
        <f t="shared" si="3"/>
        <v>0</v>
      </c>
      <c r="P66" s="24">
        <f t="shared" si="28"/>
        <v>532.5454994647122</v>
      </c>
      <c r="Q66" s="24">
        <f t="shared" si="29"/>
        <v>46.40533640780697</v>
      </c>
      <c r="R66" s="24">
        <f t="shared" si="30"/>
        <v>33.64078069669769</v>
      </c>
      <c r="S66" s="25">
        <f t="shared" si="31"/>
        <v>28491.5589228362</v>
      </c>
      <c r="T66" s="20">
        <f t="shared" si="32"/>
        <v>28445.153586428394</v>
      </c>
    </row>
    <row r="67" spans="1:20" ht="12.75">
      <c r="A67" s="18" t="s">
        <v>229</v>
      </c>
      <c r="B67" s="19">
        <v>52993</v>
      </c>
      <c r="C67" s="26">
        <v>147909.5</v>
      </c>
      <c r="D67" s="26">
        <v>67764.7</v>
      </c>
      <c r="E67" s="26">
        <v>162444.6</v>
      </c>
      <c r="F67" s="26">
        <v>0</v>
      </c>
      <c r="G67" s="26">
        <v>190752.1</v>
      </c>
      <c r="H67" s="26">
        <v>4446.6</v>
      </c>
      <c r="I67" s="26">
        <v>30555.2</v>
      </c>
      <c r="J67" s="26">
        <v>-7493.2</v>
      </c>
      <c r="K67" s="27">
        <v>596379.5</v>
      </c>
      <c r="L67" s="24">
        <f t="shared" si="25"/>
        <v>2791.1139207065085</v>
      </c>
      <c r="M67" s="24">
        <f t="shared" si="26"/>
        <v>1278.7481365463361</v>
      </c>
      <c r="N67" s="24">
        <f t="shared" si="27"/>
        <v>3065.397316626724</v>
      </c>
      <c r="O67" s="24">
        <f t="shared" si="3"/>
        <v>0</v>
      </c>
      <c r="P67" s="24">
        <f t="shared" si="28"/>
        <v>3599.571641537562</v>
      </c>
      <c r="Q67" s="24">
        <f t="shared" si="29"/>
        <v>83.90919555412981</v>
      </c>
      <c r="R67" s="24">
        <f t="shared" si="30"/>
        <v>576.5893608589814</v>
      </c>
      <c r="S67" s="25">
        <f t="shared" si="31"/>
        <v>11395.32957183024</v>
      </c>
      <c r="T67" s="20">
        <f t="shared" si="32"/>
        <v>11311.42037627611</v>
      </c>
    </row>
    <row r="68" spans="1:20" ht="12.75">
      <c r="A68" s="18" t="s">
        <v>49</v>
      </c>
      <c r="B68" s="19">
        <v>7419</v>
      </c>
      <c r="C68" s="26">
        <v>69475.2</v>
      </c>
      <c r="D68" s="26">
        <v>108130.8</v>
      </c>
      <c r="E68" s="26">
        <v>0</v>
      </c>
      <c r="F68" s="26">
        <v>0</v>
      </c>
      <c r="G68" s="26">
        <v>120810</v>
      </c>
      <c r="H68" s="26">
        <v>281.8</v>
      </c>
      <c r="I68" s="26">
        <v>338.2</v>
      </c>
      <c r="J68" s="26">
        <v>-253.2</v>
      </c>
      <c r="K68" s="27">
        <v>298782.8</v>
      </c>
      <c r="L68" s="24">
        <f t="shared" si="25"/>
        <v>9364.496562879094</v>
      </c>
      <c r="M68" s="24">
        <f t="shared" si="26"/>
        <v>14574.848362312981</v>
      </c>
      <c r="N68" s="24">
        <f t="shared" si="27"/>
        <v>0</v>
      </c>
      <c r="O68" s="24">
        <f t="shared" si="3"/>
        <v>0</v>
      </c>
      <c r="P68" s="24">
        <f t="shared" si="28"/>
        <v>16283.865750101093</v>
      </c>
      <c r="Q68" s="24">
        <f t="shared" si="29"/>
        <v>37.983555735274294</v>
      </c>
      <c r="R68" s="24">
        <f t="shared" si="30"/>
        <v>45.585658444534296</v>
      </c>
      <c r="S68" s="25">
        <f t="shared" si="31"/>
        <v>40306.77988947298</v>
      </c>
      <c r="T68" s="20">
        <f t="shared" si="32"/>
        <v>40268.79633373771</v>
      </c>
    </row>
    <row r="69" spans="1:20" ht="12.75">
      <c r="A69" s="18" t="s">
        <v>169</v>
      </c>
      <c r="B69" s="19">
        <v>4413</v>
      </c>
      <c r="C69" s="26">
        <v>41322.7</v>
      </c>
      <c r="D69" s="26">
        <v>4343.4</v>
      </c>
      <c r="E69" s="26">
        <v>3168.4</v>
      </c>
      <c r="F69" s="26">
        <v>0</v>
      </c>
      <c r="G69" s="26">
        <v>6157.4</v>
      </c>
      <c r="H69" s="26">
        <v>281.8</v>
      </c>
      <c r="I69" s="26">
        <v>3858.3</v>
      </c>
      <c r="J69" s="26">
        <v>0</v>
      </c>
      <c r="K69" s="27">
        <v>59132</v>
      </c>
      <c r="L69" s="24">
        <f t="shared" si="25"/>
        <v>9363.856786766371</v>
      </c>
      <c r="M69" s="24">
        <f t="shared" si="26"/>
        <v>984.2284160435078</v>
      </c>
      <c r="N69" s="24">
        <f t="shared" si="27"/>
        <v>717.9696351688194</v>
      </c>
      <c r="O69" s="24">
        <f t="shared" si="3"/>
        <v>0</v>
      </c>
      <c r="P69" s="24">
        <f t="shared" si="28"/>
        <v>1395.2866530704734</v>
      </c>
      <c r="Q69" s="24">
        <f t="shared" si="29"/>
        <v>63.85678676637209</v>
      </c>
      <c r="R69" s="24">
        <f t="shared" si="30"/>
        <v>874.3031951053706</v>
      </c>
      <c r="S69" s="25">
        <f t="shared" si="31"/>
        <v>13399.501472920916</v>
      </c>
      <c r="T69" s="20">
        <f t="shared" si="32"/>
        <v>13335.644686154543</v>
      </c>
    </row>
    <row r="70" spans="1:20" ht="12.75">
      <c r="A70" s="18" t="s">
        <v>50</v>
      </c>
      <c r="B70" s="19">
        <v>4205</v>
      </c>
      <c r="C70" s="26">
        <v>51824.9</v>
      </c>
      <c r="D70" s="26">
        <v>1117</v>
      </c>
      <c r="E70" s="26">
        <v>0</v>
      </c>
      <c r="F70" s="26">
        <v>0</v>
      </c>
      <c r="G70" s="26">
        <v>2305.8</v>
      </c>
      <c r="H70" s="26">
        <v>281.8</v>
      </c>
      <c r="I70" s="26">
        <v>13168.7</v>
      </c>
      <c r="J70" s="26">
        <v>0</v>
      </c>
      <c r="K70" s="27">
        <v>68698.3</v>
      </c>
      <c r="L70" s="24">
        <f t="shared" si="25"/>
        <v>12324.589774078479</v>
      </c>
      <c r="M70" s="24">
        <f t="shared" si="26"/>
        <v>265.6361474435196</v>
      </c>
      <c r="N70" s="24">
        <f t="shared" si="27"/>
        <v>0</v>
      </c>
      <c r="O70" s="24">
        <f t="shared" si="3"/>
        <v>0</v>
      </c>
      <c r="P70" s="24">
        <f t="shared" si="28"/>
        <v>548.3472057074911</v>
      </c>
      <c r="Q70" s="24">
        <f t="shared" si="29"/>
        <v>67.0154577883472</v>
      </c>
      <c r="R70" s="24">
        <f t="shared" si="30"/>
        <v>3131.676575505351</v>
      </c>
      <c r="S70" s="25">
        <f t="shared" si="31"/>
        <v>16337.288941736031</v>
      </c>
      <c r="T70" s="20">
        <f t="shared" si="32"/>
        <v>16270.27348394768</v>
      </c>
    </row>
    <row r="71" spans="1:20" ht="16.5" customHeight="1">
      <c r="A71" s="17" t="s">
        <v>230</v>
      </c>
      <c r="B71" s="19"/>
      <c r="C71" s="26"/>
      <c r="D71" s="26"/>
      <c r="E71" s="26"/>
      <c r="F71" s="26"/>
      <c r="G71" s="26"/>
      <c r="H71" s="26"/>
      <c r="I71" s="26"/>
      <c r="J71" s="26"/>
      <c r="K71" s="27">
        <v>0</v>
      </c>
      <c r="L71" s="24"/>
      <c r="M71" s="24"/>
      <c r="N71" s="24"/>
      <c r="O71" s="24"/>
      <c r="P71" s="24"/>
      <c r="Q71" s="24"/>
      <c r="R71" s="24"/>
      <c r="S71" s="25"/>
      <c r="T71" s="20"/>
    </row>
    <row r="72" spans="1:20" s="6" customFormat="1" ht="12.75">
      <c r="A72" s="18" t="s">
        <v>231</v>
      </c>
      <c r="B72" s="19">
        <v>77400</v>
      </c>
      <c r="C72" s="26">
        <v>481069.6</v>
      </c>
      <c r="D72" s="26">
        <v>174737.5</v>
      </c>
      <c r="E72" s="26">
        <v>22435.6</v>
      </c>
      <c r="F72" s="26">
        <v>0</v>
      </c>
      <c r="G72" s="26">
        <v>179600.9</v>
      </c>
      <c r="H72" s="26">
        <v>0</v>
      </c>
      <c r="I72" s="26">
        <v>74451.3</v>
      </c>
      <c r="J72" s="26">
        <v>-3092.7</v>
      </c>
      <c r="K72" s="27">
        <v>953371.6</v>
      </c>
      <c r="L72" s="24">
        <f aca="true" t="shared" si="33" ref="L72:L83">+C72/B72*1000</f>
        <v>6215.369509043927</v>
      </c>
      <c r="M72" s="24">
        <f aca="true" t="shared" si="34" ref="M72:M83">+D72/B72*1000</f>
        <v>2257.590439276486</v>
      </c>
      <c r="N72" s="24">
        <f aca="true" t="shared" si="35" ref="N72:N83">+E72/B72*1000</f>
        <v>289.86563307493543</v>
      </c>
      <c r="O72" s="24">
        <f t="shared" si="3"/>
        <v>0</v>
      </c>
      <c r="P72" s="24">
        <f aca="true" t="shared" si="36" ref="P72:P83">+G72/B72*1000</f>
        <v>2320.4250645994834</v>
      </c>
      <c r="Q72" s="24">
        <f aca="true" t="shared" si="37" ref="Q72:Q83">+H72/B72*1000</f>
        <v>0</v>
      </c>
      <c r="R72" s="24">
        <f aca="true" t="shared" si="38" ref="R72:R83">+I72/B72*1000</f>
        <v>961.9031007751938</v>
      </c>
      <c r="S72" s="25">
        <f aca="true" t="shared" si="39" ref="S72:S83">+(K72-J72)/B72*1000</f>
        <v>12357.419896640826</v>
      </c>
      <c r="T72" s="20">
        <f aca="true" t="shared" si="40" ref="T72:T83">+((K72-J72)-H72)/B72*1000</f>
        <v>12357.419896640826</v>
      </c>
    </row>
    <row r="73" spans="1:20" s="6" customFormat="1" ht="12.75">
      <c r="A73" s="18" t="s">
        <v>51</v>
      </c>
      <c r="B73" s="19">
        <v>1115</v>
      </c>
      <c r="C73" s="26">
        <v>37661.5</v>
      </c>
      <c r="D73" s="26">
        <v>19600.6</v>
      </c>
      <c r="E73" s="26">
        <v>0</v>
      </c>
      <c r="F73" s="26">
        <v>0</v>
      </c>
      <c r="G73" s="26">
        <v>2100.2</v>
      </c>
      <c r="H73" s="26">
        <v>403.9</v>
      </c>
      <c r="I73" s="26">
        <v>335.9</v>
      </c>
      <c r="J73" s="26">
        <v>0</v>
      </c>
      <c r="K73" s="27">
        <v>60404.1</v>
      </c>
      <c r="L73" s="24">
        <f t="shared" si="33"/>
        <v>33777.13004484305</v>
      </c>
      <c r="M73" s="24">
        <f t="shared" si="34"/>
        <v>17579.013452914798</v>
      </c>
      <c r="N73" s="24">
        <f t="shared" si="35"/>
        <v>0</v>
      </c>
      <c r="O73" s="24">
        <f t="shared" si="3"/>
        <v>0</v>
      </c>
      <c r="P73" s="24">
        <f t="shared" si="36"/>
        <v>1883.5874439461882</v>
      </c>
      <c r="Q73" s="24">
        <f t="shared" si="37"/>
        <v>362.2421524663677</v>
      </c>
      <c r="R73" s="24">
        <f t="shared" si="38"/>
        <v>301.25560538116594</v>
      </c>
      <c r="S73" s="25">
        <f t="shared" si="39"/>
        <v>54174.08071748878</v>
      </c>
      <c r="T73" s="20">
        <f t="shared" si="40"/>
        <v>53811.83856502242</v>
      </c>
    </row>
    <row r="74" spans="1:20" s="6" customFormat="1" ht="12.75">
      <c r="A74" s="18" t="s">
        <v>52</v>
      </c>
      <c r="B74" s="19">
        <v>9739</v>
      </c>
      <c r="C74" s="26">
        <v>37770.5</v>
      </c>
      <c r="D74" s="26">
        <v>1848</v>
      </c>
      <c r="E74" s="26">
        <v>19649.5</v>
      </c>
      <c r="F74" s="26">
        <v>0</v>
      </c>
      <c r="G74" s="26">
        <v>35776</v>
      </c>
      <c r="H74" s="26">
        <v>560</v>
      </c>
      <c r="I74" s="26">
        <v>6022.7</v>
      </c>
      <c r="J74" s="26">
        <v>0</v>
      </c>
      <c r="K74" s="27">
        <v>101827.5</v>
      </c>
      <c r="L74" s="24">
        <f t="shared" si="33"/>
        <v>3878.2729232980796</v>
      </c>
      <c r="M74" s="24">
        <f t="shared" si="34"/>
        <v>189.7525413286785</v>
      </c>
      <c r="N74" s="24">
        <f t="shared" si="35"/>
        <v>2017.6096108430022</v>
      </c>
      <c r="O74" s="24">
        <f aca="true" t="shared" si="41" ref="O74:O137">+F74/B74*1000</f>
        <v>0</v>
      </c>
      <c r="P74" s="24">
        <f t="shared" si="36"/>
        <v>3673.4777697915597</v>
      </c>
      <c r="Q74" s="24">
        <f t="shared" si="37"/>
        <v>57.50077009959955</v>
      </c>
      <c r="R74" s="24">
        <f t="shared" si="38"/>
        <v>618.4105144265325</v>
      </c>
      <c r="S74" s="25">
        <f t="shared" si="39"/>
        <v>10455.642263066024</v>
      </c>
      <c r="T74" s="20">
        <f t="shared" si="40"/>
        <v>10398.141492966424</v>
      </c>
    </row>
    <row r="75" spans="1:20" s="6" customFormat="1" ht="15" customHeight="1">
      <c r="A75" s="18" t="s">
        <v>232</v>
      </c>
      <c r="B75" s="19">
        <v>12320</v>
      </c>
      <c r="C75" s="26">
        <v>45759.5</v>
      </c>
      <c r="D75" s="26">
        <v>23807.6</v>
      </c>
      <c r="E75" s="26">
        <v>25578.5</v>
      </c>
      <c r="F75" s="26">
        <v>0</v>
      </c>
      <c r="G75" s="26">
        <v>54682</v>
      </c>
      <c r="H75" s="26">
        <v>841.7</v>
      </c>
      <c r="I75" s="26">
        <v>2318.2</v>
      </c>
      <c r="J75" s="26">
        <v>-8333.1</v>
      </c>
      <c r="K75" s="27">
        <v>144654.4</v>
      </c>
      <c r="L75" s="24">
        <f t="shared" si="33"/>
        <v>3714.24512987013</v>
      </c>
      <c r="M75" s="24">
        <f t="shared" si="34"/>
        <v>1932.4350649350647</v>
      </c>
      <c r="N75" s="24">
        <f t="shared" si="35"/>
        <v>2076.176948051948</v>
      </c>
      <c r="O75" s="24">
        <f t="shared" si="41"/>
        <v>0</v>
      </c>
      <c r="P75" s="24">
        <f t="shared" si="36"/>
        <v>4438.474025974026</v>
      </c>
      <c r="Q75" s="24">
        <f t="shared" si="37"/>
        <v>68.3198051948052</v>
      </c>
      <c r="R75" s="24">
        <f t="shared" si="38"/>
        <v>188.1655844155844</v>
      </c>
      <c r="S75" s="25">
        <f t="shared" si="39"/>
        <v>12417.816558441558</v>
      </c>
      <c r="T75" s="20">
        <f t="shared" si="40"/>
        <v>12349.496753246753</v>
      </c>
    </row>
    <row r="76" spans="1:20" s="6" customFormat="1" ht="13.5" customHeight="1">
      <c r="A76" s="18" t="s">
        <v>53</v>
      </c>
      <c r="B76" s="19">
        <v>5472</v>
      </c>
      <c r="C76" s="26">
        <v>21888.7</v>
      </c>
      <c r="D76" s="26">
        <v>291.1</v>
      </c>
      <c r="E76" s="26">
        <v>11833.7</v>
      </c>
      <c r="F76" s="26">
        <v>0</v>
      </c>
      <c r="G76" s="26">
        <v>40424.3</v>
      </c>
      <c r="H76" s="26">
        <v>281.8</v>
      </c>
      <c r="I76" s="26">
        <v>3795.2</v>
      </c>
      <c r="J76" s="26">
        <v>-144.5</v>
      </c>
      <c r="K76" s="27">
        <v>78372.6</v>
      </c>
      <c r="L76" s="24">
        <f t="shared" si="33"/>
        <v>4000.127923976608</v>
      </c>
      <c r="M76" s="24">
        <f t="shared" si="34"/>
        <v>53.19809941520468</v>
      </c>
      <c r="N76" s="24">
        <f t="shared" si="35"/>
        <v>2162.591374269006</v>
      </c>
      <c r="O76" s="24">
        <f t="shared" si="41"/>
        <v>0</v>
      </c>
      <c r="P76" s="24">
        <f t="shared" si="36"/>
        <v>7387.481725146199</v>
      </c>
      <c r="Q76" s="24">
        <f t="shared" si="37"/>
        <v>51.49853801169591</v>
      </c>
      <c r="R76" s="24">
        <f t="shared" si="38"/>
        <v>693.5672514619882</v>
      </c>
      <c r="S76" s="25">
        <f t="shared" si="39"/>
        <v>14348.88523391813</v>
      </c>
      <c r="T76" s="20">
        <f t="shared" si="40"/>
        <v>14297.386695906433</v>
      </c>
    </row>
    <row r="77" spans="1:20" s="6" customFormat="1" ht="12.75">
      <c r="A77" s="18" t="s">
        <v>233</v>
      </c>
      <c r="B77" s="19">
        <v>9536</v>
      </c>
      <c r="C77" s="26">
        <v>130436</v>
      </c>
      <c r="D77" s="26">
        <v>3615.3</v>
      </c>
      <c r="E77" s="26">
        <v>0</v>
      </c>
      <c r="F77" s="26">
        <v>0</v>
      </c>
      <c r="G77" s="26">
        <v>16298.5</v>
      </c>
      <c r="H77" s="26">
        <v>281.8</v>
      </c>
      <c r="I77" s="26">
        <v>1967.5</v>
      </c>
      <c r="J77" s="26">
        <v>-56.5</v>
      </c>
      <c r="K77" s="27">
        <v>152696.6</v>
      </c>
      <c r="L77" s="24">
        <f t="shared" si="33"/>
        <v>13678.271812080537</v>
      </c>
      <c r="M77" s="24">
        <f t="shared" si="34"/>
        <v>379.12122483221475</v>
      </c>
      <c r="N77" s="24">
        <f t="shared" si="35"/>
        <v>0</v>
      </c>
      <c r="O77" s="24">
        <f t="shared" si="41"/>
        <v>0</v>
      </c>
      <c r="P77" s="24">
        <f t="shared" si="36"/>
        <v>1709.1547818791946</v>
      </c>
      <c r="Q77" s="24">
        <f t="shared" si="37"/>
        <v>29.551174496644297</v>
      </c>
      <c r="R77" s="24">
        <f t="shared" si="38"/>
        <v>206.32340604026848</v>
      </c>
      <c r="S77" s="25">
        <f t="shared" si="39"/>
        <v>16018.571728187919</v>
      </c>
      <c r="T77" s="20">
        <f t="shared" si="40"/>
        <v>15989.020553691278</v>
      </c>
    </row>
    <row r="78" spans="1:20" s="6" customFormat="1" ht="12.75">
      <c r="A78" s="18" t="s">
        <v>54</v>
      </c>
      <c r="B78" s="19">
        <v>15355</v>
      </c>
      <c r="C78" s="26">
        <v>117411.1</v>
      </c>
      <c r="D78" s="26">
        <v>1179.7</v>
      </c>
      <c r="E78" s="26">
        <v>23553.4</v>
      </c>
      <c r="F78" s="26">
        <v>0</v>
      </c>
      <c r="G78" s="26">
        <v>7766.7</v>
      </c>
      <c r="H78" s="26">
        <v>563.5</v>
      </c>
      <c r="I78" s="26">
        <v>2467.5</v>
      </c>
      <c r="J78" s="26">
        <v>0</v>
      </c>
      <c r="K78" s="27">
        <v>153450</v>
      </c>
      <c r="L78" s="24">
        <f t="shared" si="33"/>
        <v>7646.440898730056</v>
      </c>
      <c r="M78" s="24">
        <f t="shared" si="34"/>
        <v>76.82839465971996</v>
      </c>
      <c r="N78" s="24">
        <f t="shared" si="35"/>
        <v>1533.9238033213937</v>
      </c>
      <c r="O78" s="24">
        <f t="shared" si="41"/>
        <v>0</v>
      </c>
      <c r="P78" s="24">
        <f t="shared" si="36"/>
        <v>505.80918267665254</v>
      </c>
      <c r="Q78" s="24">
        <f t="shared" si="37"/>
        <v>36.69814392705959</v>
      </c>
      <c r="R78" s="24">
        <f t="shared" si="38"/>
        <v>160.69684141973298</v>
      </c>
      <c r="S78" s="25">
        <f t="shared" si="39"/>
        <v>9993.487463366982</v>
      </c>
      <c r="T78" s="20">
        <f t="shared" si="40"/>
        <v>9956.789319439922</v>
      </c>
    </row>
    <row r="79" spans="1:20" s="6" customFormat="1" ht="12.75">
      <c r="A79" s="18" t="s">
        <v>55</v>
      </c>
      <c r="B79" s="19">
        <v>13707</v>
      </c>
      <c r="C79" s="26">
        <v>98799.8</v>
      </c>
      <c r="D79" s="26">
        <v>16632.9</v>
      </c>
      <c r="E79" s="26">
        <v>0</v>
      </c>
      <c r="F79" s="26">
        <v>0</v>
      </c>
      <c r="G79" s="26">
        <v>53189.4</v>
      </c>
      <c r="H79" s="26">
        <v>2267.5</v>
      </c>
      <c r="I79" s="26">
        <v>1012.6</v>
      </c>
      <c r="J79" s="26">
        <v>-148.8</v>
      </c>
      <c r="K79" s="27">
        <v>171756.5</v>
      </c>
      <c r="L79" s="24">
        <f t="shared" si="33"/>
        <v>7207.981323411395</v>
      </c>
      <c r="M79" s="24">
        <f t="shared" si="34"/>
        <v>1213.4602757715036</v>
      </c>
      <c r="N79" s="24">
        <f t="shared" si="35"/>
        <v>0</v>
      </c>
      <c r="O79" s="24">
        <f t="shared" si="41"/>
        <v>0</v>
      </c>
      <c r="P79" s="24">
        <f t="shared" si="36"/>
        <v>3880.4552418472317</v>
      </c>
      <c r="Q79" s="24">
        <f t="shared" si="37"/>
        <v>165.42642445465822</v>
      </c>
      <c r="R79" s="24">
        <f t="shared" si="38"/>
        <v>73.87466258116292</v>
      </c>
      <c r="S79" s="25">
        <f t="shared" si="39"/>
        <v>12541.424089881082</v>
      </c>
      <c r="T79" s="20">
        <f t="shared" si="40"/>
        <v>12375.997665426423</v>
      </c>
    </row>
    <row r="80" spans="1:20" s="6" customFormat="1" ht="12.75">
      <c r="A80" s="18" t="s">
        <v>56</v>
      </c>
      <c r="B80" s="19">
        <v>20775</v>
      </c>
      <c r="C80" s="26">
        <v>107293.4</v>
      </c>
      <c r="D80" s="26">
        <v>25179.5</v>
      </c>
      <c r="E80" s="26">
        <v>18504.9</v>
      </c>
      <c r="F80" s="26">
        <v>0</v>
      </c>
      <c r="G80" s="26">
        <v>40505.1</v>
      </c>
      <c r="H80" s="26">
        <v>845.3</v>
      </c>
      <c r="I80" s="26">
        <v>458.2</v>
      </c>
      <c r="J80" s="26">
        <v>0</v>
      </c>
      <c r="K80" s="27">
        <v>193069</v>
      </c>
      <c r="L80" s="24">
        <f t="shared" si="33"/>
        <v>5164.543922984356</v>
      </c>
      <c r="M80" s="24">
        <f t="shared" si="34"/>
        <v>1212.0096269554754</v>
      </c>
      <c r="N80" s="24">
        <f t="shared" si="35"/>
        <v>890.7292418772564</v>
      </c>
      <c r="O80" s="24">
        <f t="shared" si="41"/>
        <v>0</v>
      </c>
      <c r="P80" s="24">
        <f t="shared" si="36"/>
        <v>1949.7039711191335</v>
      </c>
      <c r="Q80" s="24">
        <f t="shared" si="37"/>
        <v>40.68832731648616</v>
      </c>
      <c r="R80" s="24">
        <f t="shared" si="38"/>
        <v>22.05535499398315</v>
      </c>
      <c r="S80" s="25">
        <f t="shared" si="39"/>
        <v>9293.333333333332</v>
      </c>
      <c r="T80" s="20">
        <f t="shared" si="40"/>
        <v>9252.645006016848</v>
      </c>
    </row>
    <row r="81" spans="1:20" s="6" customFormat="1" ht="12.75">
      <c r="A81" s="18" t="s">
        <v>57</v>
      </c>
      <c r="B81" s="19">
        <v>19808</v>
      </c>
      <c r="C81" s="26">
        <v>72225.3</v>
      </c>
      <c r="D81" s="26">
        <v>59785</v>
      </c>
      <c r="E81" s="26">
        <v>46299.5</v>
      </c>
      <c r="F81" s="26">
        <v>0</v>
      </c>
      <c r="G81" s="26">
        <v>34235.3</v>
      </c>
      <c r="H81" s="26">
        <v>2485.5</v>
      </c>
      <c r="I81" s="26">
        <v>2619.8</v>
      </c>
      <c r="J81" s="26">
        <v>0</v>
      </c>
      <c r="K81" s="27">
        <v>217652.9</v>
      </c>
      <c r="L81" s="24">
        <f t="shared" si="33"/>
        <v>3646.269184168013</v>
      </c>
      <c r="M81" s="24">
        <f t="shared" si="34"/>
        <v>3018.224959612278</v>
      </c>
      <c r="N81" s="24">
        <f t="shared" si="35"/>
        <v>2337.414176090468</v>
      </c>
      <c r="O81" s="24">
        <f t="shared" si="41"/>
        <v>0</v>
      </c>
      <c r="P81" s="24">
        <f t="shared" si="36"/>
        <v>1728.3572294022617</v>
      </c>
      <c r="Q81" s="24">
        <f t="shared" si="37"/>
        <v>125.47960420032311</v>
      </c>
      <c r="R81" s="24">
        <f t="shared" si="38"/>
        <v>132.25969305331182</v>
      </c>
      <c r="S81" s="25">
        <f t="shared" si="39"/>
        <v>10988.13105815832</v>
      </c>
      <c r="T81" s="20">
        <f t="shared" si="40"/>
        <v>10862.651453957997</v>
      </c>
    </row>
    <row r="82" spans="1:20" s="6" customFormat="1" ht="12.75">
      <c r="A82" s="18" t="s">
        <v>234</v>
      </c>
      <c r="B82" s="19">
        <v>6695</v>
      </c>
      <c r="C82" s="26">
        <v>31509.2</v>
      </c>
      <c r="D82" s="26">
        <v>578</v>
      </c>
      <c r="E82" s="26">
        <v>7238.3</v>
      </c>
      <c r="F82" s="26">
        <v>0</v>
      </c>
      <c r="G82" s="26">
        <v>24215.7</v>
      </c>
      <c r="H82" s="26">
        <v>281.8</v>
      </c>
      <c r="I82" s="26">
        <v>3811.5</v>
      </c>
      <c r="J82" s="26">
        <v>0</v>
      </c>
      <c r="K82" s="27">
        <v>67649.4</v>
      </c>
      <c r="L82" s="24">
        <f t="shared" si="33"/>
        <v>4706.37789395071</v>
      </c>
      <c r="M82" s="24">
        <f t="shared" si="34"/>
        <v>86.33308439133681</v>
      </c>
      <c r="N82" s="24">
        <f t="shared" si="35"/>
        <v>1081.1501120238984</v>
      </c>
      <c r="O82" s="24">
        <f t="shared" si="41"/>
        <v>0</v>
      </c>
      <c r="P82" s="24">
        <f t="shared" si="36"/>
        <v>3616.982823002241</v>
      </c>
      <c r="Q82" s="24">
        <f t="shared" si="37"/>
        <v>42.09111277072442</v>
      </c>
      <c r="R82" s="24">
        <f t="shared" si="38"/>
        <v>569.3054518297237</v>
      </c>
      <c r="S82" s="25">
        <f t="shared" si="39"/>
        <v>10104.466019417474</v>
      </c>
      <c r="T82" s="20">
        <f t="shared" si="40"/>
        <v>10062.37490664675</v>
      </c>
    </row>
    <row r="83" spans="1:20" s="6" customFormat="1" ht="12.75">
      <c r="A83" s="18" t="s">
        <v>58</v>
      </c>
      <c r="B83" s="19">
        <v>9317</v>
      </c>
      <c r="C83" s="26">
        <v>29712.6</v>
      </c>
      <c r="D83" s="26">
        <v>8651.9</v>
      </c>
      <c r="E83" s="26">
        <v>13182.4</v>
      </c>
      <c r="F83" s="26">
        <v>0</v>
      </c>
      <c r="G83" s="26">
        <v>25174.8</v>
      </c>
      <c r="H83" s="26">
        <v>560</v>
      </c>
      <c r="I83" s="26">
        <v>11660.3</v>
      </c>
      <c r="J83" s="26">
        <v>-6045.1</v>
      </c>
      <c r="K83" s="27">
        <v>83555.3</v>
      </c>
      <c r="L83" s="24">
        <f t="shared" si="33"/>
        <v>3189.073736181174</v>
      </c>
      <c r="M83" s="24">
        <f t="shared" si="34"/>
        <v>928.6143608457658</v>
      </c>
      <c r="N83" s="24">
        <f t="shared" si="35"/>
        <v>1414.8760330578511</v>
      </c>
      <c r="O83" s="24">
        <f t="shared" si="41"/>
        <v>0</v>
      </c>
      <c r="P83" s="24">
        <f t="shared" si="36"/>
        <v>2702.028549962434</v>
      </c>
      <c r="Q83" s="24">
        <f t="shared" si="37"/>
        <v>60.10518407212622</v>
      </c>
      <c r="R83" s="24">
        <f t="shared" si="38"/>
        <v>1251.5079961360952</v>
      </c>
      <c r="S83" s="25">
        <f t="shared" si="39"/>
        <v>9616.872383814532</v>
      </c>
      <c r="T83" s="20">
        <f t="shared" si="40"/>
        <v>9556.767199742406</v>
      </c>
    </row>
    <row r="84" spans="1:20" s="6" customFormat="1" ht="16.5" customHeight="1">
      <c r="A84" s="17" t="s">
        <v>59</v>
      </c>
      <c r="B84" s="19"/>
      <c r="C84" s="26"/>
      <c r="D84" s="26"/>
      <c r="E84" s="26"/>
      <c r="F84" s="26"/>
      <c r="G84" s="26"/>
      <c r="H84" s="26"/>
      <c r="I84" s="26"/>
      <c r="J84" s="26"/>
      <c r="K84" s="27">
        <v>0</v>
      </c>
      <c r="L84" s="24"/>
      <c r="M84" s="24"/>
      <c r="N84" s="24"/>
      <c r="O84" s="24"/>
      <c r="P84" s="24"/>
      <c r="Q84" s="24"/>
      <c r="R84" s="24"/>
      <c r="S84" s="25"/>
      <c r="T84" s="20"/>
    </row>
    <row r="85" spans="1:20" s="6" customFormat="1" ht="15.75" customHeight="1">
      <c r="A85" s="18" t="s">
        <v>60</v>
      </c>
      <c r="B85" s="19">
        <v>9846</v>
      </c>
      <c r="C85" s="26">
        <v>44755.7</v>
      </c>
      <c r="D85" s="26">
        <v>1617.7</v>
      </c>
      <c r="E85" s="26">
        <v>8020.8</v>
      </c>
      <c r="F85" s="26">
        <v>0</v>
      </c>
      <c r="G85" s="26">
        <v>13337.5</v>
      </c>
      <c r="H85" s="26">
        <v>281.8</v>
      </c>
      <c r="I85" s="26">
        <v>798.9</v>
      </c>
      <c r="J85" s="26">
        <v>-262.6</v>
      </c>
      <c r="K85" s="27">
        <v>68797.8</v>
      </c>
      <c r="L85" s="24">
        <f aca="true" t="shared" si="42" ref="L85:L101">+C85/B85*1000</f>
        <v>4545.571805809465</v>
      </c>
      <c r="M85" s="24">
        <f aca="true" t="shared" si="43" ref="M85:M101">+D85/B85*1000</f>
        <v>164.30022344099126</v>
      </c>
      <c r="N85" s="24">
        <f aca="true" t="shared" si="44" ref="N85:N101">+E85/B85*1000</f>
        <v>814.6252285191956</v>
      </c>
      <c r="O85" s="24">
        <f t="shared" si="41"/>
        <v>0</v>
      </c>
      <c r="P85" s="24">
        <f aca="true" t="shared" si="45" ref="P85:P101">+G85/B85*1000</f>
        <v>1354.611009547024</v>
      </c>
      <c r="Q85" s="24">
        <f aca="true" t="shared" si="46" ref="Q85:Q101">+H85/B85*1000</f>
        <v>28.620759699370304</v>
      </c>
      <c r="R85" s="24">
        <f aca="true" t="shared" si="47" ref="R85:R101">+I85/B85*1000</f>
        <v>81.139549055454</v>
      </c>
      <c r="S85" s="25">
        <f aca="true" t="shared" si="48" ref="S85:S101">+(K85-J85)/B85*1000</f>
        <v>7014.056469632339</v>
      </c>
      <c r="T85" s="20">
        <f aca="true" t="shared" si="49" ref="T85:T101">+((K85-J85)-H85)/B85*1000</f>
        <v>6985.435709932968</v>
      </c>
    </row>
    <row r="86" spans="1:20" s="6" customFormat="1" ht="12.75">
      <c r="A86" s="18" t="s">
        <v>61</v>
      </c>
      <c r="B86" s="19">
        <v>7209</v>
      </c>
      <c r="C86" s="26">
        <v>33254.5</v>
      </c>
      <c r="D86" s="26">
        <v>10504.6</v>
      </c>
      <c r="E86" s="26">
        <v>16506.3</v>
      </c>
      <c r="F86" s="26">
        <v>0</v>
      </c>
      <c r="G86" s="26">
        <v>68355.9</v>
      </c>
      <c r="H86" s="26">
        <v>281.8</v>
      </c>
      <c r="I86" s="26">
        <v>1936.7</v>
      </c>
      <c r="J86" s="26">
        <v>-303</v>
      </c>
      <c r="K86" s="27">
        <v>130548.2</v>
      </c>
      <c r="L86" s="24">
        <f t="shared" si="42"/>
        <v>4612.914412539881</v>
      </c>
      <c r="M86" s="24">
        <f t="shared" si="43"/>
        <v>1457.150783742544</v>
      </c>
      <c r="N86" s="24">
        <f t="shared" si="44"/>
        <v>2289.679567207657</v>
      </c>
      <c r="O86" s="24">
        <f t="shared" si="41"/>
        <v>0</v>
      </c>
      <c r="P86" s="24">
        <f t="shared" si="45"/>
        <v>9482.022471910112</v>
      </c>
      <c r="Q86" s="24">
        <f t="shared" si="46"/>
        <v>39.09002635594396</v>
      </c>
      <c r="R86" s="24">
        <f t="shared" si="47"/>
        <v>268.6502982383132</v>
      </c>
      <c r="S86" s="25">
        <f t="shared" si="48"/>
        <v>18151.088916631987</v>
      </c>
      <c r="T86" s="20">
        <f t="shared" si="49"/>
        <v>18111.998890276045</v>
      </c>
    </row>
    <row r="87" spans="1:20" s="6" customFormat="1" ht="12.75">
      <c r="A87" s="18" t="s">
        <v>62</v>
      </c>
      <c r="B87" s="19">
        <v>6707</v>
      </c>
      <c r="C87" s="26">
        <v>21751.7</v>
      </c>
      <c r="D87" s="26">
        <v>3604.6</v>
      </c>
      <c r="E87" s="26">
        <v>18271.3</v>
      </c>
      <c r="F87" s="26">
        <v>0</v>
      </c>
      <c r="G87" s="26">
        <v>6158.4</v>
      </c>
      <c r="H87" s="26">
        <v>281.8</v>
      </c>
      <c r="I87" s="26">
        <v>3635.5</v>
      </c>
      <c r="J87" s="26">
        <v>-88.3</v>
      </c>
      <c r="K87" s="27">
        <v>53614.9</v>
      </c>
      <c r="L87" s="24">
        <f t="shared" si="42"/>
        <v>3243.134039063665</v>
      </c>
      <c r="M87" s="24">
        <f t="shared" si="43"/>
        <v>537.4384970925898</v>
      </c>
      <c r="N87" s="24">
        <f t="shared" si="44"/>
        <v>2724.2135082749364</v>
      </c>
      <c r="O87" s="24">
        <f t="shared" si="41"/>
        <v>0</v>
      </c>
      <c r="P87" s="24">
        <f t="shared" si="45"/>
        <v>918.2048605934098</v>
      </c>
      <c r="Q87" s="24">
        <f t="shared" si="46"/>
        <v>42.015804383479946</v>
      </c>
      <c r="R87" s="24">
        <f t="shared" si="47"/>
        <v>542.0456239749516</v>
      </c>
      <c r="S87" s="25">
        <f t="shared" si="48"/>
        <v>8007.037423587297</v>
      </c>
      <c r="T87" s="20">
        <f t="shared" si="49"/>
        <v>7965.021619203817</v>
      </c>
    </row>
    <row r="88" spans="1:20" s="6" customFormat="1" ht="12.75">
      <c r="A88" s="18" t="s">
        <v>63</v>
      </c>
      <c r="B88" s="19">
        <v>15093</v>
      </c>
      <c r="C88" s="26">
        <v>77725.9</v>
      </c>
      <c r="D88" s="26">
        <v>42847</v>
      </c>
      <c r="E88" s="26">
        <v>24357.6</v>
      </c>
      <c r="F88" s="26">
        <v>0</v>
      </c>
      <c r="G88" s="26">
        <v>59005.3</v>
      </c>
      <c r="H88" s="26">
        <v>563.5</v>
      </c>
      <c r="I88" s="26">
        <v>20422.9</v>
      </c>
      <c r="J88" s="26">
        <v>-242.5</v>
      </c>
      <c r="K88" s="27">
        <v>224679.8</v>
      </c>
      <c r="L88" s="24">
        <f t="shared" si="42"/>
        <v>5149.797919565362</v>
      </c>
      <c r="M88" s="24">
        <f t="shared" si="43"/>
        <v>2838.8656993308155</v>
      </c>
      <c r="N88" s="24">
        <f t="shared" si="44"/>
        <v>1613.834227787716</v>
      </c>
      <c r="O88" s="24">
        <f t="shared" si="41"/>
        <v>0</v>
      </c>
      <c r="P88" s="24">
        <f t="shared" si="45"/>
        <v>3909.448088517856</v>
      </c>
      <c r="Q88" s="24">
        <f t="shared" si="46"/>
        <v>37.335188497979196</v>
      </c>
      <c r="R88" s="24">
        <f t="shared" si="47"/>
        <v>1353.1372159279138</v>
      </c>
      <c r="S88" s="25">
        <f t="shared" si="48"/>
        <v>14902.424965215661</v>
      </c>
      <c r="T88" s="20">
        <f t="shared" si="49"/>
        <v>14865.089776717683</v>
      </c>
    </row>
    <row r="89" spans="1:20" s="6" customFormat="1" ht="12.75">
      <c r="A89" s="18" t="s">
        <v>235</v>
      </c>
      <c r="B89" s="19">
        <v>94447</v>
      </c>
      <c r="C89" s="26">
        <v>479121.9</v>
      </c>
      <c r="D89" s="26">
        <v>189592.4</v>
      </c>
      <c r="E89" s="26">
        <v>131500</v>
      </c>
      <c r="F89" s="26">
        <v>16524.1</v>
      </c>
      <c r="G89" s="26">
        <v>398162.6</v>
      </c>
      <c r="H89" s="26">
        <v>0</v>
      </c>
      <c r="I89" s="26">
        <v>85494.6</v>
      </c>
      <c r="J89" s="26">
        <v>-2177.3</v>
      </c>
      <c r="K89" s="27">
        <v>1304158.9</v>
      </c>
      <c r="L89" s="24">
        <f t="shared" si="42"/>
        <v>5072.918144567853</v>
      </c>
      <c r="M89" s="24">
        <f t="shared" si="43"/>
        <v>2007.394623439601</v>
      </c>
      <c r="N89" s="24">
        <f t="shared" si="44"/>
        <v>1392.3152667633701</v>
      </c>
      <c r="O89" s="24">
        <f t="shared" si="41"/>
        <v>174.95632471121365</v>
      </c>
      <c r="P89" s="24">
        <f t="shared" si="45"/>
        <v>4215.725221552829</v>
      </c>
      <c r="Q89" s="24">
        <f t="shared" si="46"/>
        <v>0</v>
      </c>
      <c r="R89" s="24">
        <f t="shared" si="47"/>
        <v>905.2124471926054</v>
      </c>
      <c r="S89" s="25">
        <f t="shared" si="48"/>
        <v>13831.420796849026</v>
      </c>
      <c r="T89" s="20">
        <f t="shared" si="49"/>
        <v>13831.420796849026</v>
      </c>
    </row>
    <row r="90" spans="1:20" s="6" customFormat="1" ht="12.75">
      <c r="A90" s="18" t="s">
        <v>64</v>
      </c>
      <c r="B90" s="19">
        <v>6040</v>
      </c>
      <c r="C90" s="26">
        <v>16674.9</v>
      </c>
      <c r="D90" s="26">
        <v>10202.9</v>
      </c>
      <c r="E90" s="26">
        <v>14933.2</v>
      </c>
      <c r="F90" s="26">
        <v>0</v>
      </c>
      <c r="G90" s="26">
        <v>26189.1</v>
      </c>
      <c r="H90" s="26">
        <v>281.8</v>
      </c>
      <c r="I90" s="26">
        <v>9462.8</v>
      </c>
      <c r="J90" s="26">
        <v>-447.6</v>
      </c>
      <c r="K90" s="27">
        <v>77297.1</v>
      </c>
      <c r="L90" s="24">
        <f t="shared" si="42"/>
        <v>2760.745033112583</v>
      </c>
      <c r="M90" s="24">
        <f t="shared" si="43"/>
        <v>1689.2218543046358</v>
      </c>
      <c r="N90" s="24">
        <f t="shared" si="44"/>
        <v>2472.384105960265</v>
      </c>
      <c r="O90" s="24">
        <f t="shared" si="41"/>
        <v>0</v>
      </c>
      <c r="P90" s="24">
        <f t="shared" si="45"/>
        <v>4335.943708609271</v>
      </c>
      <c r="Q90" s="24">
        <f t="shared" si="46"/>
        <v>46.65562913907285</v>
      </c>
      <c r="R90" s="24">
        <f t="shared" si="47"/>
        <v>1566.6887417218543</v>
      </c>
      <c r="S90" s="25">
        <f t="shared" si="48"/>
        <v>12871.639072847684</v>
      </c>
      <c r="T90" s="20">
        <f t="shared" si="49"/>
        <v>12824.98344370861</v>
      </c>
    </row>
    <row r="91" spans="1:20" s="6" customFormat="1" ht="16.5" customHeight="1">
      <c r="A91" s="18" t="s">
        <v>161</v>
      </c>
      <c r="B91" s="19">
        <v>5863</v>
      </c>
      <c r="C91" s="26">
        <v>14991.7</v>
      </c>
      <c r="D91" s="26">
        <v>1557.6</v>
      </c>
      <c r="E91" s="26">
        <v>21643.9</v>
      </c>
      <c r="F91" s="26">
        <v>0</v>
      </c>
      <c r="G91" s="26">
        <v>21994.9</v>
      </c>
      <c r="H91" s="26">
        <v>281.8</v>
      </c>
      <c r="I91" s="26">
        <v>14435.2</v>
      </c>
      <c r="J91" s="26">
        <v>-531.5</v>
      </c>
      <c r="K91" s="27">
        <v>74373.6</v>
      </c>
      <c r="L91" s="24">
        <f t="shared" si="42"/>
        <v>2557.001535050316</v>
      </c>
      <c r="M91" s="24">
        <f t="shared" si="43"/>
        <v>265.66604127579734</v>
      </c>
      <c r="N91" s="24">
        <f t="shared" si="44"/>
        <v>3691.608391608392</v>
      </c>
      <c r="O91" s="24">
        <f t="shared" si="41"/>
        <v>0</v>
      </c>
      <c r="P91" s="24">
        <f t="shared" si="45"/>
        <v>3751.4753539143785</v>
      </c>
      <c r="Q91" s="24">
        <f t="shared" si="46"/>
        <v>48.06413099096026</v>
      </c>
      <c r="R91" s="24">
        <f t="shared" si="47"/>
        <v>2462.084257206209</v>
      </c>
      <c r="S91" s="25">
        <f t="shared" si="48"/>
        <v>12775.899710046053</v>
      </c>
      <c r="T91" s="20">
        <f t="shared" si="49"/>
        <v>12727.835579055092</v>
      </c>
    </row>
    <row r="92" spans="1:20" s="6" customFormat="1" ht="12.75">
      <c r="A92" s="18" t="s">
        <v>65</v>
      </c>
      <c r="B92" s="19">
        <v>6192</v>
      </c>
      <c r="C92" s="26">
        <v>16898.8</v>
      </c>
      <c r="D92" s="26">
        <v>1417</v>
      </c>
      <c r="E92" s="26">
        <v>23418.2</v>
      </c>
      <c r="F92" s="26">
        <v>0</v>
      </c>
      <c r="G92" s="26">
        <v>22470.2</v>
      </c>
      <c r="H92" s="26">
        <v>281.8</v>
      </c>
      <c r="I92" s="26">
        <v>11632.4</v>
      </c>
      <c r="J92" s="26">
        <v>-228</v>
      </c>
      <c r="K92" s="27">
        <v>75890.3</v>
      </c>
      <c r="L92" s="24">
        <f t="shared" si="42"/>
        <v>2729.134366925064</v>
      </c>
      <c r="M92" s="24">
        <f t="shared" si="43"/>
        <v>228.843669250646</v>
      </c>
      <c r="N92" s="24">
        <f t="shared" si="44"/>
        <v>3782.0090439276487</v>
      </c>
      <c r="O92" s="24">
        <f t="shared" si="41"/>
        <v>0</v>
      </c>
      <c r="P92" s="24">
        <f t="shared" si="45"/>
        <v>3628.9082687338505</v>
      </c>
      <c r="Q92" s="24">
        <f t="shared" si="46"/>
        <v>45.51033591731266</v>
      </c>
      <c r="R92" s="24">
        <f t="shared" si="47"/>
        <v>1878.6175710594316</v>
      </c>
      <c r="S92" s="25">
        <f t="shared" si="48"/>
        <v>12293.007105943152</v>
      </c>
      <c r="T92" s="20">
        <f t="shared" si="49"/>
        <v>12247.49677002584</v>
      </c>
    </row>
    <row r="93" spans="1:20" s="6" customFormat="1" ht="12.75">
      <c r="A93" s="18" t="s">
        <v>236</v>
      </c>
      <c r="B93" s="19">
        <v>22055</v>
      </c>
      <c r="C93" s="26">
        <v>84141.9</v>
      </c>
      <c r="D93" s="26">
        <v>42294.4</v>
      </c>
      <c r="E93" s="26">
        <v>36878.7</v>
      </c>
      <c r="F93" s="26">
        <v>0</v>
      </c>
      <c r="G93" s="26">
        <v>31099.6</v>
      </c>
      <c r="H93" s="26">
        <v>2556.8</v>
      </c>
      <c r="I93" s="26">
        <v>20714.8</v>
      </c>
      <c r="J93" s="26">
        <v>-54.3</v>
      </c>
      <c r="K93" s="27">
        <v>218386.3</v>
      </c>
      <c r="L93" s="24">
        <f t="shared" si="42"/>
        <v>3815.0940829743818</v>
      </c>
      <c r="M93" s="24">
        <f t="shared" si="43"/>
        <v>1917.678530945364</v>
      </c>
      <c r="N93" s="24">
        <f t="shared" si="44"/>
        <v>1672.1242348673768</v>
      </c>
      <c r="O93" s="24">
        <f t="shared" si="41"/>
        <v>0</v>
      </c>
      <c r="P93" s="24">
        <f t="shared" si="45"/>
        <v>1410.0929494445704</v>
      </c>
      <c r="Q93" s="24">
        <f t="shared" si="46"/>
        <v>115.92836091589209</v>
      </c>
      <c r="R93" s="24">
        <f t="shared" si="47"/>
        <v>939.2337338472001</v>
      </c>
      <c r="S93" s="25">
        <f t="shared" si="48"/>
        <v>9904.35728859669</v>
      </c>
      <c r="T93" s="20">
        <f t="shared" si="49"/>
        <v>9788.428927680798</v>
      </c>
    </row>
    <row r="94" spans="1:20" s="6" customFormat="1" ht="12.75">
      <c r="A94" s="18" t="s">
        <v>66</v>
      </c>
      <c r="B94" s="19">
        <v>8264</v>
      </c>
      <c r="C94" s="26">
        <v>41445.6</v>
      </c>
      <c r="D94" s="26">
        <v>3898.4</v>
      </c>
      <c r="E94" s="26">
        <v>11278.8</v>
      </c>
      <c r="F94" s="26">
        <v>0</v>
      </c>
      <c r="G94" s="26">
        <v>22773.8</v>
      </c>
      <c r="H94" s="26">
        <v>281.8</v>
      </c>
      <c r="I94" s="26">
        <v>10871.5</v>
      </c>
      <c r="J94" s="26">
        <v>-184.5</v>
      </c>
      <c r="K94" s="27">
        <v>90365.4</v>
      </c>
      <c r="L94" s="24">
        <f t="shared" si="42"/>
        <v>5015.198451113262</v>
      </c>
      <c r="M94" s="24">
        <f t="shared" si="43"/>
        <v>471.7328170377541</v>
      </c>
      <c r="N94" s="24">
        <f t="shared" si="44"/>
        <v>1364.8112294288478</v>
      </c>
      <c r="O94" s="24">
        <f t="shared" si="41"/>
        <v>0</v>
      </c>
      <c r="P94" s="24">
        <f t="shared" si="45"/>
        <v>2755.784123910939</v>
      </c>
      <c r="Q94" s="24">
        <f t="shared" si="46"/>
        <v>34.09970958373669</v>
      </c>
      <c r="R94" s="24">
        <f t="shared" si="47"/>
        <v>1315.525169409487</v>
      </c>
      <c r="S94" s="25">
        <f t="shared" si="48"/>
        <v>10957.151500484028</v>
      </c>
      <c r="T94" s="20">
        <f t="shared" si="49"/>
        <v>10923.05179090029</v>
      </c>
    </row>
    <row r="95" spans="1:20" s="6" customFormat="1" ht="12.75">
      <c r="A95" s="18" t="s">
        <v>67</v>
      </c>
      <c r="B95" s="19">
        <v>6383</v>
      </c>
      <c r="C95" s="26">
        <v>25050.9</v>
      </c>
      <c r="D95" s="26">
        <v>1388.5</v>
      </c>
      <c r="E95" s="26">
        <v>14727.9</v>
      </c>
      <c r="F95" s="26">
        <v>0</v>
      </c>
      <c r="G95" s="26">
        <v>8173.4</v>
      </c>
      <c r="H95" s="26">
        <v>281.8</v>
      </c>
      <c r="I95" s="26">
        <v>4475.9</v>
      </c>
      <c r="J95" s="26">
        <v>0</v>
      </c>
      <c r="K95" s="27">
        <v>54098.3</v>
      </c>
      <c r="L95" s="24">
        <f t="shared" si="42"/>
        <v>3924.62791790694</v>
      </c>
      <c r="M95" s="24">
        <f t="shared" si="43"/>
        <v>217.53094156352813</v>
      </c>
      <c r="N95" s="24">
        <f t="shared" si="44"/>
        <v>2307.3633087889702</v>
      </c>
      <c r="O95" s="24">
        <f t="shared" si="41"/>
        <v>0</v>
      </c>
      <c r="P95" s="24">
        <f t="shared" si="45"/>
        <v>1280.4950650164499</v>
      </c>
      <c r="Q95" s="24">
        <f t="shared" si="46"/>
        <v>44.14851950493499</v>
      </c>
      <c r="R95" s="24">
        <f t="shared" si="47"/>
        <v>701.2219959266802</v>
      </c>
      <c r="S95" s="25">
        <f t="shared" si="48"/>
        <v>8475.37208209306</v>
      </c>
      <c r="T95" s="20">
        <f t="shared" si="49"/>
        <v>8431.223562588124</v>
      </c>
    </row>
    <row r="96" spans="1:20" s="6" customFormat="1" ht="12.75">
      <c r="A96" s="18" t="s">
        <v>68</v>
      </c>
      <c r="B96" s="19">
        <v>10158</v>
      </c>
      <c r="C96" s="26">
        <v>28098.1</v>
      </c>
      <c r="D96" s="26">
        <v>2991.9</v>
      </c>
      <c r="E96" s="26">
        <v>31689</v>
      </c>
      <c r="F96" s="26">
        <v>0</v>
      </c>
      <c r="G96" s="26">
        <v>24027</v>
      </c>
      <c r="H96" s="26">
        <v>563.5</v>
      </c>
      <c r="I96" s="26">
        <v>17121.3</v>
      </c>
      <c r="J96" s="26">
        <v>-616.6</v>
      </c>
      <c r="K96" s="27">
        <v>103874.1</v>
      </c>
      <c r="L96" s="24">
        <f t="shared" si="42"/>
        <v>2766.1055325851544</v>
      </c>
      <c r="M96" s="24">
        <f t="shared" si="43"/>
        <v>294.5363260484347</v>
      </c>
      <c r="N96" s="24">
        <f t="shared" si="44"/>
        <v>3119.6101594802126</v>
      </c>
      <c r="O96" s="24">
        <f t="shared" si="41"/>
        <v>0</v>
      </c>
      <c r="P96" s="24">
        <f t="shared" si="45"/>
        <v>2365.327820437094</v>
      </c>
      <c r="Q96" s="24">
        <f t="shared" si="46"/>
        <v>55.47351840913566</v>
      </c>
      <c r="R96" s="24">
        <f t="shared" si="47"/>
        <v>1685.4991139988188</v>
      </c>
      <c r="S96" s="25">
        <f t="shared" si="48"/>
        <v>10286.54262650128</v>
      </c>
      <c r="T96" s="20">
        <f t="shared" si="49"/>
        <v>10231.069108092144</v>
      </c>
    </row>
    <row r="97" spans="1:20" s="6" customFormat="1" ht="15.75" customHeight="1">
      <c r="A97" s="18" t="s">
        <v>69</v>
      </c>
      <c r="B97" s="19">
        <v>5887</v>
      </c>
      <c r="C97" s="26">
        <v>20916.3</v>
      </c>
      <c r="D97" s="26">
        <v>1742.4</v>
      </c>
      <c r="E97" s="26">
        <v>16855.7</v>
      </c>
      <c r="F97" s="26">
        <v>0</v>
      </c>
      <c r="G97" s="26">
        <v>9938.9</v>
      </c>
      <c r="H97" s="26">
        <v>281.8</v>
      </c>
      <c r="I97" s="26">
        <v>1912.5</v>
      </c>
      <c r="J97" s="26">
        <v>-542.6</v>
      </c>
      <c r="K97" s="27">
        <v>51105</v>
      </c>
      <c r="L97" s="24">
        <f t="shared" si="42"/>
        <v>3552.964158314931</v>
      </c>
      <c r="M97" s="24">
        <f t="shared" si="43"/>
        <v>295.974180397486</v>
      </c>
      <c r="N97" s="24">
        <f t="shared" si="44"/>
        <v>2863.2070664175303</v>
      </c>
      <c r="O97" s="24">
        <f t="shared" si="41"/>
        <v>0</v>
      </c>
      <c r="P97" s="24">
        <f t="shared" si="45"/>
        <v>1688.2792593850857</v>
      </c>
      <c r="Q97" s="24">
        <f t="shared" si="46"/>
        <v>47.86818413453372</v>
      </c>
      <c r="R97" s="24">
        <f t="shared" si="47"/>
        <v>324.86835400033976</v>
      </c>
      <c r="S97" s="25">
        <f t="shared" si="48"/>
        <v>8773.161202649906</v>
      </c>
      <c r="T97" s="20">
        <f t="shared" si="49"/>
        <v>8725.293018515373</v>
      </c>
    </row>
    <row r="98" spans="1:20" s="6" customFormat="1" ht="12.75">
      <c r="A98" s="18" t="s">
        <v>70</v>
      </c>
      <c r="B98" s="19">
        <v>19524</v>
      </c>
      <c r="C98" s="26">
        <v>80701.8</v>
      </c>
      <c r="D98" s="26">
        <v>19371.9</v>
      </c>
      <c r="E98" s="26">
        <v>47459</v>
      </c>
      <c r="F98" s="26">
        <v>0</v>
      </c>
      <c r="G98" s="26">
        <v>74523.9</v>
      </c>
      <c r="H98" s="26">
        <v>1120</v>
      </c>
      <c r="I98" s="26">
        <v>16760.2</v>
      </c>
      <c r="J98" s="26">
        <v>-5540.6</v>
      </c>
      <c r="K98" s="27">
        <v>236675.6</v>
      </c>
      <c r="L98" s="24">
        <f t="shared" si="42"/>
        <v>4133.466502765827</v>
      </c>
      <c r="M98" s="24">
        <f t="shared" si="43"/>
        <v>992.2095881991396</v>
      </c>
      <c r="N98" s="24">
        <f t="shared" si="44"/>
        <v>2430.80311411596</v>
      </c>
      <c r="O98" s="24">
        <f t="shared" si="41"/>
        <v>0</v>
      </c>
      <c r="P98" s="24">
        <f t="shared" si="45"/>
        <v>3817.0405654578976</v>
      </c>
      <c r="Q98" s="24">
        <f t="shared" si="46"/>
        <v>57.36529399713174</v>
      </c>
      <c r="R98" s="24">
        <f t="shared" si="47"/>
        <v>858.4408932595779</v>
      </c>
      <c r="S98" s="25">
        <f t="shared" si="48"/>
        <v>12406.074574882197</v>
      </c>
      <c r="T98" s="20">
        <f t="shared" si="49"/>
        <v>12348.709280885067</v>
      </c>
    </row>
    <row r="99" spans="1:20" s="6" customFormat="1" ht="12.75">
      <c r="A99" s="18" t="s">
        <v>71</v>
      </c>
      <c r="B99" s="19">
        <v>8360</v>
      </c>
      <c r="C99" s="26">
        <v>57443.6</v>
      </c>
      <c r="D99" s="26">
        <v>14380.8</v>
      </c>
      <c r="E99" s="26">
        <v>4120.9</v>
      </c>
      <c r="F99" s="26">
        <v>0</v>
      </c>
      <c r="G99" s="26">
        <v>16409.8</v>
      </c>
      <c r="H99" s="26">
        <v>281.8</v>
      </c>
      <c r="I99" s="26">
        <v>2660.5</v>
      </c>
      <c r="J99" s="26">
        <v>-189.9</v>
      </c>
      <c r="K99" s="27">
        <v>95259.8</v>
      </c>
      <c r="L99" s="24">
        <f t="shared" si="42"/>
        <v>6871.244019138755</v>
      </c>
      <c r="M99" s="24">
        <f t="shared" si="43"/>
        <v>1720.1913875598084</v>
      </c>
      <c r="N99" s="24">
        <f t="shared" si="44"/>
        <v>492.93062200956933</v>
      </c>
      <c r="O99" s="24">
        <f t="shared" si="41"/>
        <v>0</v>
      </c>
      <c r="P99" s="24">
        <f t="shared" si="45"/>
        <v>1962.8947368421052</v>
      </c>
      <c r="Q99" s="24">
        <f t="shared" si="46"/>
        <v>33.708133971291865</v>
      </c>
      <c r="R99" s="24">
        <f t="shared" si="47"/>
        <v>318.24162679425837</v>
      </c>
      <c r="S99" s="25">
        <f t="shared" si="48"/>
        <v>11417.428229665073</v>
      </c>
      <c r="T99" s="20">
        <f t="shared" si="49"/>
        <v>11383.720095693778</v>
      </c>
    </row>
    <row r="100" spans="1:20" s="6" customFormat="1" ht="12.75">
      <c r="A100" s="18" t="s">
        <v>72</v>
      </c>
      <c r="B100" s="19">
        <v>5313</v>
      </c>
      <c r="C100" s="26">
        <v>16740.9</v>
      </c>
      <c r="D100" s="26">
        <v>1198.4</v>
      </c>
      <c r="E100" s="26">
        <v>18549.3</v>
      </c>
      <c r="F100" s="26">
        <v>0</v>
      </c>
      <c r="G100" s="26">
        <v>11594.2</v>
      </c>
      <c r="H100" s="26">
        <v>281.8</v>
      </c>
      <c r="I100" s="26">
        <v>7226.4</v>
      </c>
      <c r="J100" s="26">
        <v>0</v>
      </c>
      <c r="K100" s="27">
        <v>55591</v>
      </c>
      <c r="L100" s="24">
        <f t="shared" si="42"/>
        <v>3150.9316770186338</v>
      </c>
      <c r="M100" s="24">
        <f t="shared" si="43"/>
        <v>225.55994729907775</v>
      </c>
      <c r="N100" s="24">
        <f t="shared" si="44"/>
        <v>3491.304347826087</v>
      </c>
      <c r="O100" s="24">
        <f t="shared" si="41"/>
        <v>0</v>
      </c>
      <c r="P100" s="24">
        <f t="shared" si="45"/>
        <v>2182.23226049313</v>
      </c>
      <c r="Q100" s="24">
        <f t="shared" si="46"/>
        <v>53.03971390927913</v>
      </c>
      <c r="R100" s="24">
        <f t="shared" si="47"/>
        <v>1360.1355166572557</v>
      </c>
      <c r="S100" s="25">
        <f t="shared" si="48"/>
        <v>10463.203463203463</v>
      </c>
      <c r="T100" s="20">
        <f t="shared" si="49"/>
        <v>10410.163749294183</v>
      </c>
    </row>
    <row r="101" spans="1:20" s="6" customFormat="1" ht="12.75">
      <c r="A101" s="18" t="s">
        <v>189</v>
      </c>
      <c r="B101" s="19">
        <v>6911</v>
      </c>
      <c r="C101" s="26">
        <v>33273.7</v>
      </c>
      <c r="D101" s="26">
        <v>11640.7</v>
      </c>
      <c r="E101" s="26">
        <v>13480.4</v>
      </c>
      <c r="F101" s="26">
        <v>4334.5</v>
      </c>
      <c r="G101" s="26">
        <v>15382.7</v>
      </c>
      <c r="H101" s="26">
        <v>281.8</v>
      </c>
      <c r="I101" s="26">
        <v>7171.9</v>
      </c>
      <c r="J101" s="26">
        <v>-193.7</v>
      </c>
      <c r="K101" s="27">
        <v>85372</v>
      </c>
      <c r="L101" s="24">
        <f t="shared" si="42"/>
        <v>4814.5999131818835</v>
      </c>
      <c r="M101" s="24">
        <f t="shared" si="43"/>
        <v>1684.3727391115615</v>
      </c>
      <c r="N101" s="24">
        <f t="shared" si="44"/>
        <v>1950.5715525973087</v>
      </c>
      <c r="O101" s="24">
        <f t="shared" si="41"/>
        <v>627.1885400086818</v>
      </c>
      <c r="P101" s="24">
        <f t="shared" si="45"/>
        <v>2225.8283895239474</v>
      </c>
      <c r="Q101" s="24">
        <f t="shared" si="46"/>
        <v>40.77557517001881</v>
      </c>
      <c r="R101" s="24">
        <f t="shared" si="47"/>
        <v>1037.7514107943857</v>
      </c>
      <c r="S101" s="25">
        <f t="shared" si="48"/>
        <v>12381.088120387787</v>
      </c>
      <c r="T101" s="20">
        <f t="shared" si="49"/>
        <v>12340.312545217768</v>
      </c>
    </row>
    <row r="102" spans="1:20" s="6" customFormat="1" ht="15.75" customHeight="1">
      <c r="A102" s="17" t="s">
        <v>73</v>
      </c>
      <c r="B102" s="19"/>
      <c r="C102" s="26"/>
      <c r="D102" s="26"/>
      <c r="E102" s="26"/>
      <c r="F102" s="26"/>
      <c r="G102" s="26"/>
      <c r="H102" s="26"/>
      <c r="I102" s="26"/>
      <c r="J102" s="26"/>
      <c r="K102" s="27">
        <v>0</v>
      </c>
      <c r="L102" s="24"/>
      <c r="M102" s="24"/>
      <c r="N102" s="24"/>
      <c r="O102" s="24"/>
      <c r="P102" s="24"/>
      <c r="Q102" s="24"/>
      <c r="R102" s="24"/>
      <c r="S102" s="25"/>
      <c r="T102" s="20"/>
    </row>
    <row r="103" spans="1:20" s="6" customFormat="1" ht="12.75">
      <c r="A103" s="18" t="s">
        <v>74</v>
      </c>
      <c r="B103" s="19">
        <v>4701</v>
      </c>
      <c r="C103" s="26">
        <v>112400.8</v>
      </c>
      <c r="D103" s="26">
        <v>2494.3</v>
      </c>
      <c r="E103" s="26">
        <v>0</v>
      </c>
      <c r="F103" s="26">
        <v>0</v>
      </c>
      <c r="G103" s="26">
        <v>17341.5</v>
      </c>
      <c r="H103" s="26">
        <v>281.8</v>
      </c>
      <c r="I103" s="26">
        <v>298.5</v>
      </c>
      <c r="J103" s="26">
        <v>-278.7</v>
      </c>
      <c r="K103" s="27">
        <v>132538.3</v>
      </c>
      <c r="L103" s="24">
        <f aca="true" t="shared" si="50" ref="L103:L113">+C103/B103*1000</f>
        <v>23909.97660072325</v>
      </c>
      <c r="M103" s="24">
        <f aca="true" t="shared" si="51" ref="M103:M113">+D103/B103*1000</f>
        <v>530.5892363326951</v>
      </c>
      <c r="N103" s="24">
        <f aca="true" t="shared" si="52" ref="N103:N113">+E103/B103*1000</f>
        <v>0</v>
      </c>
      <c r="O103" s="24">
        <f t="shared" si="41"/>
        <v>0</v>
      </c>
      <c r="P103" s="24">
        <f aca="true" t="shared" si="53" ref="P103:P113">+G103/B103*1000</f>
        <v>3688.8959795788132</v>
      </c>
      <c r="Q103" s="24">
        <f aca="true" t="shared" si="54" ref="Q103:Q113">+H103/B103*1000</f>
        <v>59.94469261859179</v>
      </c>
      <c r="R103" s="24">
        <f aca="true" t="shared" si="55" ref="R103:R113">+I103/B103*1000</f>
        <v>63.497128270580724</v>
      </c>
      <c r="S103" s="25">
        <f aca="true" t="shared" si="56" ref="S103:S113">+(K103-J103)/B103*1000</f>
        <v>28252.9249095937</v>
      </c>
      <c r="T103" s="20">
        <f aca="true" t="shared" si="57" ref="T103:T113">+((K103-J103)-H103)/B103*1000</f>
        <v>28192.980216975116</v>
      </c>
    </row>
    <row r="104" spans="1:20" s="6" customFormat="1" ht="12.75">
      <c r="A104" s="18" t="s">
        <v>75</v>
      </c>
      <c r="B104" s="19">
        <v>1761</v>
      </c>
      <c r="C104" s="26">
        <v>49144.1</v>
      </c>
      <c r="D104" s="26">
        <v>7633.1</v>
      </c>
      <c r="E104" s="26">
        <v>0</v>
      </c>
      <c r="F104" s="26">
        <v>0</v>
      </c>
      <c r="G104" s="26">
        <v>3841.8</v>
      </c>
      <c r="H104" s="26">
        <v>146.7</v>
      </c>
      <c r="I104" s="26">
        <v>197.3</v>
      </c>
      <c r="J104" s="26">
        <v>-452.5</v>
      </c>
      <c r="K104" s="27">
        <v>62673</v>
      </c>
      <c r="L104" s="24">
        <f t="shared" si="50"/>
        <v>27906.92788188529</v>
      </c>
      <c r="M104" s="24">
        <f t="shared" si="51"/>
        <v>4334.525837592278</v>
      </c>
      <c r="N104" s="24">
        <f t="shared" si="52"/>
        <v>0</v>
      </c>
      <c r="O104" s="24">
        <f t="shared" si="41"/>
        <v>0</v>
      </c>
      <c r="P104" s="24">
        <f t="shared" si="53"/>
        <v>2181.6013628620103</v>
      </c>
      <c r="Q104" s="24">
        <f t="shared" si="54"/>
        <v>83.30494037478704</v>
      </c>
      <c r="R104" s="24">
        <f t="shared" si="55"/>
        <v>112.03861442362295</v>
      </c>
      <c r="S104" s="25">
        <f t="shared" si="56"/>
        <v>35846.39409426462</v>
      </c>
      <c r="T104" s="20">
        <f t="shared" si="57"/>
        <v>35763.089153889836</v>
      </c>
    </row>
    <row r="105" spans="1:20" s="6" customFormat="1" ht="12.75">
      <c r="A105" s="18" t="s">
        <v>237</v>
      </c>
      <c r="B105" s="19">
        <v>10464</v>
      </c>
      <c r="C105" s="26">
        <v>35486.3</v>
      </c>
      <c r="D105" s="26">
        <v>89669.6</v>
      </c>
      <c r="E105" s="26">
        <v>18430.9</v>
      </c>
      <c r="F105" s="26">
        <v>0</v>
      </c>
      <c r="G105" s="26">
        <v>54772.7</v>
      </c>
      <c r="H105" s="26">
        <v>1989.3</v>
      </c>
      <c r="I105" s="26">
        <v>21756.4</v>
      </c>
      <c r="J105" s="26">
        <v>-85</v>
      </c>
      <c r="K105" s="27">
        <v>225381.4</v>
      </c>
      <c r="L105" s="24">
        <f t="shared" si="50"/>
        <v>3391.2748470948013</v>
      </c>
      <c r="M105" s="24">
        <f t="shared" si="51"/>
        <v>8569.34250764526</v>
      </c>
      <c r="N105" s="24">
        <f t="shared" si="52"/>
        <v>1761.362767584098</v>
      </c>
      <c r="O105" s="24">
        <f t="shared" si="41"/>
        <v>0</v>
      </c>
      <c r="P105" s="24">
        <f t="shared" si="53"/>
        <v>5234.394113149847</v>
      </c>
      <c r="Q105" s="24">
        <f t="shared" si="54"/>
        <v>190.10894495412845</v>
      </c>
      <c r="R105" s="24">
        <f t="shared" si="55"/>
        <v>2079.1666666666665</v>
      </c>
      <c r="S105" s="25">
        <f t="shared" si="56"/>
        <v>21546.86544342508</v>
      </c>
      <c r="T105" s="20">
        <f t="shared" si="57"/>
        <v>21356.756498470946</v>
      </c>
    </row>
    <row r="106" spans="1:20" s="6" customFormat="1" ht="12.75">
      <c r="A106" s="18" t="s">
        <v>76</v>
      </c>
      <c r="B106" s="19">
        <v>46747</v>
      </c>
      <c r="C106" s="26">
        <v>322812.2</v>
      </c>
      <c r="D106" s="26">
        <v>38120.3</v>
      </c>
      <c r="E106" s="26">
        <v>34508.5</v>
      </c>
      <c r="F106" s="26">
        <v>0</v>
      </c>
      <c r="G106" s="26">
        <v>235771.1</v>
      </c>
      <c r="H106" s="26">
        <v>0</v>
      </c>
      <c r="I106" s="26">
        <v>4135.7</v>
      </c>
      <c r="J106" s="26">
        <v>-9294</v>
      </c>
      <c r="K106" s="27">
        <v>635574.9</v>
      </c>
      <c r="L106" s="24">
        <f t="shared" si="50"/>
        <v>6905.516931567801</v>
      </c>
      <c r="M106" s="24">
        <f t="shared" si="51"/>
        <v>815.4598156031404</v>
      </c>
      <c r="N106" s="24">
        <f t="shared" si="52"/>
        <v>738.1971035574475</v>
      </c>
      <c r="O106" s="24">
        <f t="shared" si="41"/>
        <v>0</v>
      </c>
      <c r="P106" s="24">
        <f t="shared" si="53"/>
        <v>5043.555736196975</v>
      </c>
      <c r="Q106" s="24">
        <f t="shared" si="54"/>
        <v>0</v>
      </c>
      <c r="R106" s="24">
        <f t="shared" si="55"/>
        <v>88.46984833251331</v>
      </c>
      <c r="S106" s="25">
        <f t="shared" si="56"/>
        <v>13794.872398228763</v>
      </c>
      <c r="T106" s="20">
        <f t="shared" si="57"/>
        <v>13794.872398228763</v>
      </c>
    </row>
    <row r="107" spans="1:20" s="6" customFormat="1" ht="12.75">
      <c r="A107" s="18" t="s">
        <v>77</v>
      </c>
      <c r="B107" s="19">
        <v>3584</v>
      </c>
      <c r="C107" s="26">
        <v>18839.1</v>
      </c>
      <c r="D107" s="26">
        <v>2764.7</v>
      </c>
      <c r="E107" s="26">
        <v>14573.6</v>
      </c>
      <c r="F107" s="26">
        <v>0</v>
      </c>
      <c r="G107" s="26">
        <v>59351</v>
      </c>
      <c r="H107" s="26">
        <v>281.8</v>
      </c>
      <c r="I107" s="26">
        <v>4233.2</v>
      </c>
      <c r="J107" s="26">
        <v>-447.7</v>
      </c>
      <c r="K107" s="27">
        <v>102051.7</v>
      </c>
      <c r="L107" s="24">
        <f t="shared" si="50"/>
        <v>5256.445312499999</v>
      </c>
      <c r="M107" s="24">
        <f t="shared" si="51"/>
        <v>771.4006696428571</v>
      </c>
      <c r="N107" s="24">
        <f t="shared" si="52"/>
        <v>4066.2946428571427</v>
      </c>
      <c r="O107" s="24">
        <f t="shared" si="41"/>
        <v>0</v>
      </c>
      <c r="P107" s="24">
        <f t="shared" si="53"/>
        <v>16559.988839285714</v>
      </c>
      <c r="Q107" s="24">
        <f t="shared" si="54"/>
        <v>78.62723214285715</v>
      </c>
      <c r="R107" s="24">
        <f t="shared" si="55"/>
        <v>1181.138392857143</v>
      </c>
      <c r="S107" s="25">
        <f t="shared" si="56"/>
        <v>28599.162946428572</v>
      </c>
      <c r="T107" s="20">
        <f t="shared" si="57"/>
        <v>28520.53571428571</v>
      </c>
    </row>
    <row r="108" spans="1:20" s="6" customFormat="1" ht="12.75">
      <c r="A108" s="18" t="s">
        <v>78</v>
      </c>
      <c r="B108" s="19">
        <v>1379</v>
      </c>
      <c r="C108" s="26">
        <v>25704.2</v>
      </c>
      <c r="D108" s="26">
        <v>5428.2</v>
      </c>
      <c r="E108" s="26">
        <v>4177.3</v>
      </c>
      <c r="F108" s="26">
        <v>0</v>
      </c>
      <c r="G108" s="26">
        <v>16274</v>
      </c>
      <c r="H108" s="26">
        <v>146.7</v>
      </c>
      <c r="I108" s="26">
        <v>1765</v>
      </c>
      <c r="J108" s="26">
        <v>-1358.8</v>
      </c>
      <c r="K108" s="27">
        <v>52136.6</v>
      </c>
      <c r="L108" s="24">
        <f t="shared" si="50"/>
        <v>18639.73894126178</v>
      </c>
      <c r="M108" s="24">
        <f t="shared" si="51"/>
        <v>3936.33067440174</v>
      </c>
      <c r="N108" s="24">
        <f t="shared" si="52"/>
        <v>3029.224075416969</v>
      </c>
      <c r="O108" s="24">
        <f t="shared" si="41"/>
        <v>0</v>
      </c>
      <c r="P108" s="24">
        <f t="shared" si="53"/>
        <v>11801.305293691079</v>
      </c>
      <c r="Q108" s="24">
        <f t="shared" si="54"/>
        <v>106.38143582306019</v>
      </c>
      <c r="R108" s="24">
        <f t="shared" si="55"/>
        <v>1279.9129804205947</v>
      </c>
      <c r="S108" s="25">
        <f t="shared" si="56"/>
        <v>38792.89340101523</v>
      </c>
      <c r="T108" s="20">
        <f t="shared" si="57"/>
        <v>38686.51196519218</v>
      </c>
    </row>
    <row r="109" spans="1:20" s="6" customFormat="1" ht="12.75">
      <c r="A109" s="18" t="s">
        <v>79</v>
      </c>
      <c r="B109" s="19">
        <v>889</v>
      </c>
      <c r="C109" s="26">
        <v>7871.6</v>
      </c>
      <c r="D109" s="26">
        <v>90.9</v>
      </c>
      <c r="E109" s="26">
        <v>1871.6</v>
      </c>
      <c r="F109" s="26">
        <v>0</v>
      </c>
      <c r="G109" s="26">
        <v>6103.9</v>
      </c>
      <c r="H109" s="26">
        <v>146.7</v>
      </c>
      <c r="I109" s="26">
        <v>2310.3</v>
      </c>
      <c r="J109" s="26">
        <v>-124.2</v>
      </c>
      <c r="K109" s="27">
        <v>18300.8</v>
      </c>
      <c r="L109" s="24">
        <f t="shared" si="50"/>
        <v>8854.443194600675</v>
      </c>
      <c r="M109" s="24">
        <f t="shared" si="51"/>
        <v>102.24971878515187</v>
      </c>
      <c r="N109" s="24">
        <f t="shared" si="52"/>
        <v>2105.2868391451066</v>
      </c>
      <c r="O109" s="24">
        <f t="shared" si="41"/>
        <v>0</v>
      </c>
      <c r="P109" s="24">
        <f t="shared" si="53"/>
        <v>6866.0292463442065</v>
      </c>
      <c r="Q109" s="24">
        <f t="shared" si="54"/>
        <v>165.01687289088864</v>
      </c>
      <c r="R109" s="24">
        <f t="shared" si="55"/>
        <v>2598.7626546681668</v>
      </c>
      <c r="S109" s="25">
        <f t="shared" si="56"/>
        <v>20725.53430821147</v>
      </c>
      <c r="T109" s="20">
        <f t="shared" si="57"/>
        <v>20560.517435320584</v>
      </c>
    </row>
    <row r="110" spans="1:20" s="6" customFormat="1" ht="12.75">
      <c r="A110" s="18" t="s">
        <v>80</v>
      </c>
      <c r="B110" s="19">
        <v>2815</v>
      </c>
      <c r="C110" s="26">
        <v>19907.4</v>
      </c>
      <c r="D110" s="26">
        <v>1958.5</v>
      </c>
      <c r="E110" s="26">
        <v>4938.2</v>
      </c>
      <c r="F110" s="26">
        <v>0</v>
      </c>
      <c r="G110" s="26">
        <v>36412.1</v>
      </c>
      <c r="H110" s="26">
        <v>281.8</v>
      </c>
      <c r="I110" s="26">
        <v>5054.2</v>
      </c>
      <c r="J110" s="26">
        <v>0</v>
      </c>
      <c r="K110" s="27">
        <v>68602.1</v>
      </c>
      <c r="L110" s="24">
        <f t="shared" si="50"/>
        <v>7071.900532859681</v>
      </c>
      <c r="M110" s="24">
        <f t="shared" si="51"/>
        <v>695.7371225577265</v>
      </c>
      <c r="N110" s="24">
        <f t="shared" si="52"/>
        <v>1754.2451154529306</v>
      </c>
      <c r="O110" s="24">
        <f t="shared" si="41"/>
        <v>0</v>
      </c>
      <c r="P110" s="24">
        <f t="shared" si="53"/>
        <v>12935.026642984014</v>
      </c>
      <c r="Q110" s="24">
        <f t="shared" si="54"/>
        <v>100.10657193605685</v>
      </c>
      <c r="R110" s="24">
        <f t="shared" si="55"/>
        <v>1795.4529307282414</v>
      </c>
      <c r="S110" s="25">
        <f t="shared" si="56"/>
        <v>24370.19538188277</v>
      </c>
      <c r="T110" s="20">
        <f t="shared" si="57"/>
        <v>24270.088809946712</v>
      </c>
    </row>
    <row r="111" spans="1:20" s="6" customFormat="1" ht="12.75">
      <c r="A111" s="18" t="s">
        <v>81</v>
      </c>
      <c r="B111" s="19">
        <v>2302</v>
      </c>
      <c r="C111" s="26">
        <v>11445.7</v>
      </c>
      <c r="D111" s="26">
        <v>1915.6</v>
      </c>
      <c r="E111" s="26">
        <v>9715.5</v>
      </c>
      <c r="F111" s="26">
        <v>0</v>
      </c>
      <c r="G111" s="26">
        <v>6734.5</v>
      </c>
      <c r="H111" s="26">
        <v>281.8</v>
      </c>
      <c r="I111" s="26">
        <v>840.3</v>
      </c>
      <c r="J111" s="26">
        <v>-87.1</v>
      </c>
      <c r="K111" s="27">
        <v>30866.3</v>
      </c>
      <c r="L111" s="24">
        <f t="shared" si="50"/>
        <v>4972.067767158992</v>
      </c>
      <c r="M111" s="24">
        <f t="shared" si="51"/>
        <v>832.1459600347524</v>
      </c>
      <c r="N111" s="24">
        <f t="shared" si="52"/>
        <v>4220.460469157255</v>
      </c>
      <c r="O111" s="24">
        <f t="shared" si="41"/>
        <v>0</v>
      </c>
      <c r="P111" s="24">
        <f t="shared" si="53"/>
        <v>2925.4995655951348</v>
      </c>
      <c r="Q111" s="24">
        <f t="shared" si="54"/>
        <v>122.41529105125979</v>
      </c>
      <c r="R111" s="24">
        <f t="shared" si="55"/>
        <v>365.0304083405734</v>
      </c>
      <c r="S111" s="25">
        <f t="shared" si="56"/>
        <v>13446.307558644656</v>
      </c>
      <c r="T111" s="20">
        <f t="shared" si="57"/>
        <v>13323.892267593397</v>
      </c>
    </row>
    <row r="112" spans="1:20" s="6" customFormat="1" ht="12.75">
      <c r="A112" s="18" t="s">
        <v>190</v>
      </c>
      <c r="B112" s="19">
        <v>3088</v>
      </c>
      <c r="C112" s="26">
        <v>24695.5</v>
      </c>
      <c r="D112" s="26">
        <v>5435.9</v>
      </c>
      <c r="E112" s="26">
        <v>752.5</v>
      </c>
      <c r="F112" s="26">
        <v>0</v>
      </c>
      <c r="G112" s="26">
        <v>15855.6</v>
      </c>
      <c r="H112" s="26">
        <v>281.8</v>
      </c>
      <c r="I112" s="26">
        <v>11832.9</v>
      </c>
      <c r="J112" s="26">
        <v>-266.8</v>
      </c>
      <c r="K112" s="27">
        <v>59710.6</v>
      </c>
      <c r="L112" s="24">
        <f t="shared" si="50"/>
        <v>7997.2474093264245</v>
      </c>
      <c r="M112" s="24">
        <f t="shared" si="51"/>
        <v>1760.3303108808288</v>
      </c>
      <c r="N112" s="24">
        <f t="shared" si="52"/>
        <v>243.68523316062178</v>
      </c>
      <c r="O112" s="24">
        <f t="shared" si="41"/>
        <v>0</v>
      </c>
      <c r="P112" s="24">
        <f t="shared" si="53"/>
        <v>5134.58549222798</v>
      </c>
      <c r="Q112" s="24">
        <f t="shared" si="54"/>
        <v>91.25647668393782</v>
      </c>
      <c r="R112" s="24">
        <f t="shared" si="55"/>
        <v>3831.897668393782</v>
      </c>
      <c r="S112" s="25">
        <f t="shared" si="56"/>
        <v>19422.73316062176</v>
      </c>
      <c r="T112" s="20">
        <f t="shared" si="57"/>
        <v>19331.47668393782</v>
      </c>
    </row>
    <row r="113" spans="1:20" s="6" customFormat="1" ht="12.75">
      <c r="A113" s="18" t="s">
        <v>238</v>
      </c>
      <c r="B113" s="19">
        <v>1109</v>
      </c>
      <c r="C113" s="26">
        <v>3437.5</v>
      </c>
      <c r="D113" s="26">
        <v>1662.5</v>
      </c>
      <c r="E113" s="26">
        <v>6558.5</v>
      </c>
      <c r="F113" s="26">
        <v>0</v>
      </c>
      <c r="G113" s="26">
        <v>9850.4</v>
      </c>
      <c r="H113" s="26">
        <v>146.7</v>
      </c>
      <c r="I113" s="26">
        <v>3686.5</v>
      </c>
      <c r="J113" s="26">
        <v>-172.2</v>
      </c>
      <c r="K113" s="27">
        <v>25400</v>
      </c>
      <c r="L113" s="24">
        <f t="shared" si="50"/>
        <v>3099.6393146979262</v>
      </c>
      <c r="M113" s="24">
        <f t="shared" si="51"/>
        <v>1499.0982867448151</v>
      </c>
      <c r="N113" s="24">
        <f t="shared" si="52"/>
        <v>5913.886384129847</v>
      </c>
      <c r="O113" s="24">
        <f t="shared" si="41"/>
        <v>0</v>
      </c>
      <c r="P113" s="24">
        <f t="shared" si="53"/>
        <v>8882.236248872858</v>
      </c>
      <c r="Q113" s="24">
        <f t="shared" si="54"/>
        <v>132.28133453561767</v>
      </c>
      <c r="R113" s="24">
        <f t="shared" si="55"/>
        <v>3324.1659152389543</v>
      </c>
      <c r="S113" s="25">
        <f t="shared" si="56"/>
        <v>23058.791704238054</v>
      </c>
      <c r="T113" s="20">
        <f t="shared" si="57"/>
        <v>22926.510369702435</v>
      </c>
    </row>
    <row r="114" spans="1:20" s="6" customFormat="1" ht="15.75" customHeight="1">
      <c r="A114" s="17" t="s">
        <v>82</v>
      </c>
      <c r="B114" s="19"/>
      <c r="C114" s="26"/>
      <c r="D114" s="26"/>
      <c r="E114" s="26"/>
      <c r="F114" s="26"/>
      <c r="G114" s="26"/>
      <c r="H114" s="26"/>
      <c r="I114" s="26"/>
      <c r="J114" s="26"/>
      <c r="K114" s="27">
        <v>0</v>
      </c>
      <c r="L114" s="24"/>
      <c r="M114" s="24"/>
      <c r="N114" s="24"/>
      <c r="O114" s="24"/>
      <c r="P114" s="24"/>
      <c r="Q114" s="24"/>
      <c r="R114" s="24"/>
      <c r="S114" s="25"/>
      <c r="T114" s="20"/>
    </row>
    <row r="115" spans="1:20" s="6" customFormat="1" ht="12.75">
      <c r="A115" s="18" t="s">
        <v>83</v>
      </c>
      <c r="B115" s="19">
        <v>4846</v>
      </c>
      <c r="C115" s="26">
        <v>14978.6</v>
      </c>
      <c r="D115" s="26">
        <v>17982.4</v>
      </c>
      <c r="E115" s="26">
        <v>15872.2</v>
      </c>
      <c r="F115" s="26">
        <v>0</v>
      </c>
      <c r="G115" s="26">
        <v>10835.4</v>
      </c>
      <c r="H115" s="26">
        <v>281.8</v>
      </c>
      <c r="I115" s="26">
        <v>9481.7</v>
      </c>
      <c r="J115" s="26">
        <v>-4385.9</v>
      </c>
      <c r="K115" s="27">
        <v>65188.8</v>
      </c>
      <c r="L115" s="24">
        <f aca="true" t="shared" si="58" ref="L115:L120">+C115/B115*1000</f>
        <v>3090.9203466776726</v>
      </c>
      <c r="M115" s="24">
        <f aca="true" t="shared" si="59" ref="M115:M120">+D115/B115*1000</f>
        <v>3710.771770532398</v>
      </c>
      <c r="N115" s="24">
        <f aca="true" t="shared" si="60" ref="N115:N120">+E115/B115*1000</f>
        <v>3275.319851423855</v>
      </c>
      <c r="O115" s="24">
        <f t="shared" si="41"/>
        <v>0</v>
      </c>
      <c r="P115" s="24">
        <f aca="true" t="shared" si="61" ref="P115:P120">+G115/B115*1000</f>
        <v>2235.9471729261245</v>
      </c>
      <c r="Q115" s="24">
        <f aca="true" t="shared" si="62" ref="Q115:Q120">+H115/B115*1000</f>
        <v>58.15105241436237</v>
      </c>
      <c r="R115" s="24">
        <f aca="true" t="shared" si="63" ref="R115:R120">+I115/B115*1000</f>
        <v>1956.6033842344204</v>
      </c>
      <c r="S115" s="25">
        <f aca="true" t="shared" si="64" ref="S115:S120">+(K115-J115)/B115*1000</f>
        <v>14357.139909203466</v>
      </c>
      <c r="T115" s="20">
        <f aca="true" t="shared" si="65" ref="T115:T120">+((K115-J115)-H115)/B115*1000</f>
        <v>14298.988856789103</v>
      </c>
    </row>
    <row r="116" spans="1:20" s="6" customFormat="1" ht="12.75">
      <c r="A116" s="18" t="s">
        <v>84</v>
      </c>
      <c r="B116" s="19">
        <v>2827</v>
      </c>
      <c r="C116" s="26">
        <v>7910.3</v>
      </c>
      <c r="D116" s="26">
        <v>5186.5</v>
      </c>
      <c r="E116" s="26">
        <v>10214.2</v>
      </c>
      <c r="F116" s="26">
        <v>0</v>
      </c>
      <c r="G116" s="26">
        <v>28006.6</v>
      </c>
      <c r="H116" s="26">
        <v>281.8</v>
      </c>
      <c r="I116" s="26">
        <v>11753.7</v>
      </c>
      <c r="J116" s="26">
        <v>0</v>
      </c>
      <c r="K116" s="27">
        <v>63353</v>
      </c>
      <c r="L116" s="24">
        <f t="shared" si="58"/>
        <v>2798.1252210824196</v>
      </c>
      <c r="M116" s="24">
        <f t="shared" si="59"/>
        <v>1834.6303501945524</v>
      </c>
      <c r="N116" s="24">
        <f t="shared" si="60"/>
        <v>3613.0880792359394</v>
      </c>
      <c r="O116" s="24">
        <f t="shared" si="41"/>
        <v>0</v>
      </c>
      <c r="P116" s="24">
        <f t="shared" si="61"/>
        <v>9906.827025114962</v>
      </c>
      <c r="Q116" s="24">
        <f t="shared" si="62"/>
        <v>99.68164131588257</v>
      </c>
      <c r="R116" s="24">
        <f t="shared" si="63"/>
        <v>4157.658295012381</v>
      </c>
      <c r="S116" s="25">
        <f t="shared" si="64"/>
        <v>22409.975238769013</v>
      </c>
      <c r="T116" s="20">
        <f t="shared" si="65"/>
        <v>22310.29359745313</v>
      </c>
    </row>
    <row r="117" spans="1:20" s="6" customFormat="1" ht="12.75">
      <c r="A117" s="18" t="s">
        <v>85</v>
      </c>
      <c r="B117" s="19">
        <v>50885</v>
      </c>
      <c r="C117" s="26">
        <v>416460.6</v>
      </c>
      <c r="D117" s="26">
        <v>317256.3</v>
      </c>
      <c r="E117" s="26">
        <v>0</v>
      </c>
      <c r="F117" s="26">
        <v>0</v>
      </c>
      <c r="G117" s="26">
        <v>43086.5</v>
      </c>
      <c r="H117" s="26">
        <v>3338.1</v>
      </c>
      <c r="I117" s="26">
        <v>404.3</v>
      </c>
      <c r="J117" s="26">
        <v>-8.6</v>
      </c>
      <c r="K117" s="27">
        <v>782989</v>
      </c>
      <c r="L117" s="24">
        <f t="shared" si="58"/>
        <v>8184.349022305197</v>
      </c>
      <c r="M117" s="24">
        <f t="shared" si="59"/>
        <v>6234.770561069076</v>
      </c>
      <c r="N117" s="24">
        <f t="shared" si="60"/>
        <v>0</v>
      </c>
      <c r="O117" s="24">
        <f t="shared" si="41"/>
        <v>0</v>
      </c>
      <c r="P117" s="24">
        <f t="shared" si="61"/>
        <v>846.7426550063869</v>
      </c>
      <c r="Q117" s="24">
        <f t="shared" si="62"/>
        <v>65.60086469490025</v>
      </c>
      <c r="R117" s="24">
        <f t="shared" si="63"/>
        <v>7.945367004028692</v>
      </c>
      <c r="S117" s="25">
        <f t="shared" si="64"/>
        <v>15387.591628181193</v>
      </c>
      <c r="T117" s="20">
        <f t="shared" si="65"/>
        <v>15321.990763486292</v>
      </c>
    </row>
    <row r="118" spans="1:20" s="6" customFormat="1" ht="12.75">
      <c r="A118" s="18" t="s">
        <v>86</v>
      </c>
      <c r="B118" s="19">
        <v>1078</v>
      </c>
      <c r="C118" s="26">
        <v>10397.1</v>
      </c>
      <c r="D118" s="26">
        <v>1698.5</v>
      </c>
      <c r="E118" s="26">
        <v>0</v>
      </c>
      <c r="F118" s="26">
        <v>0</v>
      </c>
      <c r="G118" s="26">
        <v>15150</v>
      </c>
      <c r="H118" s="26">
        <v>146.7</v>
      </c>
      <c r="I118" s="26">
        <v>5430.9</v>
      </c>
      <c r="J118" s="26">
        <v>0</v>
      </c>
      <c r="K118" s="27">
        <v>32847.2</v>
      </c>
      <c r="L118" s="24">
        <f t="shared" si="58"/>
        <v>9644.805194805196</v>
      </c>
      <c r="M118" s="24">
        <f t="shared" si="59"/>
        <v>1575.6029684601115</v>
      </c>
      <c r="N118" s="24">
        <f t="shared" si="60"/>
        <v>0</v>
      </c>
      <c r="O118" s="24">
        <f t="shared" si="41"/>
        <v>0</v>
      </c>
      <c r="P118" s="24">
        <f t="shared" si="61"/>
        <v>14053.803339517624</v>
      </c>
      <c r="Q118" s="24">
        <f t="shared" si="62"/>
        <v>136.08534322820037</v>
      </c>
      <c r="R118" s="24">
        <f t="shared" si="63"/>
        <v>5037.940630797773</v>
      </c>
      <c r="S118" s="25">
        <f t="shared" si="64"/>
        <v>30470.500927643785</v>
      </c>
      <c r="T118" s="20">
        <f t="shared" si="65"/>
        <v>30334.41558441558</v>
      </c>
    </row>
    <row r="119" spans="1:20" s="6" customFormat="1" ht="12.75">
      <c r="A119" s="18" t="s">
        <v>87</v>
      </c>
      <c r="B119" s="19">
        <v>1299</v>
      </c>
      <c r="C119" s="26">
        <v>4306</v>
      </c>
      <c r="D119" s="26">
        <v>1924.7</v>
      </c>
      <c r="E119" s="26">
        <v>6482.5</v>
      </c>
      <c r="F119" s="26">
        <v>0</v>
      </c>
      <c r="G119" s="26">
        <v>9438.4</v>
      </c>
      <c r="H119" s="26">
        <v>146.7</v>
      </c>
      <c r="I119" s="26">
        <v>10374</v>
      </c>
      <c r="J119" s="26">
        <v>-40.2</v>
      </c>
      <c r="K119" s="27">
        <v>32675.8</v>
      </c>
      <c r="L119" s="24">
        <f t="shared" si="58"/>
        <v>3314.857582755966</v>
      </c>
      <c r="M119" s="24">
        <f t="shared" si="59"/>
        <v>1481.6782140107775</v>
      </c>
      <c r="N119" s="24">
        <f t="shared" si="60"/>
        <v>4990.377213240954</v>
      </c>
      <c r="O119" s="24">
        <f t="shared" si="41"/>
        <v>0</v>
      </c>
      <c r="P119" s="24">
        <f t="shared" si="61"/>
        <v>7265.896843725943</v>
      </c>
      <c r="Q119" s="24">
        <f t="shared" si="62"/>
        <v>112.93302540415704</v>
      </c>
      <c r="R119" s="24">
        <f t="shared" si="63"/>
        <v>7986.143187066975</v>
      </c>
      <c r="S119" s="25">
        <f t="shared" si="64"/>
        <v>25185.527328714397</v>
      </c>
      <c r="T119" s="20">
        <f t="shared" si="65"/>
        <v>25072.59430331024</v>
      </c>
    </row>
    <row r="120" spans="1:20" s="6" customFormat="1" ht="12.75">
      <c r="A120" s="18" t="s">
        <v>88</v>
      </c>
      <c r="B120" s="19">
        <v>1521</v>
      </c>
      <c r="C120" s="26">
        <v>3477.2</v>
      </c>
      <c r="D120" s="26">
        <v>1833.6</v>
      </c>
      <c r="E120" s="26">
        <v>6414.5</v>
      </c>
      <c r="F120" s="26">
        <v>0</v>
      </c>
      <c r="G120" s="26">
        <v>4541.8</v>
      </c>
      <c r="H120" s="26">
        <v>146.7</v>
      </c>
      <c r="I120" s="26">
        <v>9882.9</v>
      </c>
      <c r="J120" s="26">
        <v>-111.9</v>
      </c>
      <c r="K120" s="27">
        <v>26249.5</v>
      </c>
      <c r="L120" s="24">
        <f t="shared" si="58"/>
        <v>2286.127547666009</v>
      </c>
      <c r="M120" s="24">
        <f t="shared" si="59"/>
        <v>1205.5226824457593</v>
      </c>
      <c r="N120" s="24">
        <f t="shared" si="60"/>
        <v>4217.291255752794</v>
      </c>
      <c r="O120" s="24">
        <f t="shared" si="41"/>
        <v>0</v>
      </c>
      <c r="P120" s="24">
        <f t="shared" si="61"/>
        <v>2986.061801446417</v>
      </c>
      <c r="Q120" s="24">
        <f t="shared" si="62"/>
        <v>96.44970414201183</v>
      </c>
      <c r="R120" s="24">
        <f t="shared" si="63"/>
        <v>6497.633136094674</v>
      </c>
      <c r="S120" s="25">
        <f t="shared" si="64"/>
        <v>17331.623931623933</v>
      </c>
      <c r="T120" s="20">
        <f t="shared" si="65"/>
        <v>17235.17422748192</v>
      </c>
    </row>
    <row r="121" spans="1:20" s="6" customFormat="1" ht="15" customHeight="1">
      <c r="A121" s="17" t="s">
        <v>89</v>
      </c>
      <c r="B121" s="19"/>
      <c r="C121" s="26"/>
      <c r="D121" s="26"/>
      <c r="E121" s="26"/>
      <c r="F121" s="26"/>
      <c r="G121" s="26"/>
      <c r="H121" s="26"/>
      <c r="I121" s="26"/>
      <c r="J121" s="26"/>
      <c r="K121" s="27">
        <v>0</v>
      </c>
      <c r="L121" s="24"/>
      <c r="M121" s="24"/>
      <c r="N121" s="24"/>
      <c r="O121" s="24"/>
      <c r="P121" s="24"/>
      <c r="Q121" s="24"/>
      <c r="R121" s="24"/>
      <c r="S121" s="25"/>
      <c r="T121" s="20"/>
    </row>
    <row r="122" spans="1:20" s="6" customFormat="1" ht="12.75">
      <c r="A122" s="18" t="s">
        <v>160</v>
      </c>
      <c r="B122" s="19">
        <v>27400</v>
      </c>
      <c r="C122" s="26">
        <v>121462</v>
      </c>
      <c r="D122" s="26">
        <v>49955.3</v>
      </c>
      <c r="E122" s="26">
        <v>23928.8</v>
      </c>
      <c r="F122" s="26">
        <v>0</v>
      </c>
      <c r="G122" s="26">
        <v>49341.3</v>
      </c>
      <c r="H122" s="26">
        <v>10.6</v>
      </c>
      <c r="I122" s="26">
        <v>4844.5</v>
      </c>
      <c r="J122" s="26">
        <v>-174</v>
      </c>
      <c r="K122" s="27">
        <v>251055.9</v>
      </c>
      <c r="L122" s="24">
        <f aca="true" t="shared" si="66" ref="L122:L132">+C122/B122*1000</f>
        <v>4432.919708029197</v>
      </c>
      <c r="M122" s="24">
        <f aca="true" t="shared" si="67" ref="M122:M132">+D122/B122*1000</f>
        <v>1823.1861313868615</v>
      </c>
      <c r="N122" s="24">
        <f aca="true" t="shared" si="68" ref="N122:N132">+E122/B122*1000</f>
        <v>873.3138686131387</v>
      </c>
      <c r="O122" s="24">
        <f t="shared" si="41"/>
        <v>0</v>
      </c>
      <c r="P122" s="24">
        <f aca="true" t="shared" si="69" ref="P122:P132">+G122/B122*1000</f>
        <v>1800.7773722627737</v>
      </c>
      <c r="Q122" s="24">
        <f aca="true" t="shared" si="70" ref="Q122:Q132">+H122/B122*1000</f>
        <v>0.3868613138686131</v>
      </c>
      <c r="R122" s="24">
        <f aca="true" t="shared" si="71" ref="R122:R132">+I122/B122*1000</f>
        <v>176.8065693430657</v>
      </c>
      <c r="S122" s="25">
        <f aca="true" t="shared" si="72" ref="S122:S132">+(K122-J122)/B122*1000</f>
        <v>9168.974452554745</v>
      </c>
      <c r="T122" s="20">
        <f aca="true" t="shared" si="73" ref="T122:T132">+((K122-J122)-H122)/B122*1000</f>
        <v>9168.587591240876</v>
      </c>
    </row>
    <row r="123" spans="1:20" s="6" customFormat="1" ht="12.75">
      <c r="A123" s="18" t="s">
        <v>191</v>
      </c>
      <c r="B123" s="19">
        <v>12407</v>
      </c>
      <c r="C123" s="26">
        <v>48765.5</v>
      </c>
      <c r="D123" s="26">
        <v>65218.6</v>
      </c>
      <c r="E123" s="26">
        <v>21918.6</v>
      </c>
      <c r="F123" s="26">
        <v>0</v>
      </c>
      <c r="G123" s="26">
        <v>102329.5</v>
      </c>
      <c r="H123" s="26">
        <v>563.5</v>
      </c>
      <c r="I123" s="26">
        <v>6697.6</v>
      </c>
      <c r="J123" s="26">
        <v>0</v>
      </c>
      <c r="K123" s="27">
        <v>245918</v>
      </c>
      <c r="L123" s="24">
        <f t="shared" si="66"/>
        <v>3930.4827919722734</v>
      </c>
      <c r="M123" s="24">
        <f t="shared" si="67"/>
        <v>5256.5970822922545</v>
      </c>
      <c r="N123" s="24">
        <f t="shared" si="68"/>
        <v>1766.6317401466913</v>
      </c>
      <c r="O123" s="24">
        <f t="shared" si="41"/>
        <v>0</v>
      </c>
      <c r="P123" s="24">
        <f t="shared" si="69"/>
        <v>8247.72305956315</v>
      </c>
      <c r="Q123" s="24">
        <f t="shared" si="70"/>
        <v>45.41790924478117</v>
      </c>
      <c r="R123" s="24">
        <f t="shared" si="71"/>
        <v>539.8242927379705</v>
      </c>
      <c r="S123" s="25">
        <f t="shared" si="72"/>
        <v>19820.90755218828</v>
      </c>
      <c r="T123" s="20">
        <f t="shared" si="73"/>
        <v>19775.4896429435</v>
      </c>
    </row>
    <row r="124" spans="1:20" s="6" customFormat="1" ht="12.75">
      <c r="A124" s="18" t="s">
        <v>90</v>
      </c>
      <c r="B124" s="19">
        <v>5042</v>
      </c>
      <c r="C124" s="26">
        <v>15969.7</v>
      </c>
      <c r="D124" s="26">
        <v>13487.2</v>
      </c>
      <c r="E124" s="26">
        <v>23046.9</v>
      </c>
      <c r="F124" s="26">
        <v>0</v>
      </c>
      <c r="G124" s="26">
        <v>24091</v>
      </c>
      <c r="H124" s="26">
        <v>281.8</v>
      </c>
      <c r="I124" s="26">
        <v>2575.4</v>
      </c>
      <c r="J124" s="26">
        <v>-248.3</v>
      </c>
      <c r="K124" s="27">
        <v>79213.7</v>
      </c>
      <c r="L124" s="24">
        <f t="shared" si="66"/>
        <v>3167.334391114637</v>
      </c>
      <c r="M124" s="24">
        <f t="shared" si="67"/>
        <v>2674.970249900833</v>
      </c>
      <c r="N124" s="24">
        <f t="shared" si="68"/>
        <v>4570.983736612456</v>
      </c>
      <c r="O124" s="24">
        <f t="shared" si="41"/>
        <v>0</v>
      </c>
      <c r="P124" s="24">
        <f t="shared" si="69"/>
        <v>4778.064260214201</v>
      </c>
      <c r="Q124" s="24">
        <f t="shared" si="70"/>
        <v>55.89051963506545</v>
      </c>
      <c r="R124" s="24">
        <f t="shared" si="71"/>
        <v>510.7893692978976</v>
      </c>
      <c r="S124" s="25">
        <f t="shared" si="72"/>
        <v>15760.015866719556</v>
      </c>
      <c r="T124" s="20">
        <f t="shared" si="73"/>
        <v>15704.12534708449</v>
      </c>
    </row>
    <row r="125" spans="1:20" s="6" customFormat="1" ht="12.75">
      <c r="A125" s="18" t="s">
        <v>170</v>
      </c>
      <c r="B125" s="19">
        <v>25421</v>
      </c>
      <c r="C125" s="26">
        <v>120048.3</v>
      </c>
      <c r="D125" s="26">
        <v>39201</v>
      </c>
      <c r="E125" s="26">
        <v>17817.9</v>
      </c>
      <c r="F125" s="26">
        <v>0</v>
      </c>
      <c r="G125" s="26">
        <v>128549.1</v>
      </c>
      <c r="H125" s="26">
        <v>2835</v>
      </c>
      <c r="I125" s="26">
        <v>1731.2</v>
      </c>
      <c r="J125" s="26">
        <v>-212.9</v>
      </c>
      <c r="K125" s="27">
        <v>310387.6</v>
      </c>
      <c r="L125" s="24">
        <f t="shared" si="66"/>
        <v>4722.4066716494235</v>
      </c>
      <c r="M125" s="24">
        <f t="shared" si="67"/>
        <v>1542.071515676016</v>
      </c>
      <c r="N125" s="24">
        <f t="shared" si="68"/>
        <v>700.9126312890918</v>
      </c>
      <c r="O125" s="24">
        <f t="shared" si="41"/>
        <v>0</v>
      </c>
      <c r="P125" s="24">
        <f t="shared" si="69"/>
        <v>5056.807363990401</v>
      </c>
      <c r="Q125" s="24">
        <f t="shared" si="70"/>
        <v>111.52197002478266</v>
      </c>
      <c r="R125" s="24">
        <f t="shared" si="71"/>
        <v>68.10117619291138</v>
      </c>
      <c r="S125" s="25">
        <f t="shared" si="72"/>
        <v>12218.264427048503</v>
      </c>
      <c r="T125" s="20">
        <f t="shared" si="73"/>
        <v>12106.74245702372</v>
      </c>
    </row>
    <row r="126" spans="1:20" s="6" customFormat="1" ht="12.75">
      <c r="A126" s="18" t="s">
        <v>91</v>
      </c>
      <c r="B126" s="19">
        <v>3659</v>
      </c>
      <c r="C126" s="26">
        <v>19249</v>
      </c>
      <c r="D126" s="26">
        <v>8093.9</v>
      </c>
      <c r="E126" s="26">
        <v>4045.6</v>
      </c>
      <c r="F126" s="26">
        <v>0</v>
      </c>
      <c r="G126" s="26">
        <v>11829.8</v>
      </c>
      <c r="H126" s="26">
        <v>281.8</v>
      </c>
      <c r="I126" s="26">
        <v>760.4</v>
      </c>
      <c r="J126" s="26">
        <v>0</v>
      </c>
      <c r="K126" s="27">
        <v>44264.7</v>
      </c>
      <c r="L126" s="24">
        <f t="shared" si="66"/>
        <v>5260.726974583219</v>
      </c>
      <c r="M126" s="24">
        <f t="shared" si="67"/>
        <v>2212.0524733533753</v>
      </c>
      <c r="N126" s="24">
        <f t="shared" si="68"/>
        <v>1105.6572834107678</v>
      </c>
      <c r="O126" s="24">
        <f t="shared" si="41"/>
        <v>0</v>
      </c>
      <c r="P126" s="24">
        <f t="shared" si="69"/>
        <v>3233.0691445750203</v>
      </c>
      <c r="Q126" s="24">
        <f t="shared" si="70"/>
        <v>77.01557802678327</v>
      </c>
      <c r="R126" s="24">
        <f t="shared" si="71"/>
        <v>207.81634326318667</v>
      </c>
      <c r="S126" s="25">
        <f t="shared" si="72"/>
        <v>12097.485651817437</v>
      </c>
      <c r="T126" s="20">
        <f t="shared" si="73"/>
        <v>12020.470073790651</v>
      </c>
    </row>
    <row r="127" spans="1:20" s="6" customFormat="1" ht="12.75">
      <c r="A127" s="18" t="s">
        <v>92</v>
      </c>
      <c r="B127" s="19">
        <v>5991</v>
      </c>
      <c r="C127" s="26">
        <v>28743.1</v>
      </c>
      <c r="D127" s="26">
        <v>9709</v>
      </c>
      <c r="E127" s="26">
        <v>3968.9</v>
      </c>
      <c r="F127" s="26">
        <v>0</v>
      </c>
      <c r="G127" s="26">
        <v>17880.4</v>
      </c>
      <c r="H127" s="26">
        <v>281.8</v>
      </c>
      <c r="I127" s="26">
        <v>13825.6</v>
      </c>
      <c r="J127" s="26">
        <v>-32.5</v>
      </c>
      <c r="K127" s="27">
        <v>74390.9</v>
      </c>
      <c r="L127" s="24">
        <f t="shared" si="66"/>
        <v>4797.713236521448</v>
      </c>
      <c r="M127" s="24">
        <f t="shared" si="67"/>
        <v>1620.5975630111834</v>
      </c>
      <c r="N127" s="24">
        <f t="shared" si="68"/>
        <v>662.4770489066933</v>
      </c>
      <c r="O127" s="24">
        <f t="shared" si="41"/>
        <v>0</v>
      </c>
      <c r="P127" s="24">
        <f t="shared" si="69"/>
        <v>2984.543481889501</v>
      </c>
      <c r="Q127" s="24">
        <f t="shared" si="70"/>
        <v>47.03722250041729</v>
      </c>
      <c r="R127" s="24">
        <f t="shared" si="71"/>
        <v>2307.7282590552495</v>
      </c>
      <c r="S127" s="25">
        <f t="shared" si="72"/>
        <v>12422.53380070105</v>
      </c>
      <c r="T127" s="20">
        <f t="shared" si="73"/>
        <v>12375.496578200633</v>
      </c>
    </row>
    <row r="128" spans="1:20" s="6" customFormat="1" ht="12.75">
      <c r="A128" s="18" t="s">
        <v>183</v>
      </c>
      <c r="B128" s="19">
        <v>2400</v>
      </c>
      <c r="C128" s="26">
        <v>10768.6</v>
      </c>
      <c r="D128" s="26">
        <v>2251.3</v>
      </c>
      <c r="E128" s="26">
        <v>5987.5</v>
      </c>
      <c r="F128" s="26">
        <v>0</v>
      </c>
      <c r="G128" s="26">
        <v>25560.1</v>
      </c>
      <c r="H128" s="26">
        <v>281.8</v>
      </c>
      <c r="I128" s="26">
        <v>5355.8</v>
      </c>
      <c r="J128" s="26">
        <v>-1103.9</v>
      </c>
      <c r="K128" s="27">
        <v>49191.9</v>
      </c>
      <c r="L128" s="24">
        <f t="shared" si="66"/>
        <v>4486.916666666667</v>
      </c>
      <c r="M128" s="24">
        <f t="shared" si="67"/>
        <v>938.0416666666667</v>
      </c>
      <c r="N128" s="24">
        <f t="shared" si="68"/>
        <v>2494.7916666666665</v>
      </c>
      <c r="O128" s="24">
        <f t="shared" si="41"/>
        <v>0</v>
      </c>
      <c r="P128" s="24">
        <f t="shared" si="69"/>
        <v>10650.041666666666</v>
      </c>
      <c r="Q128" s="24">
        <f t="shared" si="70"/>
        <v>117.41666666666667</v>
      </c>
      <c r="R128" s="24">
        <f t="shared" si="71"/>
        <v>2231.5833333333335</v>
      </c>
      <c r="S128" s="25">
        <f t="shared" si="72"/>
        <v>20956.583333333336</v>
      </c>
      <c r="T128" s="20">
        <f t="shared" si="73"/>
        <v>20839.166666666668</v>
      </c>
    </row>
    <row r="129" spans="1:20" s="6" customFormat="1" ht="12.75">
      <c r="A129" s="18" t="s">
        <v>93</v>
      </c>
      <c r="B129" s="19">
        <v>4304</v>
      </c>
      <c r="C129" s="26">
        <v>59400.9</v>
      </c>
      <c r="D129" s="26">
        <v>7194.9</v>
      </c>
      <c r="E129" s="26">
        <v>0</v>
      </c>
      <c r="F129" s="26">
        <v>0</v>
      </c>
      <c r="G129" s="26">
        <v>2812.5</v>
      </c>
      <c r="H129" s="26">
        <v>281.8</v>
      </c>
      <c r="I129" s="26">
        <v>922.4</v>
      </c>
      <c r="J129" s="26">
        <v>-170.4</v>
      </c>
      <c r="K129" s="27">
        <v>72635.9</v>
      </c>
      <c r="L129" s="24">
        <f t="shared" si="66"/>
        <v>13801.32434944238</v>
      </c>
      <c r="M129" s="24">
        <f t="shared" si="67"/>
        <v>1671.6775092936803</v>
      </c>
      <c r="N129" s="24">
        <f t="shared" si="68"/>
        <v>0</v>
      </c>
      <c r="O129" s="24">
        <f t="shared" si="41"/>
        <v>0</v>
      </c>
      <c r="P129" s="24">
        <f t="shared" si="69"/>
        <v>653.4618959107806</v>
      </c>
      <c r="Q129" s="24">
        <f t="shared" si="70"/>
        <v>65.47397769516729</v>
      </c>
      <c r="R129" s="24">
        <f t="shared" si="71"/>
        <v>214.31226765799255</v>
      </c>
      <c r="S129" s="25">
        <f t="shared" si="72"/>
        <v>16915.96189591078</v>
      </c>
      <c r="T129" s="20">
        <f t="shared" si="73"/>
        <v>16850.48791821561</v>
      </c>
    </row>
    <row r="130" spans="1:20" s="6" customFormat="1" ht="12.75">
      <c r="A130" s="18" t="s">
        <v>94</v>
      </c>
      <c r="B130" s="19">
        <v>1368</v>
      </c>
      <c r="C130" s="26">
        <v>7427.5</v>
      </c>
      <c r="D130" s="26">
        <v>1078.9</v>
      </c>
      <c r="E130" s="26">
        <v>7634</v>
      </c>
      <c r="F130" s="26">
        <v>0</v>
      </c>
      <c r="G130" s="26">
        <v>6936.7</v>
      </c>
      <c r="H130" s="26">
        <v>146.7</v>
      </c>
      <c r="I130" s="26">
        <v>8620.4</v>
      </c>
      <c r="J130" s="26">
        <v>0</v>
      </c>
      <c r="K130" s="27">
        <v>31957.7</v>
      </c>
      <c r="L130" s="24">
        <f t="shared" si="66"/>
        <v>5429.459064327485</v>
      </c>
      <c r="M130" s="24">
        <f t="shared" si="67"/>
        <v>788.6695906432749</v>
      </c>
      <c r="N130" s="24">
        <f t="shared" si="68"/>
        <v>5580.409356725146</v>
      </c>
      <c r="O130" s="24">
        <f t="shared" si="41"/>
        <v>0</v>
      </c>
      <c r="P130" s="24">
        <f t="shared" si="69"/>
        <v>5070.687134502924</v>
      </c>
      <c r="Q130" s="24">
        <f t="shared" si="70"/>
        <v>107.23684210526315</v>
      </c>
      <c r="R130" s="24">
        <f t="shared" si="71"/>
        <v>6301.461988304093</v>
      </c>
      <c r="S130" s="25">
        <f t="shared" si="72"/>
        <v>23360.891812865495</v>
      </c>
      <c r="T130" s="20">
        <f t="shared" si="73"/>
        <v>23253.654970760235</v>
      </c>
    </row>
    <row r="131" spans="1:20" s="6" customFormat="1" ht="16.5" customHeight="1">
      <c r="A131" s="18" t="s">
        <v>171</v>
      </c>
      <c r="B131" s="19">
        <v>14725</v>
      </c>
      <c r="C131" s="26">
        <v>71209</v>
      </c>
      <c r="D131" s="26">
        <v>20148.7</v>
      </c>
      <c r="E131" s="26">
        <v>12615.4</v>
      </c>
      <c r="F131" s="26">
        <v>0</v>
      </c>
      <c r="G131" s="26">
        <v>11976.5</v>
      </c>
      <c r="H131" s="26">
        <v>1140.5</v>
      </c>
      <c r="I131" s="26">
        <v>467</v>
      </c>
      <c r="J131" s="26">
        <v>0</v>
      </c>
      <c r="K131" s="27">
        <v>117557.1</v>
      </c>
      <c r="L131" s="24">
        <f t="shared" si="66"/>
        <v>4835.925297113752</v>
      </c>
      <c r="M131" s="24">
        <f t="shared" si="67"/>
        <v>1368.332767402377</v>
      </c>
      <c r="N131" s="24">
        <f t="shared" si="68"/>
        <v>856.7334465195246</v>
      </c>
      <c r="O131" s="24">
        <f t="shared" si="41"/>
        <v>0</v>
      </c>
      <c r="P131" s="24">
        <f t="shared" si="69"/>
        <v>813.3446519524617</v>
      </c>
      <c r="Q131" s="24">
        <f t="shared" si="70"/>
        <v>77.45331069609509</v>
      </c>
      <c r="R131" s="24">
        <f t="shared" si="71"/>
        <v>31.71477079796265</v>
      </c>
      <c r="S131" s="25">
        <f t="shared" si="72"/>
        <v>7983.504244482174</v>
      </c>
      <c r="T131" s="20">
        <f t="shared" si="73"/>
        <v>7906.0509337860785</v>
      </c>
    </row>
    <row r="132" spans="1:20" s="6" customFormat="1" ht="12.75">
      <c r="A132" s="18" t="s">
        <v>95</v>
      </c>
      <c r="B132" s="19">
        <v>2981</v>
      </c>
      <c r="C132" s="26">
        <v>14689.5</v>
      </c>
      <c r="D132" s="26">
        <v>1440.8</v>
      </c>
      <c r="E132" s="26">
        <v>7317.6</v>
      </c>
      <c r="F132" s="26">
        <v>0</v>
      </c>
      <c r="G132" s="26">
        <v>26711.7</v>
      </c>
      <c r="H132" s="26">
        <v>281.8</v>
      </c>
      <c r="I132" s="26">
        <v>21506.2</v>
      </c>
      <c r="J132" s="26">
        <v>0</v>
      </c>
      <c r="K132" s="27">
        <v>71957.9</v>
      </c>
      <c r="L132" s="24">
        <f t="shared" si="66"/>
        <v>4927.708822542771</v>
      </c>
      <c r="M132" s="24">
        <f t="shared" si="67"/>
        <v>483.32774236833274</v>
      </c>
      <c r="N132" s="24">
        <f t="shared" si="68"/>
        <v>2454.746729285475</v>
      </c>
      <c r="O132" s="24">
        <f t="shared" si="41"/>
        <v>0</v>
      </c>
      <c r="P132" s="24">
        <f t="shared" si="69"/>
        <v>8960.650788326066</v>
      </c>
      <c r="Q132" s="24">
        <f t="shared" si="70"/>
        <v>94.53203622945321</v>
      </c>
      <c r="R132" s="24">
        <f t="shared" si="71"/>
        <v>7214.424689701443</v>
      </c>
      <c r="S132" s="25">
        <f t="shared" si="72"/>
        <v>24138.846024823884</v>
      </c>
      <c r="T132" s="20">
        <f t="shared" si="73"/>
        <v>24044.31398859443</v>
      </c>
    </row>
    <row r="133" spans="1:20" s="6" customFormat="1" ht="14.25" customHeight="1">
      <c r="A133" s="17" t="s">
        <v>96</v>
      </c>
      <c r="B133" s="19"/>
      <c r="C133" s="26"/>
      <c r="D133" s="26"/>
      <c r="E133" s="26"/>
      <c r="F133" s="26"/>
      <c r="G133" s="26"/>
      <c r="H133" s="26"/>
      <c r="I133" s="26"/>
      <c r="J133" s="26"/>
      <c r="K133" s="27">
        <v>0</v>
      </c>
      <c r="L133" s="24"/>
      <c r="M133" s="24"/>
      <c r="N133" s="24"/>
      <c r="O133" s="24"/>
      <c r="P133" s="24"/>
      <c r="Q133" s="24"/>
      <c r="R133" s="24"/>
      <c r="S133" s="25"/>
      <c r="T133" s="20"/>
    </row>
    <row r="134" spans="1:20" s="6" customFormat="1" ht="12.75">
      <c r="A134" s="18" t="s">
        <v>192</v>
      </c>
      <c r="B134" s="19">
        <v>3864</v>
      </c>
      <c r="C134" s="26">
        <v>11427.5</v>
      </c>
      <c r="D134" s="26">
        <v>1730</v>
      </c>
      <c r="E134" s="26">
        <v>18671.5</v>
      </c>
      <c r="F134" s="26">
        <v>3100</v>
      </c>
      <c r="G134" s="26">
        <v>48561.7</v>
      </c>
      <c r="H134" s="26">
        <v>281.8</v>
      </c>
      <c r="I134" s="26">
        <v>9254.6</v>
      </c>
      <c r="J134" s="26">
        <v>-58</v>
      </c>
      <c r="K134" s="27">
        <v>92969.1</v>
      </c>
      <c r="L134" s="24">
        <f>+C134/B134*1000</f>
        <v>2957.4275362318845</v>
      </c>
      <c r="M134" s="24">
        <f>+D134/B134*1000</f>
        <v>447.7225672877847</v>
      </c>
      <c r="N134" s="24">
        <f>+E134/B134*1000</f>
        <v>4832.168737060042</v>
      </c>
      <c r="O134" s="24">
        <f t="shared" si="41"/>
        <v>802.2774327122153</v>
      </c>
      <c r="P134" s="24">
        <f>+G134/B134*1000</f>
        <v>12567.72774327122</v>
      </c>
      <c r="Q134" s="24">
        <f>+H134/B134*1000</f>
        <v>72.9296066252588</v>
      </c>
      <c r="R134" s="24">
        <f>+I134/B134*1000</f>
        <v>2395.0828157349897</v>
      </c>
      <c r="S134" s="25">
        <f>+(K134-J134)/B134*1000</f>
        <v>24075.336438923398</v>
      </c>
      <c r="T134" s="20">
        <f>+((K134-J134)-H134)/B134*1000</f>
        <v>24002.40683229814</v>
      </c>
    </row>
    <row r="135" spans="1:20" s="6" customFormat="1" ht="12.75">
      <c r="A135" s="18" t="s">
        <v>177</v>
      </c>
      <c r="B135" s="19">
        <v>2120</v>
      </c>
      <c r="C135" s="26">
        <v>7637.7</v>
      </c>
      <c r="D135" s="26">
        <v>785.9</v>
      </c>
      <c r="E135" s="26">
        <v>7552.6</v>
      </c>
      <c r="F135" s="26">
        <v>0</v>
      </c>
      <c r="G135" s="26">
        <v>37692.4</v>
      </c>
      <c r="H135" s="26">
        <v>281.8</v>
      </c>
      <c r="I135" s="26">
        <v>2139.6</v>
      </c>
      <c r="J135" s="26">
        <v>-22.9</v>
      </c>
      <c r="K135" s="27">
        <v>56067.2</v>
      </c>
      <c r="L135" s="24">
        <f>+C135/B135*1000</f>
        <v>3602.688679245283</v>
      </c>
      <c r="M135" s="24">
        <f>+D135/B135*1000</f>
        <v>370.7075471698113</v>
      </c>
      <c r="N135" s="24">
        <f>+E135/B135*1000</f>
        <v>3562.547169811321</v>
      </c>
      <c r="O135" s="24">
        <f t="shared" si="41"/>
        <v>0</v>
      </c>
      <c r="P135" s="24">
        <f>+G135/B135*1000</f>
        <v>17779.43396226415</v>
      </c>
      <c r="Q135" s="24">
        <f>+H135/B135*1000</f>
        <v>132.9245283018868</v>
      </c>
      <c r="R135" s="24">
        <f>+I135/B135*1000</f>
        <v>1009.2452830188679</v>
      </c>
      <c r="S135" s="25">
        <f>+(K135-J135)/B135*1000</f>
        <v>26457.594339622643</v>
      </c>
      <c r="T135" s="20">
        <f>+((K135-J135)-H135)/B135*1000</f>
        <v>26324.669811320753</v>
      </c>
    </row>
    <row r="136" spans="1:20" s="6" customFormat="1" ht="15" customHeight="1">
      <c r="A136" s="18" t="s">
        <v>193</v>
      </c>
      <c r="B136" s="19">
        <v>20168</v>
      </c>
      <c r="C136" s="26">
        <v>63638.6</v>
      </c>
      <c r="D136" s="26">
        <v>26400.9</v>
      </c>
      <c r="E136" s="26">
        <v>29876.5</v>
      </c>
      <c r="F136" s="26">
        <v>0</v>
      </c>
      <c r="G136" s="26">
        <v>118788.8</v>
      </c>
      <c r="H136" s="26">
        <v>1113</v>
      </c>
      <c r="I136" s="26">
        <v>11876.8</v>
      </c>
      <c r="J136" s="26">
        <v>-278.2</v>
      </c>
      <c r="K136" s="27">
        <v>254111.2</v>
      </c>
      <c r="L136" s="24">
        <f>+C136/B136*1000</f>
        <v>3155.424434748116</v>
      </c>
      <c r="M136" s="24">
        <f>+D136/B136*1000</f>
        <v>1309.0489884966282</v>
      </c>
      <c r="N136" s="24">
        <f>+E136/B136*1000</f>
        <v>1481.381396271321</v>
      </c>
      <c r="O136" s="24">
        <f t="shared" si="41"/>
        <v>0</v>
      </c>
      <c r="P136" s="24">
        <f>+G136/B136*1000</f>
        <v>5889.964299881</v>
      </c>
      <c r="Q136" s="24">
        <f>+H136/B136*1000</f>
        <v>55.18643395477985</v>
      </c>
      <c r="R136" s="24">
        <f>+I136/B136*1000</f>
        <v>588.8932963109876</v>
      </c>
      <c r="S136" s="25">
        <f>+(K136-J136)/B136*1000</f>
        <v>12613.51646172154</v>
      </c>
      <c r="T136" s="20">
        <f>+((K136-J136)-H136)/B136*1000</f>
        <v>12558.33002776676</v>
      </c>
    </row>
    <row r="137" spans="1:20" s="6" customFormat="1" ht="16.5" customHeight="1">
      <c r="A137" s="18" t="s">
        <v>97</v>
      </c>
      <c r="B137" s="19">
        <v>881</v>
      </c>
      <c r="C137" s="26">
        <v>6773.6</v>
      </c>
      <c r="D137" s="26">
        <v>2670.6</v>
      </c>
      <c r="E137" s="26">
        <v>710.1</v>
      </c>
      <c r="F137" s="26">
        <v>0</v>
      </c>
      <c r="G137" s="26">
        <v>4052.8</v>
      </c>
      <c r="H137" s="26">
        <v>146.7</v>
      </c>
      <c r="I137" s="26">
        <v>3344.8</v>
      </c>
      <c r="J137" s="26">
        <v>-91.4</v>
      </c>
      <c r="K137" s="27">
        <v>17607.2</v>
      </c>
      <c r="L137" s="24">
        <f>+C137/B137*1000</f>
        <v>7688.535754824064</v>
      </c>
      <c r="M137" s="24">
        <f>+D137/B137*1000</f>
        <v>3031.3280363223607</v>
      </c>
      <c r="N137" s="24">
        <f>+E137/B137*1000</f>
        <v>806.0158910329171</v>
      </c>
      <c r="O137" s="24">
        <f t="shared" si="41"/>
        <v>0</v>
      </c>
      <c r="P137" s="24">
        <f>+G137/B137*1000</f>
        <v>4600.227014755959</v>
      </c>
      <c r="Q137" s="24">
        <f>+H137/B137*1000</f>
        <v>166.51532349602724</v>
      </c>
      <c r="R137" s="24">
        <f>+I137/B137*1000</f>
        <v>3796.594778660613</v>
      </c>
      <c r="S137" s="25">
        <f>+(K137-J137)/B137*1000</f>
        <v>20089.216799091944</v>
      </c>
      <c r="T137" s="20">
        <f>+((K137-J137)-H137)/B137*1000</f>
        <v>19922.701475595914</v>
      </c>
    </row>
    <row r="138" spans="1:20" s="6" customFormat="1" ht="12.75">
      <c r="A138" s="18" t="s">
        <v>156</v>
      </c>
      <c r="B138" s="19">
        <v>1883</v>
      </c>
      <c r="C138" s="26">
        <v>5009.2</v>
      </c>
      <c r="D138" s="26">
        <v>1364.7</v>
      </c>
      <c r="E138" s="26">
        <v>8319.8</v>
      </c>
      <c r="F138" s="26">
        <v>0</v>
      </c>
      <c r="G138" s="26">
        <v>17744.4</v>
      </c>
      <c r="H138" s="26">
        <v>146.7</v>
      </c>
      <c r="I138" s="26">
        <v>6742.5</v>
      </c>
      <c r="J138" s="26">
        <v>-251.3</v>
      </c>
      <c r="K138" s="27">
        <v>39076</v>
      </c>
      <c r="L138" s="24">
        <f>+C138/B138*1000</f>
        <v>2660.223048327138</v>
      </c>
      <c r="M138" s="24">
        <f>+D138/B138*1000</f>
        <v>724.7477429633565</v>
      </c>
      <c r="N138" s="24">
        <f>+E138/B138*1000</f>
        <v>4418.374933616569</v>
      </c>
      <c r="O138" s="24">
        <f aca="true" t="shared" si="74" ref="O138:O201">+F138/B138*1000</f>
        <v>0</v>
      </c>
      <c r="P138" s="24">
        <f>+G138/B138*1000</f>
        <v>9423.473181094</v>
      </c>
      <c r="Q138" s="24">
        <f>+H138/B138*1000</f>
        <v>77.90759426447158</v>
      </c>
      <c r="R138" s="24">
        <f>+I138/B138*1000</f>
        <v>3580.7222517259693</v>
      </c>
      <c r="S138" s="25">
        <f>+(K138-J138)/B138*1000</f>
        <v>20885.448751991506</v>
      </c>
      <c r="T138" s="20">
        <f>+((K138-J138)-H138)/B138*1000</f>
        <v>20807.541157727035</v>
      </c>
    </row>
    <row r="139" spans="1:20" s="6" customFormat="1" ht="15.75" customHeight="1">
      <c r="A139" s="17" t="s">
        <v>98</v>
      </c>
      <c r="B139" s="19"/>
      <c r="C139" s="26"/>
      <c r="D139" s="26"/>
      <c r="E139" s="26"/>
      <c r="F139" s="26"/>
      <c r="G139" s="26"/>
      <c r="H139" s="26"/>
      <c r="I139" s="26"/>
      <c r="J139" s="26"/>
      <c r="K139" s="27">
        <v>0</v>
      </c>
      <c r="L139" s="24"/>
      <c r="M139" s="24"/>
      <c r="N139" s="24"/>
      <c r="O139" s="24"/>
      <c r="P139" s="24"/>
      <c r="Q139" s="24"/>
      <c r="R139" s="24"/>
      <c r="S139" s="25"/>
      <c r="T139" s="20"/>
    </row>
    <row r="140" spans="1:20" s="6" customFormat="1" ht="12.75">
      <c r="A140" s="18" t="s">
        <v>223</v>
      </c>
      <c r="B140" s="19">
        <v>9366</v>
      </c>
      <c r="C140" s="26">
        <v>118369.7</v>
      </c>
      <c r="D140" s="26">
        <v>31153.3</v>
      </c>
      <c r="E140" s="26">
        <v>0</v>
      </c>
      <c r="F140" s="26">
        <v>0</v>
      </c>
      <c r="G140" s="26">
        <v>71665.3</v>
      </c>
      <c r="H140" s="26">
        <v>281.8</v>
      </c>
      <c r="I140" s="26">
        <v>451.5</v>
      </c>
      <c r="J140" s="26">
        <v>-101.8</v>
      </c>
      <c r="K140" s="27">
        <v>221871.5</v>
      </c>
      <c r="L140" s="24">
        <f aca="true" t="shared" si="75" ref="L140:L154">+C140/B140*1000</f>
        <v>12638.234038009821</v>
      </c>
      <c r="M140" s="24">
        <f aca="true" t="shared" si="76" ref="M140:M154">+D140/B140*1000</f>
        <v>3326.2118300234893</v>
      </c>
      <c r="N140" s="24">
        <f aca="true" t="shared" si="77" ref="N140:N154">+E140/B140*1000</f>
        <v>0</v>
      </c>
      <c r="O140" s="24">
        <f t="shared" si="74"/>
        <v>0</v>
      </c>
      <c r="P140" s="24">
        <f aca="true" t="shared" si="78" ref="P140:P154">+G140/B140*1000</f>
        <v>7651.6442451420035</v>
      </c>
      <c r="Q140" s="24">
        <f aca="true" t="shared" si="79" ref="Q140:Q154">+H140/B140*1000</f>
        <v>30.087550715353405</v>
      </c>
      <c r="R140" s="24">
        <f aca="true" t="shared" si="80" ref="R140:R154">+I140/B140*1000</f>
        <v>48.20627802690583</v>
      </c>
      <c r="S140" s="25">
        <f aca="true" t="shared" si="81" ref="S140:S154">+(K140-J140)/B140*1000</f>
        <v>23699.903907751443</v>
      </c>
      <c r="T140" s="20">
        <f aca="true" t="shared" si="82" ref="T140:T154">+((K140-J140)-H140)/B140*1000</f>
        <v>23669.81635703609</v>
      </c>
    </row>
    <row r="141" spans="1:20" s="6" customFormat="1" ht="17.25" customHeight="1">
      <c r="A141" s="18" t="s">
        <v>99</v>
      </c>
      <c r="B141" s="19">
        <v>2851</v>
      </c>
      <c r="C141" s="26">
        <v>12957.1</v>
      </c>
      <c r="D141" s="26">
        <v>25987.4</v>
      </c>
      <c r="E141" s="26">
        <v>6925.9</v>
      </c>
      <c r="F141" s="26">
        <v>0</v>
      </c>
      <c r="G141" s="26">
        <v>1287.9</v>
      </c>
      <c r="H141" s="26">
        <v>281.8</v>
      </c>
      <c r="I141" s="26">
        <v>647.4</v>
      </c>
      <c r="J141" s="26">
        <v>-3577.9</v>
      </c>
      <c r="K141" s="27">
        <v>44509.6</v>
      </c>
      <c r="L141" s="24">
        <f t="shared" si="75"/>
        <v>4544.756225885654</v>
      </c>
      <c r="M141" s="24">
        <f t="shared" si="76"/>
        <v>9115.187653454928</v>
      </c>
      <c r="N141" s="24">
        <f t="shared" si="77"/>
        <v>2429.2879691336375</v>
      </c>
      <c r="O141" s="24">
        <f t="shared" si="74"/>
        <v>0</v>
      </c>
      <c r="P141" s="24">
        <f t="shared" si="78"/>
        <v>451.73623290073664</v>
      </c>
      <c r="Q141" s="24">
        <f t="shared" si="79"/>
        <v>98.84251139950895</v>
      </c>
      <c r="R141" s="24">
        <f t="shared" si="80"/>
        <v>227.0782181690635</v>
      </c>
      <c r="S141" s="25">
        <f t="shared" si="81"/>
        <v>16866.88881094353</v>
      </c>
      <c r="T141" s="20">
        <f t="shared" si="82"/>
        <v>16768.046299544018</v>
      </c>
    </row>
    <row r="142" spans="1:20" s="6" customFormat="1" ht="12.75">
      <c r="A142" s="18" t="s">
        <v>224</v>
      </c>
      <c r="B142" s="19">
        <v>7843</v>
      </c>
      <c r="C142" s="26">
        <v>333527.3</v>
      </c>
      <c r="D142" s="26">
        <v>25904.1</v>
      </c>
      <c r="E142" s="26">
        <v>0</v>
      </c>
      <c r="F142" s="26">
        <v>0</v>
      </c>
      <c r="G142" s="26">
        <v>17441.4</v>
      </c>
      <c r="H142" s="26">
        <v>281.8</v>
      </c>
      <c r="I142" s="26">
        <v>460.7</v>
      </c>
      <c r="J142" s="26">
        <v>-952.3</v>
      </c>
      <c r="K142" s="27">
        <v>376663</v>
      </c>
      <c r="L142" s="24">
        <f t="shared" si="75"/>
        <v>42525.474945811555</v>
      </c>
      <c r="M142" s="24">
        <f t="shared" si="76"/>
        <v>3302.8305495346167</v>
      </c>
      <c r="N142" s="24">
        <f t="shared" si="77"/>
        <v>0</v>
      </c>
      <c r="O142" s="24">
        <f t="shared" si="74"/>
        <v>0</v>
      </c>
      <c r="P142" s="24">
        <f t="shared" si="78"/>
        <v>2223.817416804794</v>
      </c>
      <c r="Q142" s="24">
        <f t="shared" si="79"/>
        <v>35.9301287772536</v>
      </c>
      <c r="R142" s="24">
        <f t="shared" si="80"/>
        <v>58.74027795486421</v>
      </c>
      <c r="S142" s="25">
        <f t="shared" si="81"/>
        <v>48146.79331888308</v>
      </c>
      <c r="T142" s="20">
        <f t="shared" si="82"/>
        <v>48110.863190105825</v>
      </c>
    </row>
    <row r="143" spans="1:20" s="6" customFormat="1" ht="12.75">
      <c r="A143" s="18" t="s">
        <v>100</v>
      </c>
      <c r="B143" s="19">
        <v>9059</v>
      </c>
      <c r="C143" s="26">
        <v>55221</v>
      </c>
      <c r="D143" s="26">
        <v>6633.5</v>
      </c>
      <c r="E143" s="26">
        <v>7340.2</v>
      </c>
      <c r="F143" s="26">
        <v>0</v>
      </c>
      <c r="G143" s="26">
        <v>7851.8</v>
      </c>
      <c r="H143" s="26">
        <v>281.8</v>
      </c>
      <c r="I143" s="26">
        <v>301.6</v>
      </c>
      <c r="J143" s="26">
        <v>-412.5</v>
      </c>
      <c r="K143" s="27">
        <v>77221.4</v>
      </c>
      <c r="L143" s="24">
        <f t="shared" si="75"/>
        <v>6095.705927806601</v>
      </c>
      <c r="M143" s="24">
        <f t="shared" si="76"/>
        <v>732.2552158074843</v>
      </c>
      <c r="N143" s="24">
        <f t="shared" si="77"/>
        <v>810.2660337785628</v>
      </c>
      <c r="O143" s="24">
        <f t="shared" si="74"/>
        <v>0</v>
      </c>
      <c r="P143" s="24">
        <f t="shared" si="78"/>
        <v>866.7402583066563</v>
      </c>
      <c r="Q143" s="24">
        <f t="shared" si="79"/>
        <v>31.107186223644998</v>
      </c>
      <c r="R143" s="24">
        <f t="shared" si="80"/>
        <v>33.292857931339</v>
      </c>
      <c r="S143" s="25">
        <f t="shared" si="81"/>
        <v>8569.809029694226</v>
      </c>
      <c r="T143" s="20">
        <f t="shared" si="82"/>
        <v>8538.70184347058</v>
      </c>
    </row>
    <row r="144" spans="1:20" s="6" customFormat="1" ht="12.75">
      <c r="A144" s="18" t="s">
        <v>101</v>
      </c>
      <c r="B144" s="19">
        <v>4100</v>
      </c>
      <c r="C144" s="26">
        <v>26125.7</v>
      </c>
      <c r="D144" s="26">
        <v>616.6</v>
      </c>
      <c r="E144" s="26">
        <v>5016.6</v>
      </c>
      <c r="F144" s="26">
        <v>0</v>
      </c>
      <c r="G144" s="26">
        <v>7028.8</v>
      </c>
      <c r="H144" s="26">
        <v>281.8</v>
      </c>
      <c r="I144" s="26">
        <v>727.3</v>
      </c>
      <c r="J144" s="26">
        <v>-1011.3</v>
      </c>
      <c r="K144" s="27">
        <v>38787.5</v>
      </c>
      <c r="L144" s="24">
        <f t="shared" si="75"/>
        <v>6372.121951219512</v>
      </c>
      <c r="M144" s="24">
        <f t="shared" si="76"/>
        <v>150.390243902439</v>
      </c>
      <c r="N144" s="24">
        <f t="shared" si="77"/>
        <v>1223.5609756097563</v>
      </c>
      <c r="O144" s="24">
        <f t="shared" si="74"/>
        <v>0</v>
      </c>
      <c r="P144" s="24">
        <f t="shared" si="78"/>
        <v>1714.341463414634</v>
      </c>
      <c r="Q144" s="24">
        <f t="shared" si="79"/>
        <v>68.73170731707317</v>
      </c>
      <c r="R144" s="24">
        <f t="shared" si="80"/>
        <v>177.390243902439</v>
      </c>
      <c r="S144" s="25">
        <f t="shared" si="81"/>
        <v>9707.024390243903</v>
      </c>
      <c r="T144" s="20">
        <f t="shared" si="82"/>
        <v>9638.292682926829</v>
      </c>
    </row>
    <row r="145" spans="1:20" s="6" customFormat="1" ht="12.75">
      <c r="A145" s="18" t="s">
        <v>209</v>
      </c>
      <c r="B145" s="19">
        <v>5070</v>
      </c>
      <c r="C145" s="26">
        <v>23678.3</v>
      </c>
      <c r="D145" s="26">
        <v>1180.4</v>
      </c>
      <c r="E145" s="26">
        <v>11615.3</v>
      </c>
      <c r="F145" s="26">
        <v>0</v>
      </c>
      <c r="G145" s="26">
        <v>7022.6</v>
      </c>
      <c r="H145" s="26">
        <v>281.8</v>
      </c>
      <c r="I145" s="26">
        <v>680</v>
      </c>
      <c r="J145" s="26">
        <v>-615.7</v>
      </c>
      <c r="K145" s="27">
        <v>43862.3</v>
      </c>
      <c r="L145" s="24">
        <f t="shared" si="75"/>
        <v>4670.276134122288</v>
      </c>
      <c r="M145" s="24">
        <f t="shared" si="76"/>
        <v>232.82051282051282</v>
      </c>
      <c r="N145" s="24">
        <f t="shared" si="77"/>
        <v>2290.9861932938857</v>
      </c>
      <c r="O145" s="24">
        <f t="shared" si="74"/>
        <v>0</v>
      </c>
      <c r="P145" s="24">
        <f t="shared" si="78"/>
        <v>1385.1282051282053</v>
      </c>
      <c r="Q145" s="24">
        <f t="shared" si="79"/>
        <v>55.581854043392504</v>
      </c>
      <c r="R145" s="24">
        <f t="shared" si="80"/>
        <v>134.1222879684418</v>
      </c>
      <c r="S145" s="25">
        <f t="shared" si="81"/>
        <v>8772.781065088757</v>
      </c>
      <c r="T145" s="20">
        <f t="shared" si="82"/>
        <v>8717.199211045365</v>
      </c>
    </row>
    <row r="146" spans="1:20" s="6" customFormat="1" ht="12.75">
      <c r="A146" s="18" t="s">
        <v>102</v>
      </c>
      <c r="B146" s="19">
        <v>2337</v>
      </c>
      <c r="C146" s="26">
        <v>8920.8</v>
      </c>
      <c r="D146" s="26">
        <v>332.7</v>
      </c>
      <c r="E146" s="26">
        <v>8005.4</v>
      </c>
      <c r="F146" s="26">
        <v>0</v>
      </c>
      <c r="G146" s="26">
        <v>9059.8</v>
      </c>
      <c r="H146" s="26">
        <v>146.7</v>
      </c>
      <c r="I146" s="26">
        <v>1109.5</v>
      </c>
      <c r="J146" s="26">
        <v>-707.6</v>
      </c>
      <c r="K146" s="27">
        <v>26887.3</v>
      </c>
      <c r="L146" s="24">
        <f t="shared" si="75"/>
        <v>3817.201540436457</v>
      </c>
      <c r="M146" s="24">
        <f t="shared" si="76"/>
        <v>142.3620025673941</v>
      </c>
      <c r="N146" s="24">
        <f t="shared" si="77"/>
        <v>3425.502781343603</v>
      </c>
      <c r="O146" s="24">
        <f t="shared" si="74"/>
        <v>0</v>
      </c>
      <c r="P146" s="24">
        <f t="shared" si="78"/>
        <v>3876.6795036371414</v>
      </c>
      <c r="Q146" s="24">
        <f t="shared" si="79"/>
        <v>62.772785622593055</v>
      </c>
      <c r="R146" s="24">
        <f t="shared" si="80"/>
        <v>474.7539580658964</v>
      </c>
      <c r="S146" s="25">
        <f t="shared" si="81"/>
        <v>11807.83055198973</v>
      </c>
      <c r="T146" s="20">
        <f t="shared" si="82"/>
        <v>11745.057766367136</v>
      </c>
    </row>
    <row r="147" spans="1:20" s="6" customFormat="1" ht="12.75">
      <c r="A147" s="18" t="s">
        <v>103</v>
      </c>
      <c r="B147" s="19">
        <v>3626</v>
      </c>
      <c r="C147" s="26">
        <v>44732.2</v>
      </c>
      <c r="D147" s="26">
        <v>1769.9</v>
      </c>
      <c r="E147" s="26">
        <v>7666.1</v>
      </c>
      <c r="F147" s="26">
        <v>0</v>
      </c>
      <c r="G147" s="26">
        <v>2752.3</v>
      </c>
      <c r="H147" s="26">
        <v>281.8</v>
      </c>
      <c r="I147" s="26">
        <v>174.3</v>
      </c>
      <c r="J147" s="26">
        <v>-2115.8</v>
      </c>
      <c r="K147" s="27">
        <v>55260.8</v>
      </c>
      <c r="L147" s="24">
        <f t="shared" si="75"/>
        <v>12336.514065085494</v>
      </c>
      <c r="M147" s="24">
        <f t="shared" si="76"/>
        <v>488.1136238279096</v>
      </c>
      <c r="N147" s="24">
        <f t="shared" si="77"/>
        <v>2114.2029784886927</v>
      </c>
      <c r="O147" s="24">
        <f t="shared" si="74"/>
        <v>0</v>
      </c>
      <c r="P147" s="24">
        <f t="shared" si="78"/>
        <v>759.045780474352</v>
      </c>
      <c r="Q147" s="24">
        <f t="shared" si="79"/>
        <v>77.7164920022063</v>
      </c>
      <c r="R147" s="24">
        <f t="shared" si="80"/>
        <v>48.06949806949807</v>
      </c>
      <c r="S147" s="25">
        <f t="shared" si="81"/>
        <v>15823.662437948153</v>
      </c>
      <c r="T147" s="20">
        <f t="shared" si="82"/>
        <v>15745.945945945947</v>
      </c>
    </row>
    <row r="148" spans="1:20" s="6" customFormat="1" ht="12.75">
      <c r="A148" s="18" t="s">
        <v>104</v>
      </c>
      <c r="B148" s="19">
        <v>5367</v>
      </c>
      <c r="C148" s="26">
        <v>26206.2</v>
      </c>
      <c r="D148" s="26">
        <v>11228.5</v>
      </c>
      <c r="E148" s="26">
        <v>9011.2</v>
      </c>
      <c r="F148" s="26">
        <v>0</v>
      </c>
      <c r="G148" s="26">
        <v>4060.7</v>
      </c>
      <c r="H148" s="26">
        <v>281.8</v>
      </c>
      <c r="I148" s="26">
        <v>2820.8</v>
      </c>
      <c r="J148" s="26">
        <v>-43.7</v>
      </c>
      <c r="K148" s="27">
        <v>53565.5</v>
      </c>
      <c r="L148" s="24">
        <f t="shared" si="75"/>
        <v>4882.839575181665</v>
      </c>
      <c r="M148" s="24">
        <f t="shared" si="76"/>
        <v>2092.1371343394817</v>
      </c>
      <c r="N148" s="24">
        <f t="shared" si="77"/>
        <v>1679.0013042668159</v>
      </c>
      <c r="O148" s="24">
        <f t="shared" si="74"/>
        <v>0</v>
      </c>
      <c r="P148" s="24">
        <f t="shared" si="78"/>
        <v>756.6051798024968</v>
      </c>
      <c r="Q148" s="24">
        <f t="shared" si="79"/>
        <v>52.50605552450158</v>
      </c>
      <c r="R148" s="24">
        <f t="shared" si="80"/>
        <v>525.5822619713063</v>
      </c>
      <c r="S148" s="25">
        <f t="shared" si="81"/>
        <v>9988.671511086266</v>
      </c>
      <c r="T148" s="20">
        <f t="shared" si="82"/>
        <v>9936.165455561764</v>
      </c>
    </row>
    <row r="149" spans="1:20" s="6" customFormat="1" ht="12.75">
      <c r="A149" s="18" t="s">
        <v>105</v>
      </c>
      <c r="B149" s="19">
        <v>2974</v>
      </c>
      <c r="C149" s="26">
        <v>27613.5</v>
      </c>
      <c r="D149" s="26">
        <v>2176.5</v>
      </c>
      <c r="E149" s="26">
        <v>1457.8</v>
      </c>
      <c r="F149" s="26">
        <v>0</v>
      </c>
      <c r="G149" s="26">
        <v>11523</v>
      </c>
      <c r="H149" s="26">
        <v>281.8</v>
      </c>
      <c r="I149" s="26">
        <v>4797.6</v>
      </c>
      <c r="J149" s="26">
        <v>0</v>
      </c>
      <c r="K149" s="27">
        <v>47960.2</v>
      </c>
      <c r="L149" s="24">
        <f t="shared" si="75"/>
        <v>9284.969737726968</v>
      </c>
      <c r="M149" s="24">
        <f t="shared" si="76"/>
        <v>731.8426361802286</v>
      </c>
      <c r="N149" s="24">
        <f t="shared" si="77"/>
        <v>490.1815736381977</v>
      </c>
      <c r="O149" s="24">
        <f t="shared" si="74"/>
        <v>0</v>
      </c>
      <c r="P149" s="24">
        <f t="shared" si="78"/>
        <v>3874.57969065232</v>
      </c>
      <c r="Q149" s="24">
        <f t="shared" si="79"/>
        <v>94.75453934095495</v>
      </c>
      <c r="R149" s="24">
        <f t="shared" si="80"/>
        <v>1613.1809011432417</v>
      </c>
      <c r="S149" s="25">
        <f t="shared" si="81"/>
        <v>16126.49630127774</v>
      </c>
      <c r="T149" s="20">
        <f t="shared" si="82"/>
        <v>16031.741761936782</v>
      </c>
    </row>
    <row r="150" spans="1:20" s="6" customFormat="1" ht="12.75">
      <c r="A150" s="18" t="s">
        <v>106</v>
      </c>
      <c r="B150" s="19">
        <v>4255</v>
      </c>
      <c r="C150" s="26">
        <v>90633.5</v>
      </c>
      <c r="D150" s="26">
        <v>1888.3</v>
      </c>
      <c r="E150" s="26">
        <v>0</v>
      </c>
      <c r="F150" s="26">
        <v>0</v>
      </c>
      <c r="G150" s="26">
        <v>13271.9</v>
      </c>
      <c r="H150" s="26">
        <v>281.8</v>
      </c>
      <c r="I150" s="26">
        <v>325.4</v>
      </c>
      <c r="J150" s="26">
        <v>-290.9</v>
      </c>
      <c r="K150" s="27">
        <v>106110</v>
      </c>
      <c r="L150" s="24">
        <f t="shared" si="75"/>
        <v>21300.470035252645</v>
      </c>
      <c r="M150" s="24">
        <f t="shared" si="76"/>
        <v>443.78378378378375</v>
      </c>
      <c r="N150" s="24">
        <f t="shared" si="77"/>
        <v>0</v>
      </c>
      <c r="O150" s="24">
        <f t="shared" si="74"/>
        <v>0</v>
      </c>
      <c r="P150" s="24">
        <f t="shared" si="78"/>
        <v>3119.130434782609</v>
      </c>
      <c r="Q150" s="24">
        <f t="shared" si="79"/>
        <v>66.22796709753231</v>
      </c>
      <c r="R150" s="24">
        <f t="shared" si="80"/>
        <v>76.4747356051704</v>
      </c>
      <c r="S150" s="25">
        <f t="shared" si="81"/>
        <v>25006.086956521736</v>
      </c>
      <c r="T150" s="20">
        <f t="shared" si="82"/>
        <v>24939.858989424207</v>
      </c>
    </row>
    <row r="151" spans="1:20" s="6" customFormat="1" ht="12.75">
      <c r="A151" s="18" t="s">
        <v>182</v>
      </c>
      <c r="B151" s="19">
        <v>3114</v>
      </c>
      <c r="C151" s="26">
        <v>12027.9</v>
      </c>
      <c r="D151" s="26">
        <v>1843</v>
      </c>
      <c r="E151" s="26">
        <v>16061.4</v>
      </c>
      <c r="F151" s="26">
        <v>0</v>
      </c>
      <c r="G151" s="26">
        <v>3814.5</v>
      </c>
      <c r="H151" s="26">
        <v>281.8</v>
      </c>
      <c r="I151" s="26">
        <v>156</v>
      </c>
      <c r="J151" s="26">
        <v>-283.3</v>
      </c>
      <c r="K151" s="27">
        <v>34233.1</v>
      </c>
      <c r="L151" s="24">
        <f t="shared" si="75"/>
        <v>3862.52408477842</v>
      </c>
      <c r="M151" s="24">
        <f t="shared" si="76"/>
        <v>591.8432883750803</v>
      </c>
      <c r="N151" s="24">
        <f t="shared" si="77"/>
        <v>5157.803468208092</v>
      </c>
      <c r="O151" s="24">
        <f t="shared" si="74"/>
        <v>0</v>
      </c>
      <c r="P151" s="24">
        <f t="shared" si="78"/>
        <v>1224.95183044316</v>
      </c>
      <c r="Q151" s="24">
        <f t="shared" si="79"/>
        <v>90.49454078355814</v>
      </c>
      <c r="R151" s="24">
        <f t="shared" si="80"/>
        <v>50.09633911368015</v>
      </c>
      <c r="S151" s="25">
        <f t="shared" si="81"/>
        <v>11084.264611432243</v>
      </c>
      <c r="T151" s="20">
        <f t="shared" si="82"/>
        <v>10993.770070648683</v>
      </c>
    </row>
    <row r="152" spans="1:20" s="6" customFormat="1" ht="12.75">
      <c r="A152" s="18" t="s">
        <v>107</v>
      </c>
      <c r="B152" s="19">
        <v>2894</v>
      </c>
      <c r="C152" s="26">
        <v>40271.7</v>
      </c>
      <c r="D152" s="26">
        <v>209.7</v>
      </c>
      <c r="E152" s="26">
        <v>0</v>
      </c>
      <c r="F152" s="26">
        <v>0</v>
      </c>
      <c r="G152" s="26">
        <v>23263.8</v>
      </c>
      <c r="H152" s="26">
        <v>281.8</v>
      </c>
      <c r="I152" s="26">
        <v>251.1</v>
      </c>
      <c r="J152" s="26">
        <v>-292.3</v>
      </c>
      <c r="K152" s="27">
        <v>63993.7</v>
      </c>
      <c r="L152" s="24">
        <f t="shared" si="75"/>
        <v>13915.583966827919</v>
      </c>
      <c r="M152" s="24">
        <f t="shared" si="76"/>
        <v>72.4602626123013</v>
      </c>
      <c r="N152" s="24">
        <f t="shared" si="77"/>
        <v>0</v>
      </c>
      <c r="O152" s="24">
        <f t="shared" si="74"/>
        <v>0</v>
      </c>
      <c r="P152" s="24">
        <f t="shared" si="78"/>
        <v>8038.631651693158</v>
      </c>
      <c r="Q152" s="24">
        <f t="shared" si="79"/>
        <v>97.37387698686939</v>
      </c>
      <c r="R152" s="24">
        <f t="shared" si="80"/>
        <v>86.76572218382861</v>
      </c>
      <c r="S152" s="25">
        <f t="shared" si="81"/>
        <v>22213.545266067726</v>
      </c>
      <c r="T152" s="20">
        <f t="shared" si="82"/>
        <v>22116.171389080853</v>
      </c>
    </row>
    <row r="153" spans="1:20" s="6" customFormat="1" ht="12.75">
      <c r="A153" s="18" t="s">
        <v>239</v>
      </c>
      <c r="B153" s="19">
        <v>3514</v>
      </c>
      <c r="C153" s="26">
        <v>35267.6</v>
      </c>
      <c r="D153" s="26">
        <v>1559</v>
      </c>
      <c r="E153" s="26">
        <v>1231.7</v>
      </c>
      <c r="F153" s="26">
        <v>0</v>
      </c>
      <c r="G153" s="26">
        <v>35688.6</v>
      </c>
      <c r="H153" s="26">
        <v>281.8</v>
      </c>
      <c r="I153" s="26">
        <v>2950.9</v>
      </c>
      <c r="J153" s="26">
        <v>-133.4</v>
      </c>
      <c r="K153" s="27">
        <v>76865.5</v>
      </c>
      <c r="L153" s="24">
        <f t="shared" si="75"/>
        <v>10036.311895276038</v>
      </c>
      <c r="M153" s="24">
        <f t="shared" si="76"/>
        <v>443.65395560614684</v>
      </c>
      <c r="N153" s="24">
        <f t="shared" si="77"/>
        <v>350.5122367672169</v>
      </c>
      <c r="O153" s="24">
        <f t="shared" si="74"/>
        <v>0</v>
      </c>
      <c r="P153" s="24">
        <f t="shared" si="78"/>
        <v>10156.118383608422</v>
      </c>
      <c r="Q153" s="24">
        <f t="shared" si="79"/>
        <v>80.19351166761525</v>
      </c>
      <c r="R153" s="24">
        <f t="shared" si="80"/>
        <v>839.755264655663</v>
      </c>
      <c r="S153" s="25">
        <f t="shared" si="81"/>
        <v>21912.037564029593</v>
      </c>
      <c r="T153" s="20">
        <f t="shared" si="82"/>
        <v>21831.84405236198</v>
      </c>
    </row>
    <row r="154" spans="1:20" s="6" customFormat="1" ht="15.75" customHeight="1">
      <c r="A154" s="18" t="s">
        <v>108</v>
      </c>
      <c r="B154" s="19">
        <v>5480</v>
      </c>
      <c r="C154" s="26">
        <v>13209.8</v>
      </c>
      <c r="D154" s="26">
        <v>1907.7</v>
      </c>
      <c r="E154" s="26">
        <v>29726.1</v>
      </c>
      <c r="F154" s="26">
        <v>0</v>
      </c>
      <c r="G154" s="26">
        <v>48904.8</v>
      </c>
      <c r="H154" s="26">
        <v>281.8</v>
      </c>
      <c r="I154" s="26">
        <v>1213.9</v>
      </c>
      <c r="J154" s="26">
        <v>0</v>
      </c>
      <c r="K154" s="27">
        <v>95312.5</v>
      </c>
      <c r="L154" s="24">
        <f t="shared" si="75"/>
        <v>2410.5474452554745</v>
      </c>
      <c r="M154" s="24">
        <f t="shared" si="76"/>
        <v>348.1204379562044</v>
      </c>
      <c r="N154" s="24">
        <f t="shared" si="77"/>
        <v>5424.470802919708</v>
      </c>
      <c r="O154" s="24">
        <f t="shared" si="74"/>
        <v>0</v>
      </c>
      <c r="P154" s="24">
        <f t="shared" si="78"/>
        <v>8924.233576642337</v>
      </c>
      <c r="Q154" s="24">
        <f t="shared" si="79"/>
        <v>51.42335766423358</v>
      </c>
      <c r="R154" s="24">
        <f t="shared" si="80"/>
        <v>221.51459854014598</v>
      </c>
      <c r="S154" s="25">
        <f t="shared" si="81"/>
        <v>17392.79197080292</v>
      </c>
      <c r="T154" s="20">
        <f t="shared" si="82"/>
        <v>17341.368613138686</v>
      </c>
    </row>
    <row r="155" spans="1:20" s="6" customFormat="1" ht="17.25" customHeight="1">
      <c r="A155" s="17" t="s">
        <v>109</v>
      </c>
      <c r="B155" s="19"/>
      <c r="C155" s="26"/>
      <c r="D155" s="26"/>
      <c r="E155" s="26"/>
      <c r="F155" s="26"/>
      <c r="G155" s="26"/>
      <c r="H155" s="26"/>
      <c r="I155" s="26"/>
      <c r="J155" s="26"/>
      <c r="K155" s="27">
        <v>0</v>
      </c>
      <c r="L155" s="24"/>
      <c r="M155" s="24"/>
      <c r="N155" s="24"/>
      <c r="O155" s="24"/>
      <c r="P155" s="24"/>
      <c r="Q155" s="24"/>
      <c r="R155" s="24"/>
      <c r="S155" s="25"/>
      <c r="T155" s="20"/>
    </row>
    <row r="156" spans="1:20" s="6" customFormat="1" ht="12.75">
      <c r="A156" s="18" t="s">
        <v>110</v>
      </c>
      <c r="B156" s="19">
        <v>1523</v>
      </c>
      <c r="C156" s="26">
        <v>5692.7</v>
      </c>
      <c r="D156" s="26">
        <v>494.8</v>
      </c>
      <c r="E156" s="26">
        <v>5715.4</v>
      </c>
      <c r="F156" s="26">
        <v>0</v>
      </c>
      <c r="G156" s="26">
        <v>6211.9</v>
      </c>
      <c r="H156" s="26">
        <v>146.7</v>
      </c>
      <c r="I156" s="26">
        <v>1444.4</v>
      </c>
      <c r="J156" s="26">
        <v>-42.5</v>
      </c>
      <c r="K156" s="27">
        <v>19667.4</v>
      </c>
      <c r="L156" s="24">
        <f aca="true" t="shared" si="83" ref="L156:L170">+C156/B156*1000</f>
        <v>3737.8200919238343</v>
      </c>
      <c r="M156" s="24">
        <f aca="true" t="shared" si="84" ref="M156:M170">+D156/B156*1000</f>
        <v>324.8850952068286</v>
      </c>
      <c r="N156" s="24">
        <f aca="true" t="shared" si="85" ref="N156:N170">+E156/B156*1000</f>
        <v>3752.7248850952064</v>
      </c>
      <c r="O156" s="24">
        <f t="shared" si="74"/>
        <v>0</v>
      </c>
      <c r="P156" s="24">
        <f aca="true" t="shared" si="86" ref="P156:P170">+G156/B156*1000</f>
        <v>4078.726198292843</v>
      </c>
      <c r="Q156" s="24">
        <f aca="true" t="shared" si="87" ref="Q156:Q170">+H156/B156*1000</f>
        <v>96.32304661851609</v>
      </c>
      <c r="R156" s="24">
        <f aca="true" t="shared" si="88" ref="R156:R170">+I156/B156*1000</f>
        <v>948.3913328956008</v>
      </c>
      <c r="S156" s="25">
        <f aca="true" t="shared" si="89" ref="S156:S170">+(K156-J156)/B156*1000</f>
        <v>12941.49704530532</v>
      </c>
      <c r="T156" s="20">
        <f aca="true" t="shared" si="90" ref="T156:T170">+((K156-J156)-H156)/B156*1000</f>
        <v>12845.173998686803</v>
      </c>
    </row>
    <row r="157" spans="1:20" ht="12.75">
      <c r="A157" s="18" t="s">
        <v>111</v>
      </c>
      <c r="B157" s="19">
        <v>1353</v>
      </c>
      <c r="C157" s="26">
        <v>3233.7</v>
      </c>
      <c r="D157" s="26">
        <v>880.8</v>
      </c>
      <c r="E157" s="26">
        <v>5724.8</v>
      </c>
      <c r="F157" s="26">
        <v>0</v>
      </c>
      <c r="G157" s="26">
        <v>8434.9</v>
      </c>
      <c r="H157" s="26">
        <v>146.7</v>
      </c>
      <c r="I157" s="26">
        <v>2460.2</v>
      </c>
      <c r="J157" s="26">
        <v>-105.7</v>
      </c>
      <c r="K157" s="27">
        <v>20927.2</v>
      </c>
      <c r="L157" s="24">
        <f t="shared" si="83"/>
        <v>2390.0221729490017</v>
      </c>
      <c r="M157" s="24">
        <f t="shared" si="84"/>
        <v>650.9977827050998</v>
      </c>
      <c r="N157" s="24">
        <f t="shared" si="85"/>
        <v>4231.189948263119</v>
      </c>
      <c r="O157" s="24">
        <f t="shared" si="74"/>
        <v>0</v>
      </c>
      <c r="P157" s="24">
        <f t="shared" si="86"/>
        <v>6234.220251293422</v>
      </c>
      <c r="Q157" s="24">
        <f t="shared" si="87"/>
        <v>108.42572062084255</v>
      </c>
      <c r="R157" s="24">
        <f t="shared" si="88"/>
        <v>1818.3296378418327</v>
      </c>
      <c r="S157" s="25">
        <f t="shared" si="89"/>
        <v>15545.380635624539</v>
      </c>
      <c r="T157" s="20">
        <f t="shared" si="90"/>
        <v>15436.954915003696</v>
      </c>
    </row>
    <row r="158" spans="1:20" ht="12.75">
      <c r="A158" s="18" t="s">
        <v>112</v>
      </c>
      <c r="B158" s="19">
        <v>3239</v>
      </c>
      <c r="C158" s="26">
        <v>8388.1</v>
      </c>
      <c r="D158" s="26">
        <v>1238</v>
      </c>
      <c r="E158" s="26">
        <v>12801.3</v>
      </c>
      <c r="F158" s="26">
        <v>0</v>
      </c>
      <c r="G158" s="26">
        <v>61741.7</v>
      </c>
      <c r="H158" s="26">
        <v>281.8</v>
      </c>
      <c r="I158" s="26">
        <v>7137.7</v>
      </c>
      <c r="J158" s="26">
        <v>-13.5</v>
      </c>
      <c r="K158" s="27">
        <v>91791.4</v>
      </c>
      <c r="L158" s="24">
        <f t="shared" si="83"/>
        <v>2589.7190490892253</v>
      </c>
      <c r="M158" s="24">
        <f t="shared" si="84"/>
        <v>382.21673355974065</v>
      </c>
      <c r="N158" s="24">
        <f t="shared" si="85"/>
        <v>3952.2383451682613</v>
      </c>
      <c r="O158" s="24">
        <f t="shared" si="74"/>
        <v>0</v>
      </c>
      <c r="P158" s="24">
        <f t="shared" si="86"/>
        <v>19061.96356900278</v>
      </c>
      <c r="Q158" s="24">
        <f t="shared" si="87"/>
        <v>87.00216116085211</v>
      </c>
      <c r="R158" s="24">
        <f t="shared" si="88"/>
        <v>2203.6739734485955</v>
      </c>
      <c r="S158" s="25">
        <f t="shared" si="89"/>
        <v>28343.5937017598</v>
      </c>
      <c r="T158" s="20">
        <f t="shared" si="90"/>
        <v>28256.591540598947</v>
      </c>
    </row>
    <row r="159" spans="1:20" ht="12.75">
      <c r="A159" s="18" t="s">
        <v>113</v>
      </c>
      <c r="B159" s="19">
        <v>4733</v>
      </c>
      <c r="C159" s="26">
        <v>19597.1</v>
      </c>
      <c r="D159" s="26">
        <v>1073.5</v>
      </c>
      <c r="E159" s="26">
        <v>13727.5</v>
      </c>
      <c r="F159" s="26">
        <v>0</v>
      </c>
      <c r="G159" s="26">
        <v>35568.1</v>
      </c>
      <c r="H159" s="26">
        <v>281.8</v>
      </c>
      <c r="I159" s="26">
        <v>5127.1</v>
      </c>
      <c r="J159" s="26">
        <v>-161.4</v>
      </c>
      <c r="K159" s="27">
        <v>75240.9</v>
      </c>
      <c r="L159" s="24">
        <f t="shared" si="83"/>
        <v>4140.523980562011</v>
      </c>
      <c r="M159" s="24">
        <f t="shared" si="84"/>
        <v>226.8117473061483</v>
      </c>
      <c r="N159" s="24">
        <f t="shared" si="85"/>
        <v>2900.3803084724277</v>
      </c>
      <c r="O159" s="24">
        <f t="shared" si="74"/>
        <v>0</v>
      </c>
      <c r="P159" s="24">
        <f t="shared" si="86"/>
        <v>7514.916543418551</v>
      </c>
      <c r="Q159" s="24">
        <f t="shared" si="87"/>
        <v>59.5394041833932</v>
      </c>
      <c r="R159" s="24">
        <f t="shared" si="88"/>
        <v>1083.266427213184</v>
      </c>
      <c r="S159" s="25">
        <f t="shared" si="89"/>
        <v>15931.185294739065</v>
      </c>
      <c r="T159" s="20">
        <f t="shared" si="90"/>
        <v>15871.645890555668</v>
      </c>
    </row>
    <row r="160" spans="1:20" ht="12.75">
      <c r="A160" s="18" t="s">
        <v>172</v>
      </c>
      <c r="B160" s="19">
        <v>35796</v>
      </c>
      <c r="C160" s="26">
        <v>186379.2</v>
      </c>
      <c r="D160" s="26">
        <v>44159.3</v>
      </c>
      <c r="E160" s="26">
        <v>22079.1</v>
      </c>
      <c r="F160" s="26">
        <v>0</v>
      </c>
      <c r="G160" s="26">
        <v>219229.3</v>
      </c>
      <c r="H160" s="26">
        <v>0</v>
      </c>
      <c r="I160" s="26">
        <v>107750</v>
      </c>
      <c r="J160" s="26">
        <v>-1281.7</v>
      </c>
      <c r="K160" s="27">
        <v>578335</v>
      </c>
      <c r="L160" s="24">
        <f t="shared" si="83"/>
        <v>5206.704659738518</v>
      </c>
      <c r="M160" s="24">
        <f t="shared" si="84"/>
        <v>1233.637836629791</v>
      </c>
      <c r="N160" s="24">
        <f t="shared" si="85"/>
        <v>616.8035534696614</v>
      </c>
      <c r="O160" s="24">
        <f t="shared" si="74"/>
        <v>0</v>
      </c>
      <c r="P160" s="24">
        <f t="shared" si="86"/>
        <v>6124.407755056431</v>
      </c>
      <c r="Q160" s="24">
        <f t="shared" si="87"/>
        <v>0</v>
      </c>
      <c r="R160" s="24">
        <f t="shared" si="88"/>
        <v>3010.112861772265</v>
      </c>
      <c r="S160" s="25">
        <f t="shared" si="89"/>
        <v>16192.219801095092</v>
      </c>
      <c r="T160" s="20">
        <f t="shared" si="90"/>
        <v>16192.219801095092</v>
      </c>
    </row>
    <row r="161" spans="1:20" ht="12.75">
      <c r="A161" s="18" t="s">
        <v>114</v>
      </c>
      <c r="B161" s="19">
        <v>3431</v>
      </c>
      <c r="C161" s="26">
        <v>30371.9</v>
      </c>
      <c r="D161" s="26">
        <v>658.7</v>
      </c>
      <c r="E161" s="26">
        <v>0</v>
      </c>
      <c r="F161" s="26">
        <v>0</v>
      </c>
      <c r="G161" s="26">
        <v>17938.6</v>
      </c>
      <c r="H161" s="26">
        <v>281.8</v>
      </c>
      <c r="I161" s="26">
        <v>520.8</v>
      </c>
      <c r="J161" s="26">
        <v>-69.4</v>
      </c>
      <c r="K161" s="27">
        <v>49891.3</v>
      </c>
      <c r="L161" s="24">
        <f t="shared" si="83"/>
        <v>8852.200524628388</v>
      </c>
      <c r="M161" s="24">
        <f t="shared" si="84"/>
        <v>191.98484406878464</v>
      </c>
      <c r="N161" s="24">
        <f t="shared" si="85"/>
        <v>0</v>
      </c>
      <c r="O161" s="24">
        <f t="shared" si="74"/>
        <v>0</v>
      </c>
      <c r="P161" s="24">
        <f t="shared" si="86"/>
        <v>5228.388225007287</v>
      </c>
      <c r="Q161" s="24">
        <f t="shared" si="87"/>
        <v>82.1334887787817</v>
      </c>
      <c r="R161" s="24">
        <f t="shared" si="88"/>
        <v>151.79248032643545</v>
      </c>
      <c r="S161" s="25">
        <f t="shared" si="89"/>
        <v>14561.556397551734</v>
      </c>
      <c r="T161" s="20">
        <f t="shared" si="90"/>
        <v>14479.422908772953</v>
      </c>
    </row>
    <row r="162" spans="1:20" ht="12.75">
      <c r="A162" s="18" t="s">
        <v>115</v>
      </c>
      <c r="B162" s="19">
        <v>2644</v>
      </c>
      <c r="C162" s="26">
        <v>7157.3</v>
      </c>
      <c r="D162" s="26">
        <v>1444.6</v>
      </c>
      <c r="E162" s="26">
        <v>9322.3</v>
      </c>
      <c r="F162" s="26">
        <v>0</v>
      </c>
      <c r="G162" s="26">
        <v>8624.1</v>
      </c>
      <c r="H162" s="26">
        <v>281.8</v>
      </c>
      <c r="I162" s="26">
        <v>1628.9</v>
      </c>
      <c r="J162" s="26">
        <v>-90.2</v>
      </c>
      <c r="K162" s="27">
        <v>28388.9</v>
      </c>
      <c r="L162" s="24">
        <f t="shared" si="83"/>
        <v>2706.996974281392</v>
      </c>
      <c r="M162" s="24">
        <f t="shared" si="84"/>
        <v>546.3691376701967</v>
      </c>
      <c r="N162" s="24">
        <f t="shared" si="85"/>
        <v>3525.8320726172465</v>
      </c>
      <c r="O162" s="24">
        <f t="shared" si="74"/>
        <v>0</v>
      </c>
      <c r="P162" s="24">
        <f t="shared" si="86"/>
        <v>3261.762481089259</v>
      </c>
      <c r="Q162" s="24">
        <f t="shared" si="87"/>
        <v>106.58093797276854</v>
      </c>
      <c r="R162" s="24">
        <f t="shared" si="88"/>
        <v>616.0741301059002</v>
      </c>
      <c r="S162" s="25">
        <f t="shared" si="89"/>
        <v>10771.21785173979</v>
      </c>
      <c r="T162" s="20">
        <f t="shared" si="90"/>
        <v>10664.63691376702</v>
      </c>
    </row>
    <row r="163" spans="1:20" ht="12.75">
      <c r="A163" s="18" t="s">
        <v>116</v>
      </c>
      <c r="B163" s="19">
        <v>2904</v>
      </c>
      <c r="C163" s="26">
        <v>8827.1</v>
      </c>
      <c r="D163" s="26">
        <v>1551</v>
      </c>
      <c r="E163" s="26">
        <v>12781.5</v>
      </c>
      <c r="F163" s="26">
        <v>0</v>
      </c>
      <c r="G163" s="26">
        <v>13731</v>
      </c>
      <c r="H163" s="26">
        <v>281.8</v>
      </c>
      <c r="I163" s="26">
        <v>564.1</v>
      </c>
      <c r="J163" s="26">
        <v>-1590.2</v>
      </c>
      <c r="K163" s="27">
        <v>36146.4</v>
      </c>
      <c r="L163" s="24">
        <f t="shared" si="83"/>
        <v>3039.634986225896</v>
      </c>
      <c r="M163" s="24">
        <f t="shared" si="84"/>
        <v>534.090909090909</v>
      </c>
      <c r="N163" s="24">
        <f t="shared" si="85"/>
        <v>4401.342975206612</v>
      </c>
      <c r="O163" s="24">
        <f t="shared" si="74"/>
        <v>0</v>
      </c>
      <c r="P163" s="24">
        <f t="shared" si="86"/>
        <v>4728.305785123967</v>
      </c>
      <c r="Q163" s="24">
        <f t="shared" si="87"/>
        <v>97.03856749311295</v>
      </c>
      <c r="R163" s="24">
        <f t="shared" si="88"/>
        <v>194.24931129476585</v>
      </c>
      <c r="S163" s="25">
        <f t="shared" si="89"/>
        <v>12994.69696969697</v>
      </c>
      <c r="T163" s="20">
        <f t="shared" si="90"/>
        <v>12897.658402203855</v>
      </c>
    </row>
    <row r="164" spans="1:20" ht="12.75">
      <c r="A164" s="18" t="s">
        <v>117</v>
      </c>
      <c r="B164" s="19">
        <v>1941</v>
      </c>
      <c r="C164" s="26">
        <v>4474.4</v>
      </c>
      <c r="D164" s="26">
        <v>589.6</v>
      </c>
      <c r="E164" s="26">
        <v>8157.8</v>
      </c>
      <c r="F164" s="26">
        <v>0</v>
      </c>
      <c r="G164" s="26">
        <v>5433.1</v>
      </c>
      <c r="H164" s="26">
        <v>146.7</v>
      </c>
      <c r="I164" s="26">
        <v>698.3</v>
      </c>
      <c r="J164" s="26">
        <v>-147.7</v>
      </c>
      <c r="K164" s="27">
        <v>19545.2</v>
      </c>
      <c r="L164" s="24">
        <f t="shared" si="83"/>
        <v>2305.203503348789</v>
      </c>
      <c r="M164" s="24">
        <f t="shared" si="84"/>
        <v>303.7609479649665</v>
      </c>
      <c r="N164" s="24">
        <f t="shared" si="85"/>
        <v>4202.8851107676455</v>
      </c>
      <c r="O164" s="24">
        <f t="shared" si="74"/>
        <v>0</v>
      </c>
      <c r="P164" s="24">
        <f t="shared" si="86"/>
        <v>2799.124162802679</v>
      </c>
      <c r="Q164" s="24">
        <f t="shared" si="87"/>
        <v>75.57959814528593</v>
      </c>
      <c r="R164" s="24">
        <f t="shared" si="88"/>
        <v>359.763008758372</v>
      </c>
      <c r="S164" s="25">
        <f t="shared" si="89"/>
        <v>10145.749613601238</v>
      </c>
      <c r="T164" s="20">
        <f t="shared" si="90"/>
        <v>10070.170015455951</v>
      </c>
    </row>
    <row r="165" spans="1:20" ht="12.75">
      <c r="A165" s="18" t="s">
        <v>118</v>
      </c>
      <c r="B165" s="19">
        <v>1800</v>
      </c>
      <c r="C165" s="26">
        <v>4954.8</v>
      </c>
      <c r="D165" s="26">
        <v>401.7</v>
      </c>
      <c r="E165" s="26">
        <v>6412.1</v>
      </c>
      <c r="F165" s="26">
        <v>0</v>
      </c>
      <c r="G165" s="26">
        <v>26806.2</v>
      </c>
      <c r="H165" s="26">
        <v>146.7</v>
      </c>
      <c r="I165" s="26">
        <v>3319.7</v>
      </c>
      <c r="J165" s="26">
        <v>-52.9</v>
      </c>
      <c r="K165" s="27">
        <v>42032</v>
      </c>
      <c r="L165" s="24">
        <f t="shared" si="83"/>
        <v>2752.666666666667</v>
      </c>
      <c r="M165" s="24">
        <f t="shared" si="84"/>
        <v>223.16666666666666</v>
      </c>
      <c r="N165" s="24">
        <f t="shared" si="85"/>
        <v>3562.2777777777783</v>
      </c>
      <c r="O165" s="24">
        <f t="shared" si="74"/>
        <v>0</v>
      </c>
      <c r="P165" s="24">
        <f t="shared" si="86"/>
        <v>14892.333333333334</v>
      </c>
      <c r="Q165" s="24">
        <f t="shared" si="87"/>
        <v>81.49999999999999</v>
      </c>
      <c r="R165" s="24">
        <f t="shared" si="88"/>
        <v>1844.2777777777776</v>
      </c>
      <c r="S165" s="25">
        <f t="shared" si="89"/>
        <v>23380.5</v>
      </c>
      <c r="T165" s="20">
        <f t="shared" si="90"/>
        <v>23299.000000000004</v>
      </c>
    </row>
    <row r="166" spans="1:20" ht="12.75">
      <c r="A166" s="18" t="s">
        <v>205</v>
      </c>
      <c r="B166" s="19">
        <v>3110</v>
      </c>
      <c r="C166" s="26">
        <v>11900.2</v>
      </c>
      <c r="D166" s="26">
        <v>1195.1</v>
      </c>
      <c r="E166" s="26">
        <v>9520.7</v>
      </c>
      <c r="F166" s="26">
        <v>0</v>
      </c>
      <c r="G166" s="26">
        <v>8060.8</v>
      </c>
      <c r="H166" s="26">
        <v>281.8</v>
      </c>
      <c r="I166" s="26">
        <v>2430.3</v>
      </c>
      <c r="J166" s="26">
        <v>-142.5</v>
      </c>
      <c r="K166" s="27">
        <v>33246.5</v>
      </c>
      <c r="L166" s="24">
        <f t="shared" si="83"/>
        <v>3826.430868167203</v>
      </c>
      <c r="M166" s="24">
        <f t="shared" si="84"/>
        <v>384.27652733118964</v>
      </c>
      <c r="N166" s="24">
        <f t="shared" si="85"/>
        <v>3061.3183279742766</v>
      </c>
      <c r="O166" s="24">
        <f t="shared" si="74"/>
        <v>0</v>
      </c>
      <c r="P166" s="24">
        <f t="shared" si="86"/>
        <v>2591.897106109325</v>
      </c>
      <c r="Q166" s="24">
        <f t="shared" si="87"/>
        <v>90.61093247588425</v>
      </c>
      <c r="R166" s="24">
        <f t="shared" si="88"/>
        <v>781.4469453376206</v>
      </c>
      <c r="S166" s="25">
        <f t="shared" si="89"/>
        <v>10736.012861736335</v>
      </c>
      <c r="T166" s="20">
        <f t="shared" si="90"/>
        <v>10645.40192926045</v>
      </c>
    </row>
    <row r="167" spans="1:20" ht="12.75">
      <c r="A167" s="18" t="s">
        <v>119</v>
      </c>
      <c r="B167" s="19">
        <v>1924</v>
      </c>
      <c r="C167" s="26">
        <v>2389.3</v>
      </c>
      <c r="D167" s="26">
        <v>7132.2</v>
      </c>
      <c r="E167" s="26">
        <v>9572</v>
      </c>
      <c r="F167" s="26">
        <v>0</v>
      </c>
      <c r="G167" s="26">
        <v>23436.8</v>
      </c>
      <c r="H167" s="26">
        <v>146.7</v>
      </c>
      <c r="I167" s="26">
        <v>5098.9</v>
      </c>
      <c r="J167" s="26">
        <v>-6395.3</v>
      </c>
      <c r="K167" s="27">
        <v>41465.7</v>
      </c>
      <c r="L167" s="24">
        <f t="shared" si="83"/>
        <v>1241.8399168399171</v>
      </c>
      <c r="M167" s="24">
        <f t="shared" si="84"/>
        <v>3706.964656964657</v>
      </c>
      <c r="N167" s="24">
        <f t="shared" si="85"/>
        <v>4975.051975051975</v>
      </c>
      <c r="O167" s="24">
        <f t="shared" si="74"/>
        <v>0</v>
      </c>
      <c r="P167" s="24">
        <f t="shared" si="86"/>
        <v>12181.28898128898</v>
      </c>
      <c r="Q167" s="24">
        <f t="shared" si="87"/>
        <v>76.24740124740124</v>
      </c>
      <c r="R167" s="24">
        <f t="shared" si="88"/>
        <v>2650.155925155925</v>
      </c>
      <c r="S167" s="25">
        <f t="shared" si="89"/>
        <v>24875.779625779625</v>
      </c>
      <c r="T167" s="20">
        <f t="shared" si="90"/>
        <v>24799.532224532224</v>
      </c>
    </row>
    <row r="168" spans="1:20" ht="12.75">
      <c r="A168" s="18" t="s">
        <v>120</v>
      </c>
      <c r="B168" s="19">
        <v>4115</v>
      </c>
      <c r="C168" s="26">
        <v>31299.7</v>
      </c>
      <c r="D168" s="26">
        <v>7204.7</v>
      </c>
      <c r="E168" s="26">
        <v>1916.4</v>
      </c>
      <c r="F168" s="26">
        <v>0</v>
      </c>
      <c r="G168" s="26">
        <v>16073</v>
      </c>
      <c r="H168" s="26">
        <v>281.8</v>
      </c>
      <c r="I168" s="26">
        <v>2062.3</v>
      </c>
      <c r="J168" s="26">
        <v>-1126.9</v>
      </c>
      <c r="K168" s="27">
        <v>57711</v>
      </c>
      <c r="L168" s="24">
        <f t="shared" si="83"/>
        <v>7606.245443499392</v>
      </c>
      <c r="M168" s="24">
        <f t="shared" si="84"/>
        <v>1750.838396111786</v>
      </c>
      <c r="N168" s="24">
        <f t="shared" si="85"/>
        <v>465.71081409477523</v>
      </c>
      <c r="O168" s="24">
        <f t="shared" si="74"/>
        <v>0</v>
      </c>
      <c r="P168" s="24">
        <f t="shared" si="86"/>
        <v>3905.95382746051</v>
      </c>
      <c r="Q168" s="24">
        <f t="shared" si="87"/>
        <v>68.48116646415554</v>
      </c>
      <c r="R168" s="24">
        <f t="shared" si="88"/>
        <v>501.16646415552856</v>
      </c>
      <c r="S168" s="25">
        <f t="shared" si="89"/>
        <v>14298.396111786149</v>
      </c>
      <c r="T168" s="20">
        <f t="shared" si="90"/>
        <v>14229.914945321992</v>
      </c>
    </row>
    <row r="169" spans="1:20" ht="12.75">
      <c r="A169" s="18" t="s">
        <v>121</v>
      </c>
      <c r="B169" s="19">
        <v>1250</v>
      </c>
      <c r="C169" s="26">
        <v>3215.6</v>
      </c>
      <c r="D169" s="26">
        <v>388.9</v>
      </c>
      <c r="E169" s="26">
        <v>5675.5</v>
      </c>
      <c r="F169" s="26">
        <v>0</v>
      </c>
      <c r="G169" s="26">
        <v>67252.8</v>
      </c>
      <c r="H169" s="26">
        <v>146.7</v>
      </c>
      <c r="I169" s="26">
        <v>2916.3</v>
      </c>
      <c r="J169" s="26">
        <v>-84.7</v>
      </c>
      <c r="K169" s="27">
        <v>79529</v>
      </c>
      <c r="L169" s="24">
        <f t="shared" si="83"/>
        <v>2572.48</v>
      </c>
      <c r="M169" s="24">
        <f t="shared" si="84"/>
        <v>311.12</v>
      </c>
      <c r="N169" s="24">
        <f t="shared" si="85"/>
        <v>4540.4</v>
      </c>
      <c r="O169" s="24">
        <f t="shared" si="74"/>
        <v>0</v>
      </c>
      <c r="P169" s="24">
        <f t="shared" si="86"/>
        <v>53802.240000000005</v>
      </c>
      <c r="Q169" s="24">
        <f t="shared" si="87"/>
        <v>117.35999999999999</v>
      </c>
      <c r="R169" s="24">
        <f t="shared" si="88"/>
        <v>2333.04</v>
      </c>
      <c r="S169" s="25">
        <f t="shared" si="89"/>
        <v>63690.96</v>
      </c>
      <c r="T169" s="20">
        <f t="shared" si="90"/>
        <v>63573.6</v>
      </c>
    </row>
    <row r="170" spans="1:20" ht="12.75">
      <c r="A170" s="18" t="s">
        <v>180</v>
      </c>
      <c r="B170" s="19">
        <v>3116</v>
      </c>
      <c r="C170" s="26">
        <v>9722.4</v>
      </c>
      <c r="D170" s="26">
        <v>1355.6</v>
      </c>
      <c r="E170" s="26">
        <v>11188.1</v>
      </c>
      <c r="F170" s="26">
        <v>0</v>
      </c>
      <c r="G170" s="26">
        <v>103361.3</v>
      </c>
      <c r="H170" s="26">
        <v>281.8</v>
      </c>
      <c r="I170" s="26">
        <v>6110.7</v>
      </c>
      <c r="J170" s="26">
        <v>-178.6</v>
      </c>
      <c r="K170" s="27">
        <v>132023.6</v>
      </c>
      <c r="L170" s="24">
        <f t="shared" si="83"/>
        <v>3120.1540436456994</v>
      </c>
      <c r="M170" s="24">
        <f t="shared" si="84"/>
        <v>435.0449293966623</v>
      </c>
      <c r="N170" s="24">
        <f t="shared" si="85"/>
        <v>3590.5327342747114</v>
      </c>
      <c r="O170" s="24">
        <f t="shared" si="74"/>
        <v>0</v>
      </c>
      <c r="P170" s="24">
        <f t="shared" si="86"/>
        <v>33171.14890885751</v>
      </c>
      <c r="Q170" s="24">
        <f t="shared" si="87"/>
        <v>90.4364569961489</v>
      </c>
      <c r="R170" s="24">
        <f t="shared" si="88"/>
        <v>1961.0718870346598</v>
      </c>
      <c r="S170" s="25">
        <f t="shared" si="89"/>
        <v>42426.893453145065</v>
      </c>
      <c r="T170" s="20">
        <f t="shared" si="90"/>
        <v>42336.45699614892</v>
      </c>
    </row>
    <row r="171" spans="1:20" ht="15" customHeight="1">
      <c r="A171" s="17" t="s">
        <v>122</v>
      </c>
      <c r="B171" s="19"/>
      <c r="C171" s="26"/>
      <c r="D171" s="26"/>
      <c r="E171" s="26"/>
      <c r="F171" s="26"/>
      <c r="G171" s="26"/>
      <c r="H171" s="26"/>
      <c r="I171" s="26"/>
      <c r="J171" s="26"/>
      <c r="K171" s="27">
        <v>0</v>
      </c>
      <c r="L171" s="24"/>
      <c r="M171" s="24"/>
      <c r="N171" s="24"/>
      <c r="O171" s="24"/>
      <c r="P171" s="24"/>
      <c r="Q171" s="24"/>
      <c r="R171" s="24"/>
      <c r="S171" s="25"/>
      <c r="T171" s="20"/>
    </row>
    <row r="172" spans="1:20" ht="12.75">
      <c r="A172" s="18" t="s">
        <v>194</v>
      </c>
      <c r="B172" s="19">
        <v>2768</v>
      </c>
      <c r="C172" s="26">
        <v>8019.9</v>
      </c>
      <c r="D172" s="26">
        <v>3381.8</v>
      </c>
      <c r="E172" s="26">
        <v>12140.4</v>
      </c>
      <c r="F172" s="26">
        <v>0</v>
      </c>
      <c r="G172" s="26">
        <v>32317.4</v>
      </c>
      <c r="H172" s="26">
        <v>281.8</v>
      </c>
      <c r="I172" s="26">
        <v>7514.1</v>
      </c>
      <c r="J172" s="26">
        <v>-131.7</v>
      </c>
      <c r="K172" s="27">
        <v>63523.7</v>
      </c>
      <c r="L172" s="24">
        <f>+C172/B172*1000</f>
        <v>2897.3627167630057</v>
      </c>
      <c r="M172" s="24">
        <f>+D172/B172*1000</f>
        <v>1221.748554913295</v>
      </c>
      <c r="N172" s="24">
        <f>+E172/B172*1000</f>
        <v>4385.982658959538</v>
      </c>
      <c r="O172" s="24">
        <f t="shared" si="74"/>
        <v>0</v>
      </c>
      <c r="P172" s="24">
        <f>+G172/B172*1000</f>
        <v>11675.361271676302</v>
      </c>
      <c r="Q172" s="24">
        <f>+H172/B172*1000</f>
        <v>101.8063583815029</v>
      </c>
      <c r="R172" s="24">
        <f>+I172/B172*1000</f>
        <v>2714.6315028901736</v>
      </c>
      <c r="S172" s="25">
        <f>+(K172-J172)/B172*1000</f>
        <v>22996.89306358381</v>
      </c>
      <c r="T172" s="20">
        <f>+((K172-J172)-H172)/B172*1000</f>
        <v>22895.08670520231</v>
      </c>
    </row>
    <row r="173" spans="1:20" ht="12.75">
      <c r="A173" s="18" t="s">
        <v>123</v>
      </c>
      <c r="B173" s="19">
        <v>2960</v>
      </c>
      <c r="C173" s="26">
        <v>4803</v>
      </c>
      <c r="D173" s="26">
        <v>767.7</v>
      </c>
      <c r="E173" s="26">
        <v>20401</v>
      </c>
      <c r="F173" s="26">
        <v>0</v>
      </c>
      <c r="G173" s="26">
        <v>7237.7</v>
      </c>
      <c r="H173" s="26">
        <v>281.8</v>
      </c>
      <c r="I173" s="26">
        <v>3317.6</v>
      </c>
      <c r="J173" s="26">
        <v>0</v>
      </c>
      <c r="K173" s="27">
        <v>36808.8</v>
      </c>
      <c r="L173" s="24">
        <f>+C173/B173*1000</f>
        <v>1622.6351351351352</v>
      </c>
      <c r="M173" s="24">
        <f>+D173/B173*1000</f>
        <v>259.3581081081081</v>
      </c>
      <c r="N173" s="24">
        <f>+E173/B173*1000</f>
        <v>6892.229729729729</v>
      </c>
      <c r="O173" s="24">
        <f t="shared" si="74"/>
        <v>0</v>
      </c>
      <c r="P173" s="24">
        <f>+G173/B173*1000</f>
        <v>2445.168918918919</v>
      </c>
      <c r="Q173" s="24">
        <f>+H173/B173*1000</f>
        <v>95.20270270270271</v>
      </c>
      <c r="R173" s="24">
        <f>+I173/B173*1000</f>
        <v>1120.8108108108108</v>
      </c>
      <c r="S173" s="25">
        <f>+(K173-J173)/B173*1000</f>
        <v>12435.405405405407</v>
      </c>
      <c r="T173" s="20">
        <f>+((K173-J173)-H173)/B173*1000</f>
        <v>12340.202702702703</v>
      </c>
    </row>
    <row r="174" spans="1:20" ht="12.75">
      <c r="A174" s="18" t="s">
        <v>159</v>
      </c>
      <c r="B174" s="19">
        <v>2752</v>
      </c>
      <c r="C174" s="26">
        <v>8560</v>
      </c>
      <c r="D174" s="26">
        <v>6728.1</v>
      </c>
      <c r="E174" s="26">
        <v>15356.7</v>
      </c>
      <c r="F174" s="26">
        <v>0</v>
      </c>
      <c r="G174" s="26">
        <v>22341.5</v>
      </c>
      <c r="H174" s="26">
        <v>281.8</v>
      </c>
      <c r="I174" s="26">
        <v>2287.6</v>
      </c>
      <c r="J174" s="26">
        <v>0</v>
      </c>
      <c r="K174" s="27">
        <v>55555.7</v>
      </c>
      <c r="L174" s="24">
        <f>+C174/B174*1000</f>
        <v>3110.46511627907</v>
      </c>
      <c r="M174" s="24">
        <f>+D174/B174*1000</f>
        <v>2444.8037790697676</v>
      </c>
      <c r="N174" s="24">
        <f>+E174/B174*1000</f>
        <v>5580.196220930233</v>
      </c>
      <c r="O174" s="24">
        <f t="shared" si="74"/>
        <v>0</v>
      </c>
      <c r="P174" s="24">
        <f>+G174/B174*1000</f>
        <v>8118.27761627907</v>
      </c>
      <c r="Q174" s="24">
        <f>+H174/B174*1000</f>
        <v>102.3982558139535</v>
      </c>
      <c r="R174" s="24">
        <f>+I174/B174*1000</f>
        <v>831.2499999999999</v>
      </c>
      <c r="S174" s="25">
        <f>+(K174-J174)/B174*1000</f>
        <v>20187.39098837209</v>
      </c>
      <c r="T174" s="20">
        <f>+((K174-J174)-H174)/B174*1000</f>
        <v>20084.992732558138</v>
      </c>
    </row>
    <row r="175" spans="1:20" ht="12.75">
      <c r="A175" s="18" t="s">
        <v>124</v>
      </c>
      <c r="B175" s="19">
        <v>2816</v>
      </c>
      <c r="C175" s="26">
        <v>4468.6</v>
      </c>
      <c r="D175" s="26">
        <v>2948</v>
      </c>
      <c r="E175" s="26">
        <v>11405.7</v>
      </c>
      <c r="F175" s="26">
        <v>0</v>
      </c>
      <c r="G175" s="26">
        <v>10183.1</v>
      </c>
      <c r="H175" s="26">
        <v>281.8</v>
      </c>
      <c r="I175" s="26">
        <v>2776</v>
      </c>
      <c r="J175" s="26">
        <v>-63.5</v>
      </c>
      <c r="K175" s="27">
        <v>31999.7</v>
      </c>
      <c r="L175" s="24">
        <f>+C175/B175*1000</f>
        <v>1586.8607954545455</v>
      </c>
      <c r="M175" s="24">
        <f>+D175/B175*1000</f>
        <v>1046.875</v>
      </c>
      <c r="N175" s="24">
        <f>+E175/B175*1000</f>
        <v>4050.3196022727275</v>
      </c>
      <c r="O175" s="24">
        <f t="shared" si="74"/>
        <v>0</v>
      </c>
      <c r="P175" s="24">
        <f>+G175/B175*1000</f>
        <v>3616.1576704545455</v>
      </c>
      <c r="Q175" s="24">
        <f>+H175/B175*1000</f>
        <v>100.07102272727273</v>
      </c>
      <c r="R175" s="24">
        <f>+I175/B175*1000</f>
        <v>985.7954545454546</v>
      </c>
      <c r="S175" s="25">
        <f>+(K175-J175)/B175*1000</f>
        <v>11386.079545454546</v>
      </c>
      <c r="T175" s="20">
        <f>+((K175-J175)-H175)/B175*1000</f>
        <v>11286.008522727274</v>
      </c>
    </row>
    <row r="176" spans="1:20" ht="12.75">
      <c r="A176" s="18" t="s">
        <v>208</v>
      </c>
      <c r="B176" s="19">
        <v>17628</v>
      </c>
      <c r="C176" s="26">
        <v>56861.3</v>
      </c>
      <c r="D176" s="26">
        <v>16995.8</v>
      </c>
      <c r="E176" s="26">
        <v>52300.7</v>
      </c>
      <c r="F176" s="26">
        <v>0</v>
      </c>
      <c r="G176" s="26">
        <v>114481.8</v>
      </c>
      <c r="H176" s="26">
        <v>7</v>
      </c>
      <c r="I176" s="26">
        <v>16192.1</v>
      </c>
      <c r="J176" s="26">
        <v>-88.8</v>
      </c>
      <c r="K176" s="27">
        <v>259774.9</v>
      </c>
      <c r="L176" s="24">
        <f>+C176/B176*1000</f>
        <v>3225.6240072611754</v>
      </c>
      <c r="M176" s="24">
        <f>+D176/B176*1000</f>
        <v>964.1366008622645</v>
      </c>
      <c r="N176" s="24">
        <f>+E176/B176*1000</f>
        <v>2966.9105967778532</v>
      </c>
      <c r="O176" s="24">
        <f t="shared" si="74"/>
        <v>0</v>
      </c>
      <c r="P176" s="24">
        <f>+G176/B176*1000</f>
        <v>6494.3158611300205</v>
      </c>
      <c r="Q176" s="24">
        <f>+H176/B176*1000</f>
        <v>0.3970955298388927</v>
      </c>
      <c r="R176" s="24">
        <f>+I176/B176*1000</f>
        <v>918.5443612434763</v>
      </c>
      <c r="S176" s="25">
        <f>+(K176-J176)/B176*1000</f>
        <v>14741.530519627864</v>
      </c>
      <c r="T176" s="20">
        <f>+((K176-J176)-H176)/B176*1000</f>
        <v>14741.133424098025</v>
      </c>
    </row>
    <row r="177" spans="1:20" ht="15.75" customHeight="1">
      <c r="A177" s="17" t="s">
        <v>125</v>
      </c>
      <c r="B177" s="19"/>
      <c r="C177" s="26"/>
      <c r="D177" s="26"/>
      <c r="E177" s="26"/>
      <c r="F177" s="26"/>
      <c r="G177" s="26"/>
      <c r="H177" s="26"/>
      <c r="I177" s="26"/>
      <c r="J177" s="26"/>
      <c r="K177" s="27">
        <v>0</v>
      </c>
      <c r="L177" s="24"/>
      <c r="M177" s="24"/>
      <c r="N177" s="24"/>
      <c r="O177" s="24"/>
      <c r="P177" s="24"/>
      <c r="Q177" s="24"/>
      <c r="R177" s="24"/>
      <c r="S177" s="25"/>
      <c r="T177" s="20"/>
    </row>
    <row r="178" spans="1:20" ht="12.75">
      <c r="A178" s="18" t="s">
        <v>126</v>
      </c>
      <c r="B178" s="19">
        <v>2450</v>
      </c>
      <c r="C178" s="26">
        <v>21767.8</v>
      </c>
      <c r="D178" s="26">
        <v>15599</v>
      </c>
      <c r="E178" s="26">
        <v>1556.5</v>
      </c>
      <c r="F178" s="26">
        <v>0</v>
      </c>
      <c r="G178" s="26">
        <v>14695.2</v>
      </c>
      <c r="H178" s="26">
        <v>281.8</v>
      </c>
      <c r="I178" s="26">
        <v>8444.8</v>
      </c>
      <c r="J178" s="26">
        <v>0</v>
      </c>
      <c r="K178" s="27">
        <v>62345.1</v>
      </c>
      <c r="L178" s="24">
        <f aca="true" t="shared" si="91" ref="L178:L191">+C178/B178*1000</f>
        <v>8884.816326530612</v>
      </c>
      <c r="M178" s="24">
        <f aca="true" t="shared" si="92" ref="M178:M191">+D178/B178*1000</f>
        <v>6366.938775510203</v>
      </c>
      <c r="N178" s="24">
        <f aca="true" t="shared" si="93" ref="N178:N191">+E178/B178*1000</f>
        <v>635.3061224489795</v>
      </c>
      <c r="O178" s="24">
        <f t="shared" si="74"/>
        <v>0</v>
      </c>
      <c r="P178" s="24">
        <f aca="true" t="shared" si="94" ref="P178:P191">+G178/B178*1000</f>
        <v>5998.040816326531</v>
      </c>
      <c r="Q178" s="24">
        <f aca="true" t="shared" si="95" ref="Q178:Q191">+H178/B178*1000</f>
        <v>115.0204081632653</v>
      </c>
      <c r="R178" s="24">
        <f aca="true" t="shared" si="96" ref="R178:R191">+I178/B178*1000</f>
        <v>3446.8571428571427</v>
      </c>
      <c r="S178" s="25">
        <f aca="true" t="shared" si="97" ref="S178:S191">+(K178-J178)/B178*1000</f>
        <v>25446.979591836734</v>
      </c>
      <c r="T178" s="20">
        <f aca="true" t="shared" si="98" ref="T178:T191">+((K178-J178)-H178)/B178*1000</f>
        <v>25331.95918367347</v>
      </c>
    </row>
    <row r="179" spans="1:20" ht="12.75">
      <c r="A179" s="18" t="s">
        <v>195</v>
      </c>
      <c r="B179" s="19">
        <v>2799</v>
      </c>
      <c r="C179" s="26">
        <v>17108.9</v>
      </c>
      <c r="D179" s="26">
        <v>3169</v>
      </c>
      <c r="E179" s="26">
        <v>2112.3</v>
      </c>
      <c r="F179" s="26">
        <v>0</v>
      </c>
      <c r="G179" s="26">
        <v>61951.7</v>
      </c>
      <c r="H179" s="26">
        <v>146.7</v>
      </c>
      <c r="I179" s="26">
        <v>5661.3</v>
      </c>
      <c r="J179" s="26">
        <v>0</v>
      </c>
      <c r="K179" s="27">
        <v>90149.8</v>
      </c>
      <c r="L179" s="24">
        <f t="shared" si="91"/>
        <v>6112.504465880672</v>
      </c>
      <c r="M179" s="24">
        <f t="shared" si="92"/>
        <v>1132.1900678813863</v>
      </c>
      <c r="N179" s="24">
        <f t="shared" si="93"/>
        <v>754.6623794212219</v>
      </c>
      <c r="O179" s="24">
        <f t="shared" si="74"/>
        <v>0</v>
      </c>
      <c r="P179" s="24">
        <f t="shared" si="94"/>
        <v>22133.5119685602</v>
      </c>
      <c r="Q179" s="24">
        <f t="shared" si="95"/>
        <v>52.41157556270096</v>
      </c>
      <c r="R179" s="24">
        <f t="shared" si="96"/>
        <v>2022.6152197213291</v>
      </c>
      <c r="S179" s="25">
        <f t="shared" si="97"/>
        <v>32207.859949982136</v>
      </c>
      <c r="T179" s="20">
        <f t="shared" si="98"/>
        <v>32155.448374419437</v>
      </c>
    </row>
    <row r="180" spans="1:20" ht="12.75">
      <c r="A180" s="18" t="s">
        <v>127</v>
      </c>
      <c r="B180" s="19">
        <v>1140</v>
      </c>
      <c r="C180" s="26">
        <v>14327</v>
      </c>
      <c r="D180" s="26">
        <v>644.3</v>
      </c>
      <c r="E180" s="26">
        <v>1766.7</v>
      </c>
      <c r="F180" s="26">
        <v>0</v>
      </c>
      <c r="G180" s="26">
        <v>6887.8</v>
      </c>
      <c r="H180" s="26">
        <v>146.7</v>
      </c>
      <c r="I180" s="26">
        <v>3379.2</v>
      </c>
      <c r="J180" s="26">
        <v>-0.3</v>
      </c>
      <c r="K180" s="27">
        <v>27151.4</v>
      </c>
      <c r="L180" s="24">
        <f t="shared" si="91"/>
        <v>12567.543859649122</v>
      </c>
      <c r="M180" s="24">
        <f t="shared" si="92"/>
        <v>565.1754385964912</v>
      </c>
      <c r="N180" s="24">
        <f t="shared" si="93"/>
        <v>1549.7368421052633</v>
      </c>
      <c r="O180" s="24">
        <f t="shared" si="74"/>
        <v>0</v>
      </c>
      <c r="P180" s="24">
        <f t="shared" si="94"/>
        <v>6041.929824561404</v>
      </c>
      <c r="Q180" s="24">
        <f t="shared" si="95"/>
        <v>128.68421052631578</v>
      </c>
      <c r="R180" s="24">
        <f t="shared" si="96"/>
        <v>2964.210526315789</v>
      </c>
      <c r="S180" s="25">
        <f t="shared" si="97"/>
        <v>23817.28070175439</v>
      </c>
      <c r="T180" s="20">
        <f t="shared" si="98"/>
        <v>23688.59649122807</v>
      </c>
    </row>
    <row r="181" spans="1:20" ht="12.75">
      <c r="A181" s="18" t="s">
        <v>240</v>
      </c>
      <c r="B181" s="19">
        <v>4192</v>
      </c>
      <c r="C181" s="26">
        <v>19720.9</v>
      </c>
      <c r="D181" s="26">
        <v>9316.4</v>
      </c>
      <c r="E181" s="26">
        <v>5458.4</v>
      </c>
      <c r="F181" s="26">
        <v>0</v>
      </c>
      <c r="G181" s="26">
        <v>22661.9</v>
      </c>
      <c r="H181" s="26">
        <v>281.8</v>
      </c>
      <c r="I181" s="26">
        <v>6674.2</v>
      </c>
      <c r="J181" s="26">
        <v>-41.1</v>
      </c>
      <c r="K181" s="27">
        <v>64442.5</v>
      </c>
      <c r="L181" s="24">
        <f t="shared" si="91"/>
        <v>4704.413167938932</v>
      </c>
      <c r="M181" s="24">
        <f t="shared" si="92"/>
        <v>2222.4236641221373</v>
      </c>
      <c r="N181" s="24">
        <f t="shared" si="93"/>
        <v>1302.099236641221</v>
      </c>
      <c r="O181" s="24">
        <f t="shared" si="74"/>
        <v>0</v>
      </c>
      <c r="P181" s="24">
        <f t="shared" si="94"/>
        <v>5405.987595419847</v>
      </c>
      <c r="Q181" s="24">
        <f t="shared" si="95"/>
        <v>67.2232824427481</v>
      </c>
      <c r="R181" s="24">
        <f t="shared" si="96"/>
        <v>1592.1278625954199</v>
      </c>
      <c r="S181" s="25">
        <f t="shared" si="97"/>
        <v>15382.53816793893</v>
      </c>
      <c r="T181" s="20">
        <f t="shared" si="98"/>
        <v>15315.314885496182</v>
      </c>
    </row>
    <row r="182" spans="1:20" ht="12.75">
      <c r="A182" s="18" t="s">
        <v>128</v>
      </c>
      <c r="B182" s="19">
        <v>2799</v>
      </c>
      <c r="C182" s="26">
        <v>18604.1</v>
      </c>
      <c r="D182" s="26">
        <v>2221.4</v>
      </c>
      <c r="E182" s="26">
        <v>7982.5</v>
      </c>
      <c r="F182" s="26">
        <v>0</v>
      </c>
      <c r="G182" s="26">
        <v>44762</v>
      </c>
      <c r="H182" s="26">
        <v>281.8</v>
      </c>
      <c r="I182" s="26">
        <v>15740.8</v>
      </c>
      <c r="J182" s="26">
        <v>-1968.1</v>
      </c>
      <c r="K182" s="27">
        <v>87624.4</v>
      </c>
      <c r="L182" s="24">
        <f t="shared" si="91"/>
        <v>6646.695248302965</v>
      </c>
      <c r="M182" s="24">
        <f t="shared" si="92"/>
        <v>793.6405859235441</v>
      </c>
      <c r="N182" s="24">
        <f t="shared" si="93"/>
        <v>2851.9113969274745</v>
      </c>
      <c r="O182" s="24">
        <f t="shared" si="74"/>
        <v>0</v>
      </c>
      <c r="P182" s="24">
        <f t="shared" si="94"/>
        <v>15992.140050017862</v>
      </c>
      <c r="Q182" s="24">
        <f t="shared" si="95"/>
        <v>100.6788138620936</v>
      </c>
      <c r="R182" s="24">
        <f t="shared" si="96"/>
        <v>5623.722758127902</v>
      </c>
      <c r="S182" s="25">
        <f t="shared" si="97"/>
        <v>32008.753126116466</v>
      </c>
      <c r="T182" s="20">
        <f t="shared" si="98"/>
        <v>31908.074312254375</v>
      </c>
    </row>
    <row r="183" spans="1:20" ht="12.75">
      <c r="A183" s="18" t="s">
        <v>129</v>
      </c>
      <c r="B183" s="19">
        <v>2054</v>
      </c>
      <c r="C183" s="26">
        <v>12717.2</v>
      </c>
      <c r="D183" s="26">
        <v>1548.8</v>
      </c>
      <c r="E183" s="26">
        <v>6028.4</v>
      </c>
      <c r="F183" s="26">
        <v>0</v>
      </c>
      <c r="G183" s="26">
        <v>8963.6</v>
      </c>
      <c r="H183" s="26">
        <v>281.8</v>
      </c>
      <c r="I183" s="26">
        <v>8155.3</v>
      </c>
      <c r="J183" s="26">
        <v>-31</v>
      </c>
      <c r="K183" s="27">
        <v>37664.2</v>
      </c>
      <c r="L183" s="24">
        <f t="shared" si="91"/>
        <v>6191.43135345667</v>
      </c>
      <c r="M183" s="24">
        <f t="shared" si="92"/>
        <v>754.0408958130477</v>
      </c>
      <c r="N183" s="24">
        <f t="shared" si="93"/>
        <v>2934.956183057449</v>
      </c>
      <c r="O183" s="24">
        <f t="shared" si="74"/>
        <v>0</v>
      </c>
      <c r="P183" s="24">
        <f t="shared" si="94"/>
        <v>4363.972736124635</v>
      </c>
      <c r="Q183" s="24">
        <f t="shared" si="95"/>
        <v>137.19571567672833</v>
      </c>
      <c r="R183" s="24">
        <f t="shared" si="96"/>
        <v>3970.447906523856</v>
      </c>
      <c r="S183" s="25">
        <f t="shared" si="97"/>
        <v>18352.09347614411</v>
      </c>
      <c r="T183" s="20">
        <f t="shared" si="98"/>
        <v>18214.89776046738</v>
      </c>
    </row>
    <row r="184" spans="1:20" ht="12.75">
      <c r="A184" s="18" t="s">
        <v>130</v>
      </c>
      <c r="B184" s="19">
        <v>1839</v>
      </c>
      <c r="C184" s="26">
        <v>11576.1</v>
      </c>
      <c r="D184" s="26">
        <v>946.2</v>
      </c>
      <c r="E184" s="26">
        <v>4388.6</v>
      </c>
      <c r="F184" s="26">
        <v>0</v>
      </c>
      <c r="G184" s="26">
        <v>4573.5</v>
      </c>
      <c r="H184" s="26">
        <v>146.7</v>
      </c>
      <c r="I184" s="26">
        <v>5677</v>
      </c>
      <c r="J184" s="26">
        <v>-37333</v>
      </c>
      <c r="K184" s="27">
        <v>-10024.8</v>
      </c>
      <c r="L184" s="24">
        <f t="shared" si="91"/>
        <v>6294.779771615008</v>
      </c>
      <c r="M184" s="24">
        <f t="shared" si="92"/>
        <v>514.5187601957585</v>
      </c>
      <c r="N184" s="24">
        <f t="shared" si="93"/>
        <v>2386.405655247417</v>
      </c>
      <c r="O184" s="24">
        <f t="shared" si="74"/>
        <v>0</v>
      </c>
      <c r="P184" s="24">
        <f t="shared" si="94"/>
        <v>2486.94942903752</v>
      </c>
      <c r="Q184" s="24">
        <f t="shared" si="95"/>
        <v>79.7716150081566</v>
      </c>
      <c r="R184" s="24">
        <f t="shared" si="96"/>
        <v>3087.0038064165306</v>
      </c>
      <c r="S184" s="25">
        <f t="shared" si="97"/>
        <v>14849.483414899403</v>
      </c>
      <c r="T184" s="20">
        <f t="shared" si="98"/>
        <v>14769.711799891245</v>
      </c>
    </row>
    <row r="185" spans="1:20" ht="12.75">
      <c r="A185" s="18" t="s">
        <v>131</v>
      </c>
      <c r="B185" s="19">
        <v>1806</v>
      </c>
      <c r="C185" s="26">
        <v>27938</v>
      </c>
      <c r="D185" s="26">
        <v>10119.4</v>
      </c>
      <c r="E185" s="26">
        <v>0</v>
      </c>
      <c r="F185" s="26">
        <v>0</v>
      </c>
      <c r="G185" s="26">
        <v>7896.6</v>
      </c>
      <c r="H185" s="26">
        <v>146.7</v>
      </c>
      <c r="I185" s="26">
        <v>1112.9</v>
      </c>
      <c r="J185" s="26">
        <v>-1</v>
      </c>
      <c r="K185" s="27">
        <v>47212.7</v>
      </c>
      <c r="L185" s="24">
        <f t="shared" si="91"/>
        <v>15469.545957918051</v>
      </c>
      <c r="M185" s="24">
        <f t="shared" si="92"/>
        <v>5603.211517165005</v>
      </c>
      <c r="N185" s="24">
        <f t="shared" si="93"/>
        <v>0</v>
      </c>
      <c r="O185" s="24">
        <f t="shared" si="74"/>
        <v>0</v>
      </c>
      <c r="P185" s="24">
        <f t="shared" si="94"/>
        <v>4372.425249169435</v>
      </c>
      <c r="Q185" s="24">
        <f t="shared" si="95"/>
        <v>81.22923588039866</v>
      </c>
      <c r="R185" s="24">
        <f t="shared" si="96"/>
        <v>616.2236987818384</v>
      </c>
      <c r="S185" s="25">
        <f t="shared" si="97"/>
        <v>26142.691029900332</v>
      </c>
      <c r="T185" s="20">
        <f t="shared" si="98"/>
        <v>26061.461794019935</v>
      </c>
    </row>
    <row r="186" spans="1:20" ht="12.75">
      <c r="A186" s="18" t="s">
        <v>196</v>
      </c>
      <c r="B186" s="19">
        <v>2765</v>
      </c>
      <c r="C186" s="26">
        <v>16821.4</v>
      </c>
      <c r="D186" s="26">
        <v>1276.5</v>
      </c>
      <c r="E186" s="26">
        <v>5392</v>
      </c>
      <c r="F186" s="26">
        <v>0</v>
      </c>
      <c r="G186" s="26">
        <v>51586.9</v>
      </c>
      <c r="H186" s="26">
        <v>281.8</v>
      </c>
      <c r="I186" s="26">
        <v>10458.4</v>
      </c>
      <c r="J186" s="26">
        <v>-639.1</v>
      </c>
      <c r="K186" s="27">
        <v>85177.9</v>
      </c>
      <c r="L186" s="24">
        <f t="shared" si="91"/>
        <v>6083.68896925859</v>
      </c>
      <c r="M186" s="24">
        <f t="shared" si="92"/>
        <v>461.6636528028933</v>
      </c>
      <c r="N186" s="24">
        <f t="shared" si="93"/>
        <v>1950.0904159132006</v>
      </c>
      <c r="O186" s="24">
        <f t="shared" si="74"/>
        <v>0</v>
      </c>
      <c r="P186" s="24">
        <f t="shared" si="94"/>
        <v>18657.10669077758</v>
      </c>
      <c r="Q186" s="24">
        <f t="shared" si="95"/>
        <v>101.91681735985533</v>
      </c>
      <c r="R186" s="24">
        <f t="shared" si="96"/>
        <v>3782.4231464737795</v>
      </c>
      <c r="S186" s="25">
        <f t="shared" si="97"/>
        <v>31036.889692585893</v>
      </c>
      <c r="T186" s="20">
        <f t="shared" si="98"/>
        <v>30934.972875226038</v>
      </c>
    </row>
    <row r="187" spans="1:20" ht="12.75">
      <c r="A187" s="18" t="s">
        <v>132</v>
      </c>
      <c r="B187" s="19">
        <v>18757</v>
      </c>
      <c r="C187" s="26">
        <v>77321.4</v>
      </c>
      <c r="D187" s="26">
        <v>22232.7</v>
      </c>
      <c r="E187" s="26">
        <v>23814</v>
      </c>
      <c r="F187" s="26">
        <v>0</v>
      </c>
      <c r="G187" s="26">
        <v>111895.1</v>
      </c>
      <c r="H187" s="26">
        <v>0</v>
      </c>
      <c r="I187" s="26">
        <v>8770.7</v>
      </c>
      <c r="J187" s="26">
        <v>-926.1</v>
      </c>
      <c r="K187" s="27">
        <v>243107.7</v>
      </c>
      <c r="L187" s="24">
        <f t="shared" si="91"/>
        <v>4122.269019566028</v>
      </c>
      <c r="M187" s="24">
        <f t="shared" si="92"/>
        <v>1185.3014874446874</v>
      </c>
      <c r="N187" s="24">
        <f t="shared" si="93"/>
        <v>1269.6060137548648</v>
      </c>
      <c r="O187" s="24">
        <f t="shared" si="74"/>
        <v>0</v>
      </c>
      <c r="P187" s="24">
        <f t="shared" si="94"/>
        <v>5965.51154235752</v>
      </c>
      <c r="Q187" s="24">
        <f t="shared" si="95"/>
        <v>0</v>
      </c>
      <c r="R187" s="24">
        <f t="shared" si="96"/>
        <v>467.59609745694945</v>
      </c>
      <c r="S187" s="25">
        <f t="shared" si="97"/>
        <v>13010.278829237086</v>
      </c>
      <c r="T187" s="20">
        <f t="shared" si="98"/>
        <v>13010.278829237086</v>
      </c>
    </row>
    <row r="188" spans="1:20" ht="12.75">
      <c r="A188" s="18" t="s">
        <v>163</v>
      </c>
      <c r="B188" s="19">
        <v>1654</v>
      </c>
      <c r="C188" s="26">
        <v>9945.6</v>
      </c>
      <c r="D188" s="26">
        <v>1083</v>
      </c>
      <c r="E188" s="26">
        <v>4444.6</v>
      </c>
      <c r="F188" s="26">
        <v>0</v>
      </c>
      <c r="G188" s="26">
        <v>3272.7</v>
      </c>
      <c r="H188" s="26">
        <v>146.7</v>
      </c>
      <c r="I188" s="26">
        <v>5991.1</v>
      </c>
      <c r="J188" s="26">
        <v>-19365.4</v>
      </c>
      <c r="K188" s="27">
        <v>5518.3</v>
      </c>
      <c r="L188" s="24">
        <f t="shared" si="91"/>
        <v>6013.059250302297</v>
      </c>
      <c r="M188" s="24">
        <f t="shared" si="92"/>
        <v>654.7762998790811</v>
      </c>
      <c r="N188" s="24">
        <f t="shared" si="93"/>
        <v>2687.1825876662638</v>
      </c>
      <c r="O188" s="24">
        <f t="shared" si="74"/>
        <v>0</v>
      </c>
      <c r="P188" s="24">
        <f t="shared" si="94"/>
        <v>1978.657799274486</v>
      </c>
      <c r="Q188" s="24">
        <f t="shared" si="95"/>
        <v>88.69407496977024</v>
      </c>
      <c r="R188" s="24">
        <f t="shared" si="96"/>
        <v>3622.188633615478</v>
      </c>
      <c r="S188" s="25">
        <f t="shared" si="97"/>
        <v>15044.558645707375</v>
      </c>
      <c r="T188" s="20">
        <f t="shared" si="98"/>
        <v>14955.864570737607</v>
      </c>
    </row>
    <row r="189" spans="1:20" ht="12.75">
      <c r="A189" s="18" t="s">
        <v>133</v>
      </c>
      <c r="B189" s="19">
        <v>7326</v>
      </c>
      <c r="C189" s="26">
        <v>22068.9</v>
      </c>
      <c r="D189" s="26">
        <v>5812.3</v>
      </c>
      <c r="E189" s="26">
        <v>13702</v>
      </c>
      <c r="F189" s="26">
        <v>0</v>
      </c>
      <c r="G189" s="26">
        <v>30351.6</v>
      </c>
      <c r="H189" s="26">
        <v>281.8</v>
      </c>
      <c r="I189" s="26">
        <v>5031.9</v>
      </c>
      <c r="J189" s="26">
        <v>-592.1</v>
      </c>
      <c r="K189" s="27">
        <v>76656.4</v>
      </c>
      <c r="L189" s="24">
        <f t="shared" si="91"/>
        <v>3012.4078624078625</v>
      </c>
      <c r="M189" s="24">
        <f t="shared" si="92"/>
        <v>793.3797433797433</v>
      </c>
      <c r="N189" s="24">
        <f t="shared" si="93"/>
        <v>1870.3248703248703</v>
      </c>
      <c r="O189" s="24">
        <f t="shared" si="74"/>
        <v>0</v>
      </c>
      <c r="P189" s="24">
        <f t="shared" si="94"/>
        <v>4142.997542997543</v>
      </c>
      <c r="Q189" s="24">
        <f t="shared" si="95"/>
        <v>38.46573846573847</v>
      </c>
      <c r="R189" s="24">
        <f t="shared" si="96"/>
        <v>686.8550368550368</v>
      </c>
      <c r="S189" s="25">
        <f t="shared" si="97"/>
        <v>10544.430794430795</v>
      </c>
      <c r="T189" s="20">
        <f t="shared" si="98"/>
        <v>10505.965055965056</v>
      </c>
    </row>
    <row r="190" spans="1:20" ht="14.25" customHeight="1">
      <c r="A190" s="18" t="s">
        <v>197</v>
      </c>
      <c r="B190" s="19">
        <v>740</v>
      </c>
      <c r="C190" s="26">
        <v>5964.8</v>
      </c>
      <c r="D190" s="26">
        <v>538.6</v>
      </c>
      <c r="E190" s="26">
        <v>3792.1</v>
      </c>
      <c r="F190" s="26">
        <v>0</v>
      </c>
      <c r="G190" s="26">
        <v>6313.9</v>
      </c>
      <c r="H190" s="26">
        <v>146.7</v>
      </c>
      <c r="I190" s="26">
        <v>10852.6</v>
      </c>
      <c r="J190" s="26">
        <v>-925.6</v>
      </c>
      <c r="K190" s="27">
        <v>26683.1</v>
      </c>
      <c r="L190" s="24">
        <f t="shared" si="91"/>
        <v>8060.54054054054</v>
      </c>
      <c r="M190" s="24">
        <f t="shared" si="92"/>
        <v>727.8378378378378</v>
      </c>
      <c r="N190" s="24">
        <f t="shared" si="93"/>
        <v>5124.45945945946</v>
      </c>
      <c r="O190" s="24">
        <f t="shared" si="74"/>
        <v>0</v>
      </c>
      <c r="P190" s="24">
        <f t="shared" si="94"/>
        <v>8532.297297297298</v>
      </c>
      <c r="Q190" s="24">
        <f t="shared" si="95"/>
        <v>198.24324324324323</v>
      </c>
      <c r="R190" s="24">
        <f t="shared" si="96"/>
        <v>14665.675675675675</v>
      </c>
      <c r="S190" s="25">
        <f t="shared" si="97"/>
        <v>37309.05405405405</v>
      </c>
      <c r="T190" s="20">
        <f t="shared" si="98"/>
        <v>37110.810810810806</v>
      </c>
    </row>
    <row r="191" spans="1:20" ht="12.75">
      <c r="A191" s="18" t="s">
        <v>134</v>
      </c>
      <c r="B191" s="19">
        <v>11381</v>
      </c>
      <c r="C191" s="26">
        <v>86021</v>
      </c>
      <c r="D191" s="26">
        <v>14095.3</v>
      </c>
      <c r="E191" s="26">
        <v>3550.2</v>
      </c>
      <c r="F191" s="26">
        <v>0</v>
      </c>
      <c r="G191" s="26">
        <v>31848.4</v>
      </c>
      <c r="H191" s="26">
        <v>563.5</v>
      </c>
      <c r="I191" s="26">
        <v>1947.4</v>
      </c>
      <c r="J191" s="26">
        <v>0</v>
      </c>
      <c r="K191" s="27">
        <v>138025.8</v>
      </c>
      <c r="L191" s="24">
        <f t="shared" si="91"/>
        <v>7558.298919251384</v>
      </c>
      <c r="M191" s="24">
        <f t="shared" si="92"/>
        <v>1238.4939811967313</v>
      </c>
      <c r="N191" s="24">
        <f t="shared" si="93"/>
        <v>311.94095422194886</v>
      </c>
      <c r="O191" s="24">
        <f t="shared" si="74"/>
        <v>0</v>
      </c>
      <c r="P191" s="24">
        <f t="shared" si="94"/>
        <v>2798.383270362886</v>
      </c>
      <c r="Q191" s="24">
        <f t="shared" si="95"/>
        <v>49.512345136631225</v>
      </c>
      <c r="R191" s="24">
        <f t="shared" si="96"/>
        <v>171.10974431069326</v>
      </c>
      <c r="S191" s="25">
        <f t="shared" si="97"/>
        <v>12127.739214480274</v>
      </c>
      <c r="T191" s="20">
        <f t="shared" si="98"/>
        <v>12078.226869343642</v>
      </c>
    </row>
    <row r="192" spans="1:20" ht="18.75" customHeight="1">
      <c r="A192" s="17" t="s">
        <v>135</v>
      </c>
      <c r="B192" s="19"/>
      <c r="C192" s="26"/>
      <c r="D192" s="26"/>
      <c r="E192" s="26"/>
      <c r="F192" s="26"/>
      <c r="G192" s="26"/>
      <c r="H192" s="26"/>
      <c r="I192" s="26"/>
      <c r="J192" s="26"/>
      <c r="K192" s="27">
        <v>0</v>
      </c>
      <c r="L192" s="24"/>
      <c r="M192" s="24"/>
      <c r="N192" s="24"/>
      <c r="O192" s="24"/>
      <c r="P192" s="24"/>
      <c r="Q192" s="24"/>
      <c r="R192" s="24"/>
      <c r="S192" s="25"/>
      <c r="T192" s="20"/>
    </row>
    <row r="193" spans="1:20" ht="12.75">
      <c r="A193" s="18" t="s">
        <v>173</v>
      </c>
      <c r="B193" s="19">
        <v>2119</v>
      </c>
      <c r="C193" s="26">
        <v>5761.2</v>
      </c>
      <c r="D193" s="26">
        <v>1479.9</v>
      </c>
      <c r="E193" s="26">
        <v>8692.3</v>
      </c>
      <c r="F193" s="26">
        <v>0</v>
      </c>
      <c r="G193" s="26">
        <v>11400</v>
      </c>
      <c r="H193" s="26">
        <v>281.8</v>
      </c>
      <c r="I193" s="26">
        <v>2654.1</v>
      </c>
      <c r="J193" s="26">
        <v>-495</v>
      </c>
      <c r="K193" s="27">
        <v>29774.4</v>
      </c>
      <c r="L193" s="24">
        <f aca="true" t="shared" si="99" ref="L193:L199">+C193/B193*1000</f>
        <v>2718.8296366210475</v>
      </c>
      <c r="M193" s="24">
        <f aca="true" t="shared" si="100" ref="M193:M199">+D193/B193*1000</f>
        <v>698.3954695611137</v>
      </c>
      <c r="N193" s="24">
        <f aca="true" t="shared" si="101" ref="N193:N199">+E193/B193*1000</f>
        <v>4102.076451156205</v>
      </c>
      <c r="O193" s="24">
        <f t="shared" si="74"/>
        <v>0</v>
      </c>
      <c r="P193" s="24">
        <f aca="true" t="shared" si="102" ref="P193:P199">+G193/B193*1000</f>
        <v>5379.89617744219</v>
      </c>
      <c r="Q193" s="24">
        <f aca="true" t="shared" si="103" ref="Q193:Q199">+H193/B193*1000</f>
        <v>132.98725814063238</v>
      </c>
      <c r="R193" s="24">
        <f aca="true" t="shared" si="104" ref="R193:R199">+I193/B193*1000</f>
        <v>1252.5247758376593</v>
      </c>
      <c r="S193" s="25">
        <f aca="true" t="shared" si="105" ref="S193:S199">+(K193-J193)/B193*1000</f>
        <v>14284.75696083058</v>
      </c>
      <c r="T193" s="20">
        <f aca="true" t="shared" si="106" ref="T193:T199">+((K193-J193)-H193)/B193*1000</f>
        <v>14151.76970268995</v>
      </c>
    </row>
    <row r="194" spans="1:20" ht="12.75">
      <c r="A194" s="18" t="s">
        <v>174</v>
      </c>
      <c r="B194" s="19">
        <v>1584</v>
      </c>
      <c r="C194" s="26">
        <v>2714.6</v>
      </c>
      <c r="D194" s="26">
        <v>655.1</v>
      </c>
      <c r="E194" s="26">
        <v>6073.1</v>
      </c>
      <c r="F194" s="26">
        <v>0</v>
      </c>
      <c r="G194" s="26">
        <v>8345.9</v>
      </c>
      <c r="H194" s="26">
        <v>146.7</v>
      </c>
      <c r="I194" s="26">
        <v>2927.9</v>
      </c>
      <c r="J194" s="26">
        <v>0</v>
      </c>
      <c r="K194" s="27">
        <v>20896</v>
      </c>
      <c r="L194" s="24">
        <f t="shared" si="99"/>
        <v>1713.762626262626</v>
      </c>
      <c r="M194" s="24">
        <f t="shared" si="100"/>
        <v>413.57323232323233</v>
      </c>
      <c r="N194" s="24">
        <f t="shared" si="101"/>
        <v>3834.027777777778</v>
      </c>
      <c r="O194" s="24">
        <f t="shared" si="74"/>
        <v>0</v>
      </c>
      <c r="P194" s="24">
        <f t="shared" si="102"/>
        <v>5268.876262626262</v>
      </c>
      <c r="Q194" s="24">
        <f t="shared" si="103"/>
        <v>92.61363636363636</v>
      </c>
      <c r="R194" s="24">
        <f t="shared" si="104"/>
        <v>1848.4217171717173</v>
      </c>
      <c r="S194" s="25">
        <f t="shared" si="105"/>
        <v>13191.919191919193</v>
      </c>
      <c r="T194" s="20">
        <f t="shared" si="106"/>
        <v>13099.305555555555</v>
      </c>
    </row>
    <row r="195" spans="1:20" ht="12.75">
      <c r="A195" s="18" t="s">
        <v>175</v>
      </c>
      <c r="B195" s="19">
        <v>1062</v>
      </c>
      <c r="C195" s="26">
        <v>3184.3</v>
      </c>
      <c r="D195" s="26">
        <v>2185.1</v>
      </c>
      <c r="E195" s="26">
        <v>8413.2</v>
      </c>
      <c r="F195" s="26">
        <v>0</v>
      </c>
      <c r="G195" s="26">
        <v>5078.1</v>
      </c>
      <c r="H195" s="26">
        <v>146.7</v>
      </c>
      <c r="I195" s="26">
        <v>2870.9</v>
      </c>
      <c r="J195" s="26">
        <v>0</v>
      </c>
      <c r="K195" s="27">
        <v>21898.3</v>
      </c>
      <c r="L195" s="24">
        <f t="shared" si="99"/>
        <v>2998.3992467043317</v>
      </c>
      <c r="M195" s="24">
        <f t="shared" si="100"/>
        <v>2057.532956685499</v>
      </c>
      <c r="N195" s="24">
        <f t="shared" si="101"/>
        <v>7922.033898305085</v>
      </c>
      <c r="O195" s="24">
        <f t="shared" si="74"/>
        <v>0</v>
      </c>
      <c r="P195" s="24">
        <f t="shared" si="102"/>
        <v>4781.6384180790965</v>
      </c>
      <c r="Q195" s="24">
        <f t="shared" si="103"/>
        <v>138.13559322033896</v>
      </c>
      <c r="R195" s="24">
        <f t="shared" si="104"/>
        <v>2703.2956685499057</v>
      </c>
      <c r="S195" s="25">
        <f t="shared" si="105"/>
        <v>20619.868173258</v>
      </c>
      <c r="T195" s="20">
        <f t="shared" si="106"/>
        <v>20481.732580037664</v>
      </c>
    </row>
    <row r="196" spans="1:20" ht="12.75">
      <c r="A196" s="18" t="s">
        <v>176</v>
      </c>
      <c r="B196" s="19">
        <v>1699</v>
      </c>
      <c r="C196" s="26">
        <v>2989.8</v>
      </c>
      <c r="D196" s="26">
        <v>1994.6</v>
      </c>
      <c r="E196" s="26">
        <v>10334.2</v>
      </c>
      <c r="F196" s="26">
        <v>0</v>
      </c>
      <c r="G196" s="26">
        <v>5487.9</v>
      </c>
      <c r="H196" s="26">
        <v>146.7</v>
      </c>
      <c r="I196" s="26">
        <v>2618.3</v>
      </c>
      <c r="J196" s="26">
        <v>0</v>
      </c>
      <c r="K196" s="27">
        <v>23571.4</v>
      </c>
      <c r="L196" s="24">
        <f t="shared" si="99"/>
        <v>1759.7410241318423</v>
      </c>
      <c r="M196" s="24">
        <f t="shared" si="100"/>
        <v>1173.984696880518</v>
      </c>
      <c r="N196" s="24">
        <f t="shared" si="101"/>
        <v>6082.519128899353</v>
      </c>
      <c r="O196" s="24">
        <f t="shared" si="74"/>
        <v>0</v>
      </c>
      <c r="P196" s="24">
        <f t="shared" si="102"/>
        <v>3230.07651559741</v>
      </c>
      <c r="Q196" s="24">
        <f t="shared" si="103"/>
        <v>86.34490876986462</v>
      </c>
      <c r="R196" s="24">
        <f t="shared" si="104"/>
        <v>1541.0829899941143</v>
      </c>
      <c r="S196" s="25">
        <f t="shared" si="105"/>
        <v>13873.690406121248</v>
      </c>
      <c r="T196" s="20">
        <f t="shared" si="106"/>
        <v>13787.345497351384</v>
      </c>
    </row>
    <row r="197" spans="1:20" ht="12.75">
      <c r="A197" s="18" t="s">
        <v>136</v>
      </c>
      <c r="B197" s="19">
        <v>33402</v>
      </c>
      <c r="C197" s="26">
        <v>94075.1</v>
      </c>
      <c r="D197" s="26">
        <v>72144.5</v>
      </c>
      <c r="E197" s="26">
        <v>54253.6</v>
      </c>
      <c r="F197" s="26">
        <v>6863.8</v>
      </c>
      <c r="G197" s="26">
        <v>146117.3</v>
      </c>
      <c r="H197" s="26">
        <v>2225.2</v>
      </c>
      <c r="I197" s="26">
        <v>48564.9</v>
      </c>
      <c r="J197" s="26">
        <v>-1715.8</v>
      </c>
      <c r="K197" s="27">
        <v>422528.7</v>
      </c>
      <c r="L197" s="24">
        <f t="shared" si="99"/>
        <v>2816.451110711934</v>
      </c>
      <c r="M197" s="24">
        <f t="shared" si="100"/>
        <v>2159.8856355906833</v>
      </c>
      <c r="N197" s="24">
        <f t="shared" si="101"/>
        <v>1624.262020238309</v>
      </c>
      <c r="O197" s="24">
        <f t="shared" si="74"/>
        <v>205.49068918028863</v>
      </c>
      <c r="P197" s="24">
        <f t="shared" si="102"/>
        <v>4374.507514520088</v>
      </c>
      <c r="Q197" s="24">
        <f t="shared" si="103"/>
        <v>66.6187653433926</v>
      </c>
      <c r="R197" s="24">
        <f t="shared" si="104"/>
        <v>1453.9518591701096</v>
      </c>
      <c r="S197" s="25">
        <f t="shared" si="105"/>
        <v>12701.17058858751</v>
      </c>
      <c r="T197" s="20">
        <f t="shared" si="106"/>
        <v>12634.551823244117</v>
      </c>
    </row>
    <row r="198" spans="1:20" ht="12.75">
      <c r="A198" s="18" t="s">
        <v>137</v>
      </c>
      <c r="B198" s="19">
        <v>2252</v>
      </c>
      <c r="C198" s="26">
        <v>7587.8</v>
      </c>
      <c r="D198" s="26">
        <v>1338.7</v>
      </c>
      <c r="E198" s="26">
        <v>12284.3</v>
      </c>
      <c r="F198" s="26">
        <v>0</v>
      </c>
      <c r="G198" s="26">
        <v>17787.3</v>
      </c>
      <c r="H198" s="26">
        <v>281.8</v>
      </c>
      <c r="I198" s="26">
        <v>6499.6</v>
      </c>
      <c r="J198" s="26">
        <v>-12</v>
      </c>
      <c r="K198" s="27">
        <v>45772.1</v>
      </c>
      <c r="L198" s="24">
        <f t="shared" si="99"/>
        <v>3369.360568383659</v>
      </c>
      <c r="M198" s="24">
        <f t="shared" si="100"/>
        <v>594.4493783303731</v>
      </c>
      <c r="N198" s="24">
        <f t="shared" si="101"/>
        <v>5454.840142095914</v>
      </c>
      <c r="O198" s="24">
        <f t="shared" si="74"/>
        <v>0</v>
      </c>
      <c r="P198" s="24">
        <f t="shared" si="102"/>
        <v>7898.445825932505</v>
      </c>
      <c r="Q198" s="24">
        <f t="shared" si="103"/>
        <v>125.13321492007104</v>
      </c>
      <c r="R198" s="24">
        <f t="shared" si="104"/>
        <v>2886.1456483126112</v>
      </c>
      <c r="S198" s="25">
        <f t="shared" si="105"/>
        <v>20330.417406749555</v>
      </c>
      <c r="T198" s="20">
        <f t="shared" si="106"/>
        <v>20205.284191829483</v>
      </c>
    </row>
    <row r="199" spans="1:20" ht="12.75">
      <c r="A199" s="18" t="s">
        <v>138</v>
      </c>
      <c r="B199" s="19">
        <v>673</v>
      </c>
      <c r="C199" s="26">
        <v>1915.1</v>
      </c>
      <c r="D199" s="26">
        <v>168.1</v>
      </c>
      <c r="E199" s="26">
        <v>5097.9</v>
      </c>
      <c r="F199" s="26">
        <v>0</v>
      </c>
      <c r="G199" s="26">
        <v>14552.6</v>
      </c>
      <c r="H199" s="26">
        <v>146.7</v>
      </c>
      <c r="I199" s="26">
        <v>3002</v>
      </c>
      <c r="J199" s="26">
        <v>0</v>
      </c>
      <c r="K199" s="27">
        <v>24888.4</v>
      </c>
      <c r="L199" s="24">
        <f t="shared" si="99"/>
        <v>2845.6166419019314</v>
      </c>
      <c r="M199" s="24">
        <f t="shared" si="100"/>
        <v>249.777117384844</v>
      </c>
      <c r="N199" s="24">
        <f t="shared" si="101"/>
        <v>7574.888558692422</v>
      </c>
      <c r="O199" s="24">
        <f t="shared" si="74"/>
        <v>0</v>
      </c>
      <c r="P199" s="24">
        <f t="shared" si="102"/>
        <v>21623.476968796436</v>
      </c>
      <c r="Q199" s="24">
        <f t="shared" si="103"/>
        <v>217.97919762258542</v>
      </c>
      <c r="R199" s="24">
        <f t="shared" si="104"/>
        <v>4460.624071322437</v>
      </c>
      <c r="S199" s="25">
        <f t="shared" si="105"/>
        <v>36981.277860326896</v>
      </c>
      <c r="T199" s="20">
        <f t="shared" si="106"/>
        <v>36763.29866270431</v>
      </c>
    </row>
    <row r="200" spans="1:20" ht="15.75" customHeight="1">
      <c r="A200" s="17" t="s">
        <v>139</v>
      </c>
      <c r="B200" s="19"/>
      <c r="C200" s="26"/>
      <c r="D200" s="26"/>
      <c r="E200" s="26"/>
      <c r="F200" s="26"/>
      <c r="G200" s="26"/>
      <c r="H200" s="26"/>
      <c r="I200" s="26"/>
      <c r="J200" s="26"/>
      <c r="K200" s="27">
        <v>0</v>
      </c>
      <c r="L200" s="24"/>
      <c r="M200" s="24"/>
      <c r="N200" s="24"/>
      <c r="O200" s="24"/>
      <c r="P200" s="24"/>
      <c r="Q200" s="24"/>
      <c r="R200" s="24"/>
      <c r="S200" s="25"/>
      <c r="T200" s="20"/>
    </row>
    <row r="201" spans="1:20" ht="12.75">
      <c r="A201" s="18" t="s">
        <v>7</v>
      </c>
      <c r="B201" s="19">
        <v>1581</v>
      </c>
      <c r="C201" s="26">
        <v>18449.3</v>
      </c>
      <c r="D201" s="26">
        <v>2397</v>
      </c>
      <c r="E201" s="26">
        <v>7799.7</v>
      </c>
      <c r="F201" s="26">
        <v>0</v>
      </c>
      <c r="G201" s="26">
        <v>19934</v>
      </c>
      <c r="H201" s="26">
        <v>146.7</v>
      </c>
      <c r="I201" s="26">
        <v>1531.5</v>
      </c>
      <c r="J201" s="26">
        <v>-969.4</v>
      </c>
      <c r="K201" s="27">
        <v>49289.2</v>
      </c>
      <c r="L201" s="24">
        <f aca="true" t="shared" si="107" ref="L201:L209">+C201/B201*1000</f>
        <v>11669.386464263123</v>
      </c>
      <c r="M201" s="24">
        <f aca="true" t="shared" si="108" ref="M201:M209">+D201/B201*1000</f>
        <v>1516.1290322580644</v>
      </c>
      <c r="N201" s="24">
        <f aca="true" t="shared" si="109" ref="N201:N209">+E201/B201*1000</f>
        <v>4933.396584440228</v>
      </c>
      <c r="O201" s="24">
        <f t="shared" si="74"/>
        <v>0</v>
      </c>
      <c r="P201" s="24">
        <f aca="true" t="shared" si="110" ref="P201:P209">+G201/B201*1000</f>
        <v>12608.475648323847</v>
      </c>
      <c r="Q201" s="24">
        <f aca="true" t="shared" si="111" ref="Q201:Q209">+H201/B201*1000</f>
        <v>92.78937381404174</v>
      </c>
      <c r="R201" s="24">
        <f aca="true" t="shared" si="112" ref="R201:R209">+I201/B201*1000</f>
        <v>968.6907020872866</v>
      </c>
      <c r="S201" s="25">
        <f aca="true" t="shared" si="113" ref="S201:S209">+(K201-J201)/B201*1000</f>
        <v>31789.120809614167</v>
      </c>
      <c r="T201" s="20">
        <f aca="true" t="shared" si="114" ref="T201:T209">+((K201-J201)-H201)/B201*1000</f>
        <v>31696.33143580013</v>
      </c>
    </row>
    <row r="202" spans="1:20" ht="12.75">
      <c r="A202" s="18" t="s">
        <v>198</v>
      </c>
      <c r="B202" s="19">
        <v>1039</v>
      </c>
      <c r="C202" s="26">
        <v>4012.3</v>
      </c>
      <c r="D202" s="26">
        <v>1038.4</v>
      </c>
      <c r="E202" s="26">
        <v>7017.5</v>
      </c>
      <c r="F202" s="26">
        <v>0</v>
      </c>
      <c r="G202" s="26">
        <v>7651.5</v>
      </c>
      <c r="H202" s="26">
        <v>146.7</v>
      </c>
      <c r="I202" s="26">
        <v>6680</v>
      </c>
      <c r="J202" s="26">
        <v>0</v>
      </c>
      <c r="K202" s="27">
        <v>26660.5</v>
      </c>
      <c r="L202" s="24">
        <f t="shared" si="107"/>
        <v>3861.693936477382</v>
      </c>
      <c r="M202" s="24">
        <f t="shared" si="108"/>
        <v>999.422521655438</v>
      </c>
      <c r="N202" s="24">
        <f t="shared" si="109"/>
        <v>6754.090471607315</v>
      </c>
      <c r="O202" s="24">
        <f aca="true" t="shared" si="115" ref="O202:O224">+F202/B202*1000</f>
        <v>0</v>
      </c>
      <c r="P202" s="24">
        <f t="shared" si="110"/>
        <v>7364.292589027911</v>
      </c>
      <c r="Q202" s="24">
        <f t="shared" si="111"/>
        <v>141.19345524542828</v>
      </c>
      <c r="R202" s="24">
        <f t="shared" si="112"/>
        <v>6429.258902791145</v>
      </c>
      <c r="S202" s="25">
        <f t="shared" si="113"/>
        <v>25659.769008662173</v>
      </c>
      <c r="T202" s="20">
        <f t="shared" si="114"/>
        <v>25518.575553416744</v>
      </c>
    </row>
    <row r="203" spans="1:20" ht="12.75">
      <c r="A203" s="18" t="s">
        <v>140</v>
      </c>
      <c r="B203" s="19">
        <v>997</v>
      </c>
      <c r="C203" s="26">
        <v>2274.9</v>
      </c>
      <c r="D203" s="26">
        <v>928.9</v>
      </c>
      <c r="E203" s="26">
        <v>5947.9</v>
      </c>
      <c r="F203" s="26">
        <v>0</v>
      </c>
      <c r="G203" s="26">
        <v>9190.1</v>
      </c>
      <c r="H203" s="26">
        <v>146.7</v>
      </c>
      <c r="I203" s="26">
        <v>6383.1</v>
      </c>
      <c r="J203" s="26">
        <v>0</v>
      </c>
      <c r="K203" s="27">
        <v>24877.5</v>
      </c>
      <c r="L203" s="24">
        <f t="shared" si="107"/>
        <v>2281.745235707121</v>
      </c>
      <c r="M203" s="24">
        <f t="shared" si="108"/>
        <v>931.6950852557673</v>
      </c>
      <c r="N203" s="24">
        <f t="shared" si="109"/>
        <v>5965.797392176529</v>
      </c>
      <c r="O203" s="24">
        <f t="shared" si="115"/>
        <v>0</v>
      </c>
      <c r="P203" s="24">
        <f t="shared" si="110"/>
        <v>9217.753259779338</v>
      </c>
      <c r="Q203" s="24">
        <f t="shared" si="111"/>
        <v>147.14142427281845</v>
      </c>
      <c r="R203" s="24">
        <f t="shared" si="112"/>
        <v>6402.3069207622875</v>
      </c>
      <c r="S203" s="25">
        <f t="shared" si="113"/>
        <v>24952.35707121364</v>
      </c>
      <c r="T203" s="20">
        <f t="shared" si="114"/>
        <v>24805.215646940822</v>
      </c>
    </row>
    <row r="204" spans="1:20" ht="12.75">
      <c r="A204" s="18" t="s">
        <v>141</v>
      </c>
      <c r="B204" s="19">
        <v>661</v>
      </c>
      <c r="C204" s="26">
        <v>1522.5</v>
      </c>
      <c r="D204" s="26">
        <v>788</v>
      </c>
      <c r="E204" s="26">
        <v>4695.8</v>
      </c>
      <c r="F204" s="26">
        <v>0</v>
      </c>
      <c r="G204" s="26">
        <v>3018.3</v>
      </c>
      <c r="H204" s="26">
        <v>146.7</v>
      </c>
      <c r="I204" s="26">
        <v>6688.9</v>
      </c>
      <c r="J204" s="26">
        <v>-56.2</v>
      </c>
      <c r="K204" s="27">
        <v>16807</v>
      </c>
      <c r="L204" s="24">
        <f t="shared" si="107"/>
        <v>2303.3282904689863</v>
      </c>
      <c r="M204" s="24">
        <f t="shared" si="108"/>
        <v>1192.1331316187595</v>
      </c>
      <c r="N204" s="24">
        <f t="shared" si="109"/>
        <v>7104.084720121029</v>
      </c>
      <c r="O204" s="24">
        <f t="shared" si="115"/>
        <v>0</v>
      </c>
      <c r="P204" s="24">
        <f t="shared" si="110"/>
        <v>4566.263237518911</v>
      </c>
      <c r="Q204" s="24">
        <f t="shared" si="111"/>
        <v>221.9364599092284</v>
      </c>
      <c r="R204" s="24">
        <f t="shared" si="112"/>
        <v>10119.364599092285</v>
      </c>
      <c r="S204" s="25">
        <f t="shared" si="113"/>
        <v>25511.64901664145</v>
      </c>
      <c r="T204" s="20">
        <f t="shared" si="114"/>
        <v>25289.712556732222</v>
      </c>
    </row>
    <row r="205" spans="1:20" ht="12.75">
      <c r="A205" s="18" t="s">
        <v>142</v>
      </c>
      <c r="B205" s="19">
        <v>982</v>
      </c>
      <c r="C205" s="26">
        <v>2703.1</v>
      </c>
      <c r="D205" s="26">
        <v>756.2</v>
      </c>
      <c r="E205" s="26">
        <v>7255.5</v>
      </c>
      <c r="F205" s="26">
        <v>0</v>
      </c>
      <c r="G205" s="26">
        <v>5569.5</v>
      </c>
      <c r="H205" s="26">
        <v>146.7</v>
      </c>
      <c r="I205" s="26">
        <v>5410.5</v>
      </c>
      <c r="J205" s="26">
        <v>-30.5</v>
      </c>
      <c r="K205" s="27">
        <v>21812</v>
      </c>
      <c r="L205" s="24">
        <f t="shared" si="107"/>
        <v>2752.6476578411402</v>
      </c>
      <c r="M205" s="24">
        <f t="shared" si="108"/>
        <v>770.0610997963341</v>
      </c>
      <c r="N205" s="24">
        <f t="shared" si="109"/>
        <v>7388.492871690428</v>
      </c>
      <c r="O205" s="24">
        <f t="shared" si="115"/>
        <v>0</v>
      </c>
      <c r="P205" s="24">
        <f t="shared" si="110"/>
        <v>5671.5885947046845</v>
      </c>
      <c r="Q205" s="24">
        <f t="shared" si="111"/>
        <v>149.38900203665986</v>
      </c>
      <c r="R205" s="24">
        <f t="shared" si="112"/>
        <v>5509.6741344195525</v>
      </c>
      <c r="S205" s="25">
        <f t="shared" si="113"/>
        <v>22242.8716904277</v>
      </c>
      <c r="T205" s="20">
        <f t="shared" si="114"/>
        <v>22093.48268839104</v>
      </c>
    </row>
    <row r="206" spans="1:20" ht="12.75">
      <c r="A206" s="18" t="s">
        <v>143</v>
      </c>
      <c r="B206" s="19">
        <v>490</v>
      </c>
      <c r="C206" s="26">
        <v>1812.5</v>
      </c>
      <c r="D206" s="26">
        <v>218.5</v>
      </c>
      <c r="E206" s="26">
        <v>4935.2</v>
      </c>
      <c r="F206" s="26">
        <v>0</v>
      </c>
      <c r="G206" s="26">
        <v>5244.1</v>
      </c>
      <c r="H206" s="26">
        <v>146.7</v>
      </c>
      <c r="I206" s="26">
        <v>4596.3</v>
      </c>
      <c r="J206" s="26">
        <v>0</v>
      </c>
      <c r="K206" s="27">
        <v>16964.4</v>
      </c>
      <c r="L206" s="24">
        <f t="shared" si="107"/>
        <v>3698.979591836735</v>
      </c>
      <c r="M206" s="24">
        <f t="shared" si="108"/>
        <v>445.9183673469388</v>
      </c>
      <c r="N206" s="24">
        <f t="shared" si="109"/>
        <v>10071.836734693876</v>
      </c>
      <c r="O206" s="24">
        <f t="shared" si="115"/>
        <v>0</v>
      </c>
      <c r="P206" s="24">
        <f t="shared" si="110"/>
        <v>10702.244897959185</v>
      </c>
      <c r="Q206" s="24">
        <f t="shared" si="111"/>
        <v>299.3877551020408</v>
      </c>
      <c r="R206" s="24">
        <f t="shared" si="112"/>
        <v>9380.204081632653</v>
      </c>
      <c r="S206" s="25">
        <f t="shared" si="113"/>
        <v>34621.224489795924</v>
      </c>
      <c r="T206" s="20">
        <f t="shared" si="114"/>
        <v>34321.83673469388</v>
      </c>
    </row>
    <row r="207" spans="1:20" ht="12.75">
      <c r="A207" s="18" t="s">
        <v>144</v>
      </c>
      <c r="B207" s="19">
        <v>60102</v>
      </c>
      <c r="C207" s="26">
        <v>283657.7</v>
      </c>
      <c r="D207" s="26">
        <v>64470.1</v>
      </c>
      <c r="E207" s="26">
        <v>30793.7</v>
      </c>
      <c r="F207" s="26">
        <v>10000</v>
      </c>
      <c r="G207" s="26">
        <v>174493.5</v>
      </c>
      <c r="H207" s="26">
        <v>4197.4</v>
      </c>
      <c r="I207" s="26">
        <v>137617.8</v>
      </c>
      <c r="J207" s="26">
        <v>-3524</v>
      </c>
      <c r="K207" s="27">
        <v>702268.9</v>
      </c>
      <c r="L207" s="24">
        <f t="shared" si="107"/>
        <v>4719.605004825131</v>
      </c>
      <c r="M207" s="24">
        <f t="shared" si="108"/>
        <v>1072.6781138730823</v>
      </c>
      <c r="N207" s="24">
        <f t="shared" si="109"/>
        <v>512.3573258793384</v>
      </c>
      <c r="O207" s="24">
        <f t="shared" si="115"/>
        <v>166.38381418255634</v>
      </c>
      <c r="P207" s="24">
        <f t="shared" si="110"/>
        <v>2903.2894080063893</v>
      </c>
      <c r="Q207" s="24">
        <f t="shared" si="111"/>
        <v>69.83794216498617</v>
      </c>
      <c r="R207" s="24">
        <f t="shared" si="112"/>
        <v>2289.7374463412198</v>
      </c>
      <c r="S207" s="25">
        <f t="shared" si="113"/>
        <v>11743.251472496755</v>
      </c>
      <c r="T207" s="20">
        <f t="shared" si="114"/>
        <v>11673.413530331769</v>
      </c>
    </row>
    <row r="208" spans="1:20" ht="12.75">
      <c r="A208" s="18" t="s">
        <v>145</v>
      </c>
      <c r="B208" s="19">
        <v>1630</v>
      </c>
      <c r="C208" s="26">
        <v>5413.4</v>
      </c>
      <c r="D208" s="26">
        <v>786.3</v>
      </c>
      <c r="E208" s="26">
        <v>10416.7</v>
      </c>
      <c r="F208" s="26">
        <v>0</v>
      </c>
      <c r="G208" s="26">
        <v>10006.4</v>
      </c>
      <c r="H208" s="26">
        <v>281.8</v>
      </c>
      <c r="I208" s="26">
        <v>3588.9</v>
      </c>
      <c r="J208" s="26">
        <v>-55</v>
      </c>
      <c r="K208" s="27">
        <v>30440</v>
      </c>
      <c r="L208" s="24">
        <f t="shared" si="107"/>
        <v>3321.104294478527</v>
      </c>
      <c r="M208" s="24">
        <f t="shared" si="108"/>
        <v>482.3926380368098</v>
      </c>
      <c r="N208" s="24">
        <f t="shared" si="109"/>
        <v>6390.613496932516</v>
      </c>
      <c r="O208" s="24">
        <f t="shared" si="115"/>
        <v>0</v>
      </c>
      <c r="P208" s="24">
        <f t="shared" si="110"/>
        <v>6138.895705521472</v>
      </c>
      <c r="Q208" s="24">
        <f t="shared" si="111"/>
        <v>172.8834355828221</v>
      </c>
      <c r="R208" s="24">
        <f t="shared" si="112"/>
        <v>2201.7791411042945</v>
      </c>
      <c r="S208" s="25">
        <f t="shared" si="113"/>
        <v>18708.588957055217</v>
      </c>
      <c r="T208" s="20">
        <f t="shared" si="114"/>
        <v>18535.705521472395</v>
      </c>
    </row>
    <row r="209" spans="1:20" ht="12.75">
      <c r="A209" s="18" t="s">
        <v>146</v>
      </c>
      <c r="B209" s="19">
        <v>2423</v>
      </c>
      <c r="C209" s="26">
        <v>4628.9</v>
      </c>
      <c r="D209" s="26">
        <v>3684.7</v>
      </c>
      <c r="E209" s="26">
        <v>14706.1</v>
      </c>
      <c r="F209" s="26">
        <v>0</v>
      </c>
      <c r="G209" s="26">
        <v>15138.4</v>
      </c>
      <c r="H209" s="26">
        <v>146.7</v>
      </c>
      <c r="I209" s="26">
        <v>6093.6</v>
      </c>
      <c r="J209" s="26">
        <v>-4653.2</v>
      </c>
      <c r="K209" s="27">
        <v>39902.6</v>
      </c>
      <c r="L209" s="24">
        <f t="shared" si="107"/>
        <v>1910.4003301692117</v>
      </c>
      <c r="M209" s="24">
        <f t="shared" si="108"/>
        <v>1520.7181180354933</v>
      </c>
      <c r="N209" s="24">
        <f t="shared" si="109"/>
        <v>6069.3768056128765</v>
      </c>
      <c r="O209" s="24">
        <f t="shared" si="115"/>
        <v>0</v>
      </c>
      <c r="P209" s="24">
        <f t="shared" si="110"/>
        <v>6247.791993396616</v>
      </c>
      <c r="Q209" s="24">
        <f t="shared" si="111"/>
        <v>60.54477919933966</v>
      </c>
      <c r="R209" s="24">
        <f t="shared" si="112"/>
        <v>2514.8988856789106</v>
      </c>
      <c r="S209" s="25">
        <f t="shared" si="113"/>
        <v>18388.691704498557</v>
      </c>
      <c r="T209" s="20">
        <f t="shared" si="114"/>
        <v>18328.146925299214</v>
      </c>
    </row>
    <row r="210" spans="1:20" ht="15" customHeight="1">
      <c r="A210" s="17" t="s">
        <v>241</v>
      </c>
      <c r="B210" s="19"/>
      <c r="C210" s="26"/>
      <c r="D210" s="26"/>
      <c r="E210" s="26"/>
      <c r="F210" s="26"/>
      <c r="G210" s="26"/>
      <c r="H210" s="26"/>
      <c r="I210" s="26"/>
      <c r="J210" s="26"/>
      <c r="K210" s="27">
        <v>0</v>
      </c>
      <c r="L210" s="24"/>
      <c r="M210" s="24"/>
      <c r="N210" s="24"/>
      <c r="O210" s="24"/>
      <c r="P210" s="24"/>
      <c r="Q210" s="24"/>
      <c r="R210" s="24"/>
      <c r="S210" s="25"/>
      <c r="T210" s="20"/>
    </row>
    <row r="211" spans="1:20" ht="16.5" customHeight="1">
      <c r="A211" s="18" t="s">
        <v>147</v>
      </c>
      <c r="B211" s="19">
        <v>5215</v>
      </c>
      <c r="C211" s="26">
        <v>26551.8</v>
      </c>
      <c r="D211" s="26">
        <v>6323.7</v>
      </c>
      <c r="E211" s="26">
        <v>3194.9</v>
      </c>
      <c r="F211" s="26">
        <v>0</v>
      </c>
      <c r="G211" s="26">
        <v>58520.7</v>
      </c>
      <c r="H211" s="26">
        <v>281.8</v>
      </c>
      <c r="I211" s="26">
        <v>380.3</v>
      </c>
      <c r="J211" s="26">
        <v>0</v>
      </c>
      <c r="K211" s="27">
        <v>95548.2</v>
      </c>
      <c r="L211" s="24">
        <f aca="true" t="shared" si="116" ref="L211:L224">+C211/B211*1000</f>
        <v>5091.428571428572</v>
      </c>
      <c r="M211" s="24">
        <f aca="true" t="shared" si="117" ref="M211:M224">+D211/B211*1000</f>
        <v>1212.5982742090125</v>
      </c>
      <c r="N211" s="24">
        <f aca="true" t="shared" si="118" ref="N211:N224">+E211/B211*1000</f>
        <v>612.6366251198466</v>
      </c>
      <c r="O211" s="24">
        <f t="shared" si="115"/>
        <v>0</v>
      </c>
      <c r="P211" s="24">
        <f aca="true" t="shared" si="119" ref="P211:P224">+G211/B211*1000</f>
        <v>11221.610738255033</v>
      </c>
      <c r="Q211" s="24">
        <f aca="true" t="shared" si="120" ref="Q211:Q224">+H211/B211*1000</f>
        <v>54.03643336529243</v>
      </c>
      <c r="R211" s="24">
        <f aca="true" t="shared" si="121" ref="R211:R224">+I211/B211*1000</f>
        <v>72.92425695110259</v>
      </c>
      <c r="S211" s="25">
        <f aca="true" t="shared" si="122" ref="S211:S224">+(K211-J211)/B211*1000</f>
        <v>18321.802492809205</v>
      </c>
      <c r="T211" s="20">
        <f aca="true" t="shared" si="123" ref="T211:T224">+((K211-J211)-H211)/B211*1000</f>
        <v>18267.76605944391</v>
      </c>
    </row>
    <row r="212" spans="1:20" ht="12.75">
      <c r="A212" s="18" t="s">
        <v>148</v>
      </c>
      <c r="B212" s="19">
        <v>2003</v>
      </c>
      <c r="C212" s="26">
        <v>8460.5</v>
      </c>
      <c r="D212" s="26">
        <v>2474.6</v>
      </c>
      <c r="E212" s="26">
        <v>4974.1</v>
      </c>
      <c r="F212" s="26">
        <v>0</v>
      </c>
      <c r="G212" s="26">
        <v>16166</v>
      </c>
      <c r="H212" s="26">
        <v>281.8</v>
      </c>
      <c r="I212" s="26">
        <v>144.7</v>
      </c>
      <c r="J212" s="26">
        <v>0</v>
      </c>
      <c r="K212" s="27">
        <v>32501.7</v>
      </c>
      <c r="L212" s="24">
        <f t="shared" si="116"/>
        <v>4223.914128806789</v>
      </c>
      <c r="M212" s="24">
        <f t="shared" si="117"/>
        <v>1235.446829755367</v>
      </c>
      <c r="N212" s="24">
        <f t="shared" si="118"/>
        <v>2483.3250124812785</v>
      </c>
      <c r="O212" s="24">
        <f t="shared" si="115"/>
        <v>0</v>
      </c>
      <c r="P212" s="24">
        <f t="shared" si="119"/>
        <v>8070.893659510734</v>
      </c>
      <c r="Q212" s="24">
        <f t="shared" si="120"/>
        <v>140.68896655017474</v>
      </c>
      <c r="R212" s="24">
        <f t="shared" si="121"/>
        <v>72.24163754368448</v>
      </c>
      <c r="S212" s="25">
        <f t="shared" si="122"/>
        <v>16226.510234648029</v>
      </c>
      <c r="T212" s="20">
        <f t="shared" si="123"/>
        <v>16085.821268097852</v>
      </c>
    </row>
    <row r="213" spans="1:20" ht="12.75">
      <c r="A213" s="18" t="s">
        <v>199</v>
      </c>
      <c r="B213" s="19">
        <v>9780</v>
      </c>
      <c r="C213" s="26">
        <v>70723.8</v>
      </c>
      <c r="D213" s="26">
        <v>16612.4</v>
      </c>
      <c r="E213" s="26">
        <v>12970.1</v>
      </c>
      <c r="F213" s="26">
        <v>0</v>
      </c>
      <c r="G213" s="26">
        <v>0</v>
      </c>
      <c r="H213" s="26">
        <v>845.4</v>
      </c>
      <c r="I213" s="26">
        <v>687.1</v>
      </c>
      <c r="J213" s="26">
        <v>-22.2</v>
      </c>
      <c r="K213" s="27">
        <v>101816.5</v>
      </c>
      <c r="L213" s="24">
        <f t="shared" si="116"/>
        <v>7231.472392638037</v>
      </c>
      <c r="M213" s="24">
        <f t="shared" si="117"/>
        <v>1698.6094069529654</v>
      </c>
      <c r="N213" s="24">
        <f t="shared" si="118"/>
        <v>1326.1860940695296</v>
      </c>
      <c r="O213" s="24">
        <f t="shared" si="115"/>
        <v>0</v>
      </c>
      <c r="P213" s="24">
        <f t="shared" si="119"/>
        <v>0</v>
      </c>
      <c r="Q213" s="24">
        <f t="shared" si="120"/>
        <v>86.44171779141104</v>
      </c>
      <c r="R213" s="24">
        <f t="shared" si="121"/>
        <v>70.25562372188139</v>
      </c>
      <c r="S213" s="25">
        <f t="shared" si="122"/>
        <v>10412.955010224949</v>
      </c>
      <c r="T213" s="20">
        <f t="shared" si="123"/>
        <v>10326.51329243354</v>
      </c>
    </row>
    <row r="214" spans="1:20" ht="12.75">
      <c r="A214" s="18" t="s">
        <v>124</v>
      </c>
      <c r="B214" s="19">
        <v>23081</v>
      </c>
      <c r="C214" s="26">
        <v>64316.6</v>
      </c>
      <c r="D214" s="26">
        <v>50552.2</v>
      </c>
      <c r="E214" s="26">
        <v>51397.5</v>
      </c>
      <c r="F214" s="26">
        <v>0</v>
      </c>
      <c r="G214" s="26">
        <v>63360.3</v>
      </c>
      <c r="H214" s="26">
        <v>3045.5</v>
      </c>
      <c r="I214" s="26">
        <v>1124.5</v>
      </c>
      <c r="J214" s="26">
        <v>-230.1</v>
      </c>
      <c r="K214" s="27">
        <v>233848.6</v>
      </c>
      <c r="L214" s="24">
        <f t="shared" si="116"/>
        <v>2786.5603743338675</v>
      </c>
      <c r="M214" s="24">
        <f t="shared" si="117"/>
        <v>2190.2083965166153</v>
      </c>
      <c r="N214" s="24">
        <f t="shared" si="118"/>
        <v>2226.831593085222</v>
      </c>
      <c r="O214" s="24">
        <f t="shared" si="115"/>
        <v>0</v>
      </c>
      <c r="P214" s="24">
        <f t="shared" si="119"/>
        <v>2745.1280273818293</v>
      </c>
      <c r="Q214" s="24">
        <f t="shared" si="120"/>
        <v>131.948355790477</v>
      </c>
      <c r="R214" s="24">
        <f t="shared" si="121"/>
        <v>48.7197261817079</v>
      </c>
      <c r="S214" s="25">
        <f t="shared" si="122"/>
        <v>10141.618647372297</v>
      </c>
      <c r="T214" s="20">
        <f t="shared" si="123"/>
        <v>10009.670291581822</v>
      </c>
    </row>
    <row r="215" spans="1:20" ht="12.75">
      <c r="A215" s="18" t="s">
        <v>149</v>
      </c>
      <c r="B215" s="19">
        <v>3197</v>
      </c>
      <c r="C215" s="26">
        <v>12124.5</v>
      </c>
      <c r="D215" s="26">
        <v>2125.5</v>
      </c>
      <c r="E215" s="26">
        <v>9417.3</v>
      </c>
      <c r="F215" s="26">
        <v>0</v>
      </c>
      <c r="G215" s="26">
        <v>75622.9</v>
      </c>
      <c r="H215" s="26">
        <v>281.8</v>
      </c>
      <c r="I215" s="26">
        <v>236.2</v>
      </c>
      <c r="J215" s="26">
        <v>0</v>
      </c>
      <c r="K215" s="27">
        <v>99834.3</v>
      </c>
      <c r="L215" s="24">
        <f t="shared" si="116"/>
        <v>3792.4616828276507</v>
      </c>
      <c r="M215" s="24">
        <f t="shared" si="117"/>
        <v>664.8420394119488</v>
      </c>
      <c r="N215" s="24">
        <f t="shared" si="118"/>
        <v>2945.667813575227</v>
      </c>
      <c r="O215" s="24">
        <f t="shared" si="115"/>
        <v>0</v>
      </c>
      <c r="P215" s="24">
        <f t="shared" si="119"/>
        <v>23654.33218642477</v>
      </c>
      <c r="Q215" s="24">
        <f t="shared" si="120"/>
        <v>88.145136065061</v>
      </c>
      <c r="R215" s="24">
        <f t="shared" si="121"/>
        <v>73.88176415389428</v>
      </c>
      <c r="S215" s="25">
        <f t="shared" si="122"/>
        <v>31227.494526118237</v>
      </c>
      <c r="T215" s="20">
        <f t="shared" si="123"/>
        <v>31139.349390053176</v>
      </c>
    </row>
    <row r="216" spans="1:22" ht="12.75">
      <c r="A216" s="18" t="s">
        <v>150</v>
      </c>
      <c r="B216" s="19">
        <v>3282</v>
      </c>
      <c r="C216" s="26">
        <v>15741.2</v>
      </c>
      <c r="D216" s="26">
        <v>3518.1</v>
      </c>
      <c r="E216" s="26">
        <v>3578.1</v>
      </c>
      <c r="F216" s="26">
        <v>0</v>
      </c>
      <c r="G216" s="26">
        <v>23686</v>
      </c>
      <c r="H216" s="26">
        <v>281.8</v>
      </c>
      <c r="I216" s="26">
        <v>1214.7</v>
      </c>
      <c r="J216" s="26">
        <v>0</v>
      </c>
      <c r="K216" s="27">
        <v>48020</v>
      </c>
      <c r="L216" s="24">
        <f t="shared" si="116"/>
        <v>4796.221815965874</v>
      </c>
      <c r="M216" s="24">
        <f t="shared" si="117"/>
        <v>1071.9378427787933</v>
      </c>
      <c r="N216" s="24">
        <f t="shared" si="118"/>
        <v>1090.219378427788</v>
      </c>
      <c r="O216" s="24">
        <f t="shared" si="115"/>
        <v>0</v>
      </c>
      <c r="P216" s="24">
        <f t="shared" si="119"/>
        <v>7216.940889701402</v>
      </c>
      <c r="Q216" s="24">
        <f t="shared" si="120"/>
        <v>85.8622790981109</v>
      </c>
      <c r="R216" s="24">
        <f t="shared" si="121"/>
        <v>370.109689213894</v>
      </c>
      <c r="S216" s="25">
        <f t="shared" si="122"/>
        <v>14631.322364411943</v>
      </c>
      <c r="T216" s="20">
        <f t="shared" si="123"/>
        <v>14545.460085313833</v>
      </c>
      <c r="V216" t="s">
        <v>203</v>
      </c>
    </row>
    <row r="217" spans="1:20" ht="12.75">
      <c r="A217" s="18" t="s">
        <v>151</v>
      </c>
      <c r="B217" s="19">
        <v>14489</v>
      </c>
      <c r="C217" s="26">
        <v>70911.2</v>
      </c>
      <c r="D217" s="26">
        <v>2184.1</v>
      </c>
      <c r="E217" s="26">
        <v>16111</v>
      </c>
      <c r="F217" s="26">
        <v>0</v>
      </c>
      <c r="G217" s="26">
        <v>17507.8</v>
      </c>
      <c r="H217" s="26">
        <v>841.7</v>
      </c>
      <c r="I217" s="26">
        <v>370.4</v>
      </c>
      <c r="J217" s="26">
        <v>-245.8</v>
      </c>
      <c r="K217" s="27">
        <v>107869.4</v>
      </c>
      <c r="L217" s="24">
        <f t="shared" si="116"/>
        <v>4894.140382359031</v>
      </c>
      <c r="M217" s="24">
        <f t="shared" si="117"/>
        <v>150.7419421630202</v>
      </c>
      <c r="N217" s="24">
        <f t="shared" si="118"/>
        <v>1111.9469942715164</v>
      </c>
      <c r="O217" s="24">
        <f t="shared" si="115"/>
        <v>0</v>
      </c>
      <c r="P217" s="24">
        <f t="shared" si="119"/>
        <v>1208.3511629512043</v>
      </c>
      <c r="Q217" s="24">
        <f t="shared" si="120"/>
        <v>58.09234591759266</v>
      </c>
      <c r="R217" s="24">
        <f t="shared" si="121"/>
        <v>25.564221133273517</v>
      </c>
      <c r="S217" s="25">
        <f t="shared" si="122"/>
        <v>7461.881427289668</v>
      </c>
      <c r="T217" s="20">
        <f t="shared" si="123"/>
        <v>7403.789081372075</v>
      </c>
    </row>
    <row r="218" spans="1:20" ht="12.75">
      <c r="A218" s="18" t="s">
        <v>200</v>
      </c>
      <c r="B218" s="19">
        <v>43282</v>
      </c>
      <c r="C218" s="26">
        <v>201625.3</v>
      </c>
      <c r="D218" s="26">
        <v>70267.6</v>
      </c>
      <c r="E218" s="26">
        <v>24281.5</v>
      </c>
      <c r="F218" s="26">
        <v>10000</v>
      </c>
      <c r="G218" s="26">
        <v>92459.2</v>
      </c>
      <c r="H218" s="26">
        <v>0</v>
      </c>
      <c r="I218" s="26">
        <v>718.2</v>
      </c>
      <c r="J218" s="26">
        <v>-2806.3</v>
      </c>
      <c r="K218" s="27">
        <v>396545.5</v>
      </c>
      <c r="L218" s="24">
        <f t="shared" si="116"/>
        <v>4658.409962571046</v>
      </c>
      <c r="M218" s="24">
        <f t="shared" si="117"/>
        <v>1623.483203179151</v>
      </c>
      <c r="N218" s="24">
        <f t="shared" si="118"/>
        <v>561.0068850792477</v>
      </c>
      <c r="O218" s="24">
        <f t="shared" si="115"/>
        <v>231.0429277759808</v>
      </c>
      <c r="P218" s="24">
        <f t="shared" si="119"/>
        <v>2136.2044267824963</v>
      </c>
      <c r="Q218" s="24">
        <f t="shared" si="120"/>
        <v>0</v>
      </c>
      <c r="R218" s="24">
        <f t="shared" si="121"/>
        <v>16.59350307287094</v>
      </c>
      <c r="S218" s="25">
        <f t="shared" si="122"/>
        <v>9226.740908460792</v>
      </c>
      <c r="T218" s="20">
        <f t="shared" si="123"/>
        <v>9226.740908460792</v>
      </c>
    </row>
    <row r="219" spans="1:20" ht="16.5" customHeight="1">
      <c r="A219" s="18" t="s">
        <v>152</v>
      </c>
      <c r="B219" s="19">
        <v>1615</v>
      </c>
      <c r="C219" s="26">
        <v>14001.4</v>
      </c>
      <c r="D219" s="26">
        <v>818.8</v>
      </c>
      <c r="E219" s="26">
        <v>0</v>
      </c>
      <c r="F219" s="26">
        <v>0</v>
      </c>
      <c r="G219" s="26">
        <v>4211.7</v>
      </c>
      <c r="H219" s="26">
        <v>146.7</v>
      </c>
      <c r="I219" s="26">
        <v>197.7</v>
      </c>
      <c r="J219" s="26">
        <v>-108.6</v>
      </c>
      <c r="K219" s="27">
        <v>19267.7</v>
      </c>
      <c r="L219" s="24">
        <f t="shared" si="116"/>
        <v>8669.597523219814</v>
      </c>
      <c r="M219" s="24">
        <f t="shared" si="117"/>
        <v>506.99690402476784</v>
      </c>
      <c r="N219" s="24">
        <f t="shared" si="118"/>
        <v>0</v>
      </c>
      <c r="O219" s="24">
        <f t="shared" si="115"/>
        <v>0</v>
      </c>
      <c r="P219" s="24">
        <f t="shared" si="119"/>
        <v>2607.863777089783</v>
      </c>
      <c r="Q219" s="24">
        <f t="shared" si="120"/>
        <v>90.83591331269349</v>
      </c>
      <c r="R219" s="24">
        <f t="shared" si="121"/>
        <v>122.41486068111455</v>
      </c>
      <c r="S219" s="25">
        <f t="shared" si="122"/>
        <v>11997.708978328174</v>
      </c>
      <c r="T219" s="20">
        <f t="shared" si="123"/>
        <v>11906.873065015478</v>
      </c>
    </row>
    <row r="220" spans="1:20" ht="12.75">
      <c r="A220" s="18" t="s">
        <v>201</v>
      </c>
      <c r="B220" s="19">
        <v>12533</v>
      </c>
      <c r="C220" s="26">
        <v>34678</v>
      </c>
      <c r="D220" s="26">
        <v>29826.3</v>
      </c>
      <c r="E220" s="26">
        <v>29469.7</v>
      </c>
      <c r="F220" s="26">
        <v>0</v>
      </c>
      <c r="G220" s="26">
        <v>42131.9</v>
      </c>
      <c r="H220" s="26">
        <v>563.5</v>
      </c>
      <c r="I220" s="26">
        <v>847.7</v>
      </c>
      <c r="J220" s="26">
        <v>-1278.3</v>
      </c>
      <c r="K220" s="27">
        <v>136238.9</v>
      </c>
      <c r="L220" s="24">
        <f t="shared" si="116"/>
        <v>2766.935290832203</v>
      </c>
      <c r="M220" s="24">
        <f t="shared" si="117"/>
        <v>2379.8212718423365</v>
      </c>
      <c r="N220" s="24">
        <f t="shared" si="118"/>
        <v>2351.3683874571134</v>
      </c>
      <c r="O220" s="24">
        <f t="shared" si="115"/>
        <v>0</v>
      </c>
      <c r="P220" s="24">
        <f t="shared" si="119"/>
        <v>3361.67717226522</v>
      </c>
      <c r="Q220" s="24">
        <f t="shared" si="120"/>
        <v>44.96130216229155</v>
      </c>
      <c r="R220" s="24">
        <f t="shared" si="121"/>
        <v>67.63743716588208</v>
      </c>
      <c r="S220" s="25">
        <f t="shared" si="122"/>
        <v>10972.408840660653</v>
      </c>
      <c r="T220" s="20">
        <f t="shared" si="123"/>
        <v>10927.447538498363</v>
      </c>
    </row>
    <row r="221" spans="1:20" ht="12.75">
      <c r="A221" s="18" t="s">
        <v>222</v>
      </c>
      <c r="B221" s="19">
        <v>4222</v>
      </c>
      <c r="C221" s="26">
        <v>106586.8</v>
      </c>
      <c r="D221" s="26">
        <v>6837.6</v>
      </c>
      <c r="E221" s="26">
        <v>0</v>
      </c>
      <c r="F221" s="26">
        <v>0</v>
      </c>
      <c r="G221" s="26">
        <v>28075.9</v>
      </c>
      <c r="H221" s="26">
        <v>281.8</v>
      </c>
      <c r="I221" s="26">
        <v>424.9</v>
      </c>
      <c r="J221" s="26">
        <v>-357.9</v>
      </c>
      <c r="K221" s="27">
        <v>141849.1</v>
      </c>
      <c r="L221" s="24">
        <f t="shared" si="116"/>
        <v>25245.57081951682</v>
      </c>
      <c r="M221" s="24">
        <f t="shared" si="117"/>
        <v>1619.5168166745618</v>
      </c>
      <c r="N221" s="24">
        <f t="shared" si="118"/>
        <v>0</v>
      </c>
      <c r="O221" s="24">
        <f t="shared" si="115"/>
        <v>0</v>
      </c>
      <c r="P221" s="24">
        <f t="shared" si="119"/>
        <v>6649.905258171483</v>
      </c>
      <c r="Q221" s="24">
        <f t="shared" si="120"/>
        <v>66.74561819043107</v>
      </c>
      <c r="R221" s="24">
        <f t="shared" si="121"/>
        <v>100.63950734249171</v>
      </c>
      <c r="S221" s="25">
        <f t="shared" si="122"/>
        <v>33682.37801989578</v>
      </c>
      <c r="T221" s="20">
        <f t="shared" si="123"/>
        <v>33615.632401705356</v>
      </c>
    </row>
    <row r="222" spans="1:20" ht="12.75">
      <c r="A222" s="18" t="s">
        <v>153</v>
      </c>
      <c r="B222" s="19">
        <v>6540</v>
      </c>
      <c r="C222" s="26">
        <v>44866.7</v>
      </c>
      <c r="D222" s="26">
        <v>7530.5</v>
      </c>
      <c r="E222" s="26">
        <v>1405.3</v>
      </c>
      <c r="F222" s="26">
        <v>0</v>
      </c>
      <c r="G222" s="26">
        <v>17066.2</v>
      </c>
      <c r="H222" s="26">
        <v>281.8</v>
      </c>
      <c r="I222" s="26">
        <v>310.4</v>
      </c>
      <c r="J222" s="26">
        <v>-36.8</v>
      </c>
      <c r="K222" s="27">
        <v>71424.1</v>
      </c>
      <c r="L222" s="24">
        <f t="shared" si="116"/>
        <v>6860.351681957186</v>
      </c>
      <c r="M222" s="24">
        <f t="shared" si="117"/>
        <v>1151.4525993883792</v>
      </c>
      <c r="N222" s="24">
        <f t="shared" si="118"/>
        <v>214.87767584097858</v>
      </c>
      <c r="O222" s="24">
        <f t="shared" si="115"/>
        <v>0</v>
      </c>
      <c r="P222" s="24">
        <f t="shared" si="119"/>
        <v>2609.510703363914</v>
      </c>
      <c r="Q222" s="24">
        <f t="shared" si="120"/>
        <v>43.08868501529052</v>
      </c>
      <c r="R222" s="24">
        <f t="shared" si="121"/>
        <v>47.461773700305805</v>
      </c>
      <c r="S222" s="25">
        <f t="shared" si="122"/>
        <v>10926.743119266057</v>
      </c>
      <c r="T222" s="20">
        <f t="shared" si="123"/>
        <v>10883.654434250766</v>
      </c>
    </row>
    <row r="223" spans="1:20" ht="12.75">
      <c r="A223" s="18" t="s">
        <v>154</v>
      </c>
      <c r="B223" s="19">
        <v>522</v>
      </c>
      <c r="C223" s="26">
        <v>11687.7</v>
      </c>
      <c r="D223" s="26">
        <v>188.1</v>
      </c>
      <c r="E223" s="26">
        <v>0</v>
      </c>
      <c r="F223" s="26">
        <v>0</v>
      </c>
      <c r="G223" s="26">
        <v>3049.5</v>
      </c>
      <c r="H223" s="26">
        <v>146.7</v>
      </c>
      <c r="I223" s="26">
        <v>485.8</v>
      </c>
      <c r="J223" s="26">
        <v>0</v>
      </c>
      <c r="K223" s="27">
        <v>15814.8</v>
      </c>
      <c r="L223" s="24">
        <f t="shared" si="116"/>
        <v>22390.229885057473</v>
      </c>
      <c r="M223" s="24">
        <f t="shared" si="117"/>
        <v>360.3448275862069</v>
      </c>
      <c r="N223" s="24">
        <f t="shared" si="118"/>
        <v>0</v>
      </c>
      <c r="O223" s="24">
        <f t="shared" si="115"/>
        <v>0</v>
      </c>
      <c r="P223" s="24">
        <f t="shared" si="119"/>
        <v>5841.954022988506</v>
      </c>
      <c r="Q223" s="24">
        <f t="shared" si="120"/>
        <v>281.03448275862064</v>
      </c>
      <c r="R223" s="24">
        <f t="shared" si="121"/>
        <v>930.6513409961686</v>
      </c>
      <c r="S223" s="25">
        <f t="shared" si="122"/>
        <v>30296.55172413793</v>
      </c>
      <c r="T223" s="20">
        <f t="shared" si="123"/>
        <v>30015.517241379308</v>
      </c>
    </row>
    <row r="224" spans="1:20" s="6" customFormat="1" ht="16.5" customHeight="1">
      <c r="A224" s="18" t="s">
        <v>242</v>
      </c>
      <c r="B224" s="19">
        <f aca="true" t="shared" si="124" ref="B224:K224">SUM(B9:B223)</f>
        <v>1745803</v>
      </c>
      <c r="C224" s="26">
        <f t="shared" si="124"/>
        <v>10301571.5</v>
      </c>
      <c r="D224" s="26">
        <f t="shared" si="124"/>
        <v>2951157.1000000006</v>
      </c>
      <c r="E224" s="26">
        <f t="shared" si="124"/>
        <v>2422653.3000000003</v>
      </c>
      <c r="F224" s="26">
        <f t="shared" si="124"/>
        <v>92446.09999999999</v>
      </c>
      <c r="G224" s="26">
        <f t="shared" si="124"/>
        <v>7050455.8999999985</v>
      </c>
      <c r="H224" s="26">
        <f t="shared" si="124"/>
        <v>88664.90000000008</v>
      </c>
      <c r="I224" s="26">
        <f t="shared" si="124"/>
        <v>1846151.8999999994</v>
      </c>
      <c r="J224" s="26">
        <f t="shared" si="124"/>
        <v>-237103.3</v>
      </c>
      <c r="K224" s="26">
        <f>SUM(K9:K223)</f>
        <v>24614262.49999999</v>
      </c>
      <c r="L224" s="24">
        <f t="shared" si="116"/>
        <v>5900.764003727797</v>
      </c>
      <c r="M224" s="24">
        <f t="shared" si="117"/>
        <v>1690.429618920348</v>
      </c>
      <c r="N224" s="24">
        <f t="shared" si="118"/>
        <v>1387.7014187740542</v>
      </c>
      <c r="O224" s="24">
        <f t="shared" si="115"/>
        <v>52.95334009621933</v>
      </c>
      <c r="P224" s="24">
        <f t="shared" si="119"/>
        <v>4038.5174615921724</v>
      </c>
      <c r="Q224" s="24">
        <f t="shared" si="120"/>
        <v>50.787459982598314</v>
      </c>
      <c r="R224" s="24">
        <f t="shared" si="121"/>
        <v>1057.4800822315</v>
      </c>
      <c r="S224" s="25">
        <f t="shared" si="122"/>
        <v>14234.919862092109</v>
      </c>
      <c r="T224" s="20">
        <f t="shared" si="123"/>
        <v>14184.132402109512</v>
      </c>
    </row>
    <row r="225" spans="1:21" s="6" customFormat="1" ht="16.5" customHeight="1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4"/>
      <c r="T225" s="15"/>
      <c r="U225" s="15"/>
    </row>
    <row r="226" spans="1:19" ht="15">
      <c r="A226" s="3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4"/>
      <c r="N226" s="44"/>
      <c r="O226" s="44"/>
      <c r="P226" s="44"/>
      <c r="Q226" s="44"/>
      <c r="R226" s="44"/>
      <c r="S226" s="44"/>
    </row>
    <row r="227" spans="1:19" ht="17.25" customHeight="1">
      <c r="A227" s="32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1:19" ht="22.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2:11" ht="12.75">
      <c r="B229" s="21"/>
      <c r="C229" s="22"/>
      <c r="D229" s="22"/>
      <c r="E229" s="22"/>
      <c r="F229" s="22"/>
      <c r="G229" s="22"/>
      <c r="H229" s="22"/>
      <c r="I229" s="22"/>
      <c r="J229" s="22"/>
      <c r="K229" s="22"/>
    </row>
    <row r="231" ht="12.75">
      <c r="B231" s="7"/>
    </row>
  </sheetData>
  <sheetProtection/>
  <mergeCells count="18">
    <mergeCell ref="L4:T4"/>
    <mergeCell ref="A226:S226"/>
    <mergeCell ref="B4:B5"/>
    <mergeCell ref="C4:C5"/>
    <mergeCell ref="D4:D5"/>
    <mergeCell ref="E4:E5"/>
    <mergeCell ref="F4:F5"/>
    <mergeCell ref="G4:G5"/>
    <mergeCell ref="A227:S227"/>
    <mergeCell ref="A228:S228"/>
    <mergeCell ref="A4:A5"/>
    <mergeCell ref="A1:G1"/>
    <mergeCell ref="A2:G2"/>
    <mergeCell ref="A3:G3"/>
    <mergeCell ref="H4:H5"/>
    <mergeCell ref="I4:I5"/>
    <mergeCell ref="J4:J5"/>
    <mergeCell ref="K4:K5"/>
  </mergeCells>
  <conditionalFormatting sqref="K104 K114">
    <cfRule type="cellIs" priority="1" dxfId="1" operator="equal" stopIfTrue="1">
      <formula>0</formula>
    </cfRule>
  </conditionalFormatting>
  <printOptions/>
  <pageMargins left="0" right="0" top="0" bottom="0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Рассыпнова Евгения Владимировна</cp:lastModifiedBy>
  <cp:lastPrinted>2020-09-28T13:11:37Z</cp:lastPrinted>
  <dcterms:created xsi:type="dcterms:W3CDTF">2010-05-17T09:52:03Z</dcterms:created>
  <dcterms:modified xsi:type="dcterms:W3CDTF">2020-09-29T07:26:13Z</dcterms:modified>
  <cp:category/>
  <cp:version/>
  <cp:contentType/>
  <cp:contentStatus/>
</cp:coreProperties>
</file>