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Бюджет!$A$5:$K$5</definedName>
    <definedName name="APPT" localSheetId="0">Бюджет!#REF!</definedName>
    <definedName name="FIO" localSheetId="0">Бюджет!$G$11</definedName>
    <definedName name="LAST_CELL" localSheetId="0">Бюджет!$K$148</definedName>
    <definedName name="SIGN" localSheetId="0">Бюджет!$C$11:$I$12</definedName>
    <definedName name="_xlnm.Print_Titles" localSheetId="0">Бюджет!$4:$5</definedName>
  </definedNames>
  <calcPr calcId="145621"/>
</workbook>
</file>

<file path=xl/calcChain.xml><?xml version="1.0" encoding="utf-8"?>
<calcChain xmlns="http://schemas.openxmlformats.org/spreadsheetml/2006/main">
  <c r="G133" i="1" l="1"/>
  <c r="F133" i="1"/>
  <c r="G13" i="1"/>
  <c r="F13" i="1"/>
  <c r="G6" i="1" l="1"/>
  <c r="F6" i="1"/>
  <c r="H133" i="1" l="1"/>
  <c r="H134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43" i="1"/>
  <c r="H142" i="1"/>
  <c r="H141" i="1"/>
  <c r="H140" i="1"/>
  <c r="H139" i="1"/>
  <c r="H138" i="1"/>
  <c r="H137" i="1"/>
  <c r="H136" i="1"/>
  <c r="H135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<sst xmlns="http://schemas.openxmlformats.org/spreadsheetml/2006/main" count="690" uniqueCount="420">
  <si>
    <t>тыс. руб.</t>
  </si>
  <si>
    <t>Наименование кода</t>
  </si>
  <si>
    <t>500</t>
  </si>
  <si>
    <t>510</t>
  </si>
  <si>
    <t>Дотации</t>
  </si>
  <si>
    <t>511</t>
  </si>
  <si>
    <t>1401</t>
  </si>
  <si>
    <t>6410270050</t>
  </si>
  <si>
    <t>Дотации на выравнивание бюджетной обеспеченности муниципальных районов (городских округов)</t>
  </si>
  <si>
    <t>512</t>
  </si>
  <si>
    <t>1402</t>
  </si>
  <si>
    <t>6410370010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</si>
  <si>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</si>
  <si>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6410370040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</si>
  <si>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</si>
  <si>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6410570060</t>
  </si>
  <si>
    <t>Дотации на поощрение достижения наилучших показателей оценки качества управления муниципальными финансами</t>
  </si>
  <si>
    <t>6630270070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</si>
  <si>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</si>
  <si>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520</t>
  </si>
  <si>
    <t>Субсидии</t>
  </si>
  <si>
    <t>521</t>
  </si>
  <si>
    <t>0314</t>
  </si>
  <si>
    <t>0405</t>
  </si>
  <si>
    <t>6370575670</t>
  </si>
  <si>
    <t>Обеспечение устойчивого развития сельских территорий</t>
  </si>
  <si>
    <t>63705R5670</t>
  </si>
  <si>
    <t>0407</t>
  </si>
  <si>
    <t>5950270190</t>
  </si>
  <si>
    <t>Субсидии на организацию работы школьных лесничеств</t>
  </si>
  <si>
    <t>0409</t>
  </si>
  <si>
    <t>6220270140</t>
  </si>
  <si>
    <t>Субсидии на ремонт автомобильных дорог общего пользования местного значения</t>
  </si>
  <si>
    <t>6220274200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</si>
  <si>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</si>
  <si>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0412</t>
  </si>
  <si>
    <t>611П774640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</si>
  <si>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</si>
  <si>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611П7R5110</t>
  </si>
  <si>
    <t>Проведение комплексных кадастровых работ</t>
  </si>
  <si>
    <t>6130274490</t>
  </si>
  <si>
    <t>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</t>
  </si>
  <si>
    <t>6130474560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</si>
  <si>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</si>
  <si>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6130774240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</si>
  <si>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</si>
  <si>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6130774250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</si>
  <si>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</si>
  <si>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6130774260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</si>
  <si>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</si>
  <si>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6351174680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</si>
  <si>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</si>
  <si>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0501</t>
  </si>
  <si>
    <t>5720270810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</si>
  <si>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</si>
  <si>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0502</t>
  </si>
  <si>
    <t>5710170160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</si>
  <si>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</si>
  <si>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5710170170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</si>
  <si>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</si>
  <si>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5710174270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</si>
  <si>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</si>
  <si>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5720270180</t>
  </si>
  <si>
    <t>Субсидии на реализацию мероприятий по повышению надежности и энергетической эффективности в системах теплоснабжения</t>
  </si>
  <si>
    <t>5740270260</t>
  </si>
  <si>
    <t>Субсидии на мероприятия, направленные на безаварийную работу объектов водоснабжения и водоотведения</t>
  </si>
  <si>
    <t>5750170550</t>
  </si>
  <si>
    <t>Субсидии на приобретение коммунальной спецтехники и оборудования в лизинг (сублизинг)</t>
  </si>
  <si>
    <t>0503</t>
  </si>
  <si>
    <t>5630374570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</si>
  <si>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</si>
  <si>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563F255550</t>
  </si>
  <si>
    <t>Реализация программ формирования современной городской среды</t>
  </si>
  <si>
    <t>6370674310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</si>
  <si>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</si>
  <si>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0701</t>
  </si>
  <si>
    <t>5210270490</t>
  </si>
  <si>
    <t>Субсидии на укрепление материально-технической базы организаций дошкольного образования</t>
  </si>
  <si>
    <t>53301R0270</t>
  </si>
  <si>
    <t>Мероприятия государственной программы Российской Федерации "Доступная среда"</t>
  </si>
  <si>
    <t>0702</t>
  </si>
  <si>
    <t>5220270510</t>
  </si>
  <si>
    <t>Субсидии на укрепление материально-технической базы организаций общего образования</t>
  </si>
  <si>
    <t>5220274300</t>
  </si>
  <si>
    <t>Субсидии на реновацию организаций общего образования</t>
  </si>
  <si>
    <t>522E151690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</si>
  <si>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</si>
  <si>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522E250970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</si>
  <si>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</si>
  <si>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5270674700</t>
  </si>
  <si>
    <t>Субсидии на организацию электронного и дистанционного обучения детей-инвалидов</t>
  </si>
  <si>
    <t>0703</t>
  </si>
  <si>
    <t>5230270570</t>
  </si>
  <si>
    <t>Субсидии на укрепление материально-технической базы организаций дополнительного образования</t>
  </si>
  <si>
    <t>5550375190</t>
  </si>
  <si>
    <t>Государственная поддержка отрасли культуры</t>
  </si>
  <si>
    <t>555A155190</t>
  </si>
  <si>
    <t>0705</t>
  </si>
  <si>
    <t>5270370840</t>
  </si>
  <si>
    <t>Субсидии на развитие кадрового потенциала системы дошкольного, общего и дополнительного образования</t>
  </si>
  <si>
    <t>0707</t>
  </si>
  <si>
    <t>5250170600</t>
  </si>
  <si>
    <t>Субсидии на организацию отдыха детей в каникулярное время</t>
  </si>
  <si>
    <t>5250174410</t>
  </si>
  <si>
    <t>Субсидии на организацию отдыха детей, находящихся в трудной жизненной ситуации, в каникулярное время</t>
  </si>
  <si>
    <t>6660374330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</si>
  <si>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</si>
  <si>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6670174340</t>
  </si>
  <si>
    <t>Субсидии на реализацию комплекса мер по сохранению исторической памяти</t>
  </si>
  <si>
    <t>0801</t>
  </si>
  <si>
    <t>5330170930</t>
  </si>
  <si>
    <t>Субсидии на мероприятия по формированию доступной среды жизнедеятельности для инвалидов в Ленинградской области</t>
  </si>
  <si>
    <t>5510175190</t>
  </si>
  <si>
    <t>5510275190</t>
  </si>
  <si>
    <t>5540275190</t>
  </si>
  <si>
    <t>5540475190</t>
  </si>
  <si>
    <t>5550170350</t>
  </si>
  <si>
    <t>Субсидии на капитальный ремонт объектов культуры городских поселений Ленинградской области</t>
  </si>
  <si>
    <t>5550270360</t>
  </si>
  <si>
    <t>Субсидии на обеспечение стимулирующих выплат работникам муниципальных учреждений культуры Ленинградской области</t>
  </si>
  <si>
    <t>6370270670</t>
  </si>
  <si>
    <t>Субсидии на капитальный ремонт объектов в целях обустройства сельских населенных пунктов</t>
  </si>
  <si>
    <t>1003</t>
  </si>
  <si>
    <t>56101R4970</t>
  </si>
  <si>
    <t>Реализация мероприятий по обеспечению жильем молодых семей</t>
  </si>
  <si>
    <t>1102</t>
  </si>
  <si>
    <t>5430274060</t>
  </si>
  <si>
    <t>Субсидии на реализацию мероприятий по проведению капитального ремонта спортивных объектов</t>
  </si>
  <si>
    <t>1103</t>
  </si>
  <si>
    <t>5420174600</t>
  </si>
  <si>
    <t>Субсидии на приобретение инвентаря и оборудования для спортивных школ и спортивных школ олимпийского резерва</t>
  </si>
  <si>
    <t>1403</t>
  </si>
  <si>
    <t>6630370880</t>
  </si>
  <si>
    <t>Субсидии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</si>
  <si>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6630374660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</si>
  <si>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</si>
  <si>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6640270860</t>
  </si>
  <si>
    <t>Субсидии на обеспечение деятельности информационно-консультационных центров для потребителей</t>
  </si>
  <si>
    <t>522</t>
  </si>
  <si>
    <t>6210270120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</si>
  <si>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</si>
  <si>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6370474290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</si>
  <si>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</si>
  <si>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5620170780</t>
  </si>
  <si>
    <t>Субсидии на проектирование и строительство объектов инженерной и транспортной инфраструктуры</t>
  </si>
  <si>
    <t>5610370770</t>
  </si>
  <si>
    <t>Субсидии на переселение граждан из аварийного жилищного фонда</t>
  </si>
  <si>
    <t>5610470800</t>
  </si>
  <si>
    <t>Субсидии на оказание поддержки гражданам, пострадавшим в результате пожара муниципального жилищного фонда</t>
  </si>
  <si>
    <t>5710174610</t>
  </si>
  <si>
    <t>Субсидии на капитальное строительство электросетевых объектов, включая проектно-изыскательские работы</t>
  </si>
  <si>
    <t>5710174730</t>
  </si>
  <si>
    <t>Субсидии на капительное строительство (реконструкцию) объектов теплоэнергетики, включая проектно-изыскательские работы</t>
  </si>
  <si>
    <t>5730170200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</si>
  <si>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</si>
  <si>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5740270250</t>
  </si>
  <si>
    <t>Субсидии на мероприятия по строительству и реконструкции объектов водоснабжения, водоотведения и очистки сточных вод</t>
  </si>
  <si>
    <t>574G552430</t>
  </si>
  <si>
    <t>Строительство и реконструкция (модернизация) объектов питьевого водоснабжения</t>
  </si>
  <si>
    <t>6370270660</t>
  </si>
  <si>
    <t>Субсидии на проектирование, строительство и реконструкцию объектов в целях обустройства сельских населенных пунктов</t>
  </si>
  <si>
    <t>63702R5670</t>
  </si>
  <si>
    <t>5210270470</t>
  </si>
  <si>
    <t>Субсидии на строительство, реконструкцию и приобретение объектов для организации дошкольного образования</t>
  </si>
  <si>
    <t>521P252320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</si>
  <si>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</si>
  <si>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5620274740</t>
  </si>
  <si>
    <t>Мероприятия по стимулированию программ развития жилищного строительства субъектов Российской Федерации</t>
  </si>
  <si>
    <t>562F150210</t>
  </si>
  <si>
    <t>Стимулирование программ развития жилищного строительства субъектов Российской Федерации</t>
  </si>
  <si>
    <t>5220274450</t>
  </si>
  <si>
    <t>Субсидии на строительство, реконструкцию, приобретение и пристрой объектов для организации общего образования</t>
  </si>
  <si>
    <t>5430174050</t>
  </si>
  <si>
    <t>Субсидии на реализацию мероприятий по строительству и реконструкции спортивных объектов</t>
  </si>
  <si>
    <t>5540574230</t>
  </si>
  <si>
    <t>Субсидии на строительство и реконструкцию объектов культуры Ленинградской области</t>
  </si>
  <si>
    <t>5550474230</t>
  </si>
  <si>
    <t>1101</t>
  </si>
  <si>
    <t>6370275670</t>
  </si>
  <si>
    <t>637P555670</t>
  </si>
  <si>
    <t>543P554950</t>
  </si>
  <si>
    <t>Реализация федеральной целевой программы "Развитие физической культуры и спорта в Российской Федерации на 2016 - 2020 годы"</t>
  </si>
  <si>
    <t>6370270680</t>
  </si>
  <si>
    <t>Субсидии на мероприятия по комплексной компактной застройке и благоустройству сельских территорий</t>
  </si>
  <si>
    <t>523</t>
  </si>
  <si>
    <t>522E155200</t>
  </si>
  <si>
    <t>Создание новых мест в общеобразовательных организациях</t>
  </si>
  <si>
    <t>530</t>
  </si>
  <si>
    <t>Субвенции</t>
  </si>
  <si>
    <t>0105</t>
  </si>
  <si>
    <t>6890151200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</si>
  <si>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</si>
  <si>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0113</t>
  </si>
  <si>
    <t>6820159300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</si>
  <si>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</si>
  <si>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6890171510</t>
  </si>
  <si>
    <t>Субвенции в сфере архивного дела</t>
  </si>
  <si>
    <t>0203</t>
  </si>
  <si>
    <t>6890151180</t>
  </si>
  <si>
    <t>Осуществление первичного воинского учета на территориях, где отсутствуют военные комиссариаты</t>
  </si>
  <si>
    <t>5810271330</t>
  </si>
  <si>
    <t>Субвенции в сфере профилактики безнадзорности и правонарушений несовершеннолетних</t>
  </si>
  <si>
    <t>5810271340</t>
  </si>
  <si>
    <t>Субвенции в сфере административных правоотношений</t>
  </si>
  <si>
    <t>6360171030</t>
  </si>
  <si>
    <t>Субвенции по поддержке сельскохозяйственного производства</t>
  </si>
  <si>
    <t>6890171730</t>
  </si>
  <si>
    <t>Субвенции по предоставлению земельных участков, государственная собственность на которые не разграничена</t>
  </si>
  <si>
    <t>5610771420</t>
  </si>
  <si>
    <t>Субвенции в сфере жилищных отношений</t>
  </si>
  <si>
    <t>0505</t>
  </si>
  <si>
    <t>6890171590</t>
  </si>
  <si>
    <t>Субвенции в сфере обращения с безнадзорными животными на территории Ленинградской области</t>
  </si>
  <si>
    <t>5210171350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</si>
  <si>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</si>
  <si>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5220171530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</si>
  <si>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</si>
  <si>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5310371450</t>
  </si>
  <si>
    <t>Субвенции по подготовке граждан, желающих принять на воспитание в свою семью ребенка, оставшегося без попечения родителей</t>
  </si>
  <si>
    <t>5310371470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</si>
  <si>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</si>
  <si>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5310371480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</si>
  <si>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</si>
  <si>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5310371490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</si>
  <si>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</si>
  <si>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5310371500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</si>
  <si>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</si>
  <si>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5310371720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</si>
  <si>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</si>
  <si>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5310571440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</si>
  <si>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</si>
  <si>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5610551340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</si>
  <si>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</si>
  <si>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5610551350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</si>
  <si>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</si>
  <si>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5610551760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</si>
  <si>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</si>
  <si>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5610671640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</si>
  <si>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</si>
  <si>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1004</t>
  </si>
  <si>
    <t>5210471360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</si>
  <si>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</si>
  <si>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5240271380</t>
  </si>
  <si>
    <t>Субвенции по организации и осуществлению деятельности по опеке и попечительству</t>
  </si>
  <si>
    <t>5240470820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</si>
  <si>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</si>
  <si>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52404R0820</t>
  </si>
  <si>
    <t>5310352600</t>
  </si>
  <si>
    <t>Выплата единовременного пособия при всех формах устройства детей, лишенных родительского попечения, в семью</t>
  </si>
  <si>
    <t>5310371430</t>
  </si>
  <si>
    <t>Субвенции по организации выплаты вознаграждения, причитающегося приемным родителям</t>
  </si>
  <si>
    <t>5310371460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</si>
  <si>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</si>
  <si>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6410271010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</si>
  <si>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</si>
  <si>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540</t>
  </si>
  <si>
    <t>Иные межбюджетные трансферты</t>
  </si>
  <si>
    <t>5210472080</t>
  </si>
  <si>
    <t>Иные межбюджетные трансферты на поощрение победителей и лауреатов областных конкурсов в области образования</t>
  </si>
  <si>
    <t>0709</t>
  </si>
  <si>
    <t>5220372080</t>
  </si>
  <si>
    <t>5270172080</t>
  </si>
  <si>
    <t>5270472080</t>
  </si>
  <si>
    <t>5550572040</t>
  </si>
  <si>
    <t>Иные межбюджетные трансферты на премирование победителей областных конкурсов в сфере культуры и искусства</t>
  </si>
  <si>
    <t>55505R5190</t>
  </si>
  <si>
    <t>1006</t>
  </si>
  <si>
    <t>6690272060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</si>
  <si>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</si>
  <si>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6890172020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</si>
  <si>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</si>
  <si>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6890172030</t>
  </si>
  <si>
    <t>Иные межбюджетные трансферты на подготовку и проведение мероприятий, посвященных Дню образования Ленинградской области</t>
  </si>
  <si>
    <t>6890172120</t>
  </si>
  <si>
    <t>Иные межбюджетные трансферты за счет резервного фонда Правительства Ленинградской области</t>
  </si>
  <si>
    <t>Приложение 11</t>
  </si>
  <si>
    <t>№ п/п</t>
  </si>
  <si>
    <t>Утвержденные бюджетные назначения (годовой план)</t>
  </si>
  <si>
    <t>2</t>
  </si>
  <si>
    <t>3</t>
  </si>
  <si>
    <t>6=5/4*100</t>
  </si>
  <si>
    <t>Сводные данные о расходах бюджета Ленинградской области
на предоставление межбюджетных трансфертов бюджетам муниципальных образований Ленинградской области
за первый квартал 2019 года</t>
  </si>
  <si>
    <t>Фактическое исполнение по состоянию на 01.04.2019 года</t>
  </si>
  <si>
    <t xml:space="preserve">% выполнения утвержденных назначений по сотоянию на 01.04.2019 года </t>
  </si>
  <si>
    <t>Код бюджетной классификации 
(КФСР, КЦСР, КВР)</t>
  </si>
  <si>
    <t>ВСЕГО межбюджетных трансфертов бюджетам муниципальных образований, в том числе: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</si>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</sst>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top" wrapText="1" shrinkToFi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center" vertical="top" wrapText="1" shrinkToFi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2" fillId="0" borderId="0" xfId="0" applyFont="1"/>
    <xf numFmtId="49" fontId="6" fillId="0" borderId="1" xfId="0" applyNumberFormat="1" applyFont="1" applyBorder="1" applyAlignment="1" applyProtection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top" wrapText="1" shrinkToFit="1"/>
    </xf>
    <xf numFmtId="164" fontId="6" fillId="0" borderId="1" xfId="0" applyNumberFormat="1" applyFont="1" applyBorder="1" applyAlignment="1" applyProtection="1">
      <alignment horizontal="center" vertical="top" wrapText="1" shrinkToFit="1"/>
    </xf>
    <xf numFmtId="2" fontId="6" fillId="2" borderId="1" xfId="0" applyNumberFormat="1" applyFont="1" applyFill="1" applyBorder="1" applyAlignment="1" applyProtection="1">
      <alignment horizontal="left" vertical="top" wrapText="1" shrinkToFit="1"/>
    </xf>
    <xf numFmtId="2" fontId="6" fillId="2" borderId="1" xfId="0" applyNumberFormat="1" applyFont="1" applyFill="1" applyBorder="1" applyAlignment="1" applyProtection="1">
      <alignment horizontal="center" vertical="top" wrapText="1" shrinkToFit="1"/>
    </xf>
    <xf numFmtId="164" fontId="6" fillId="2" borderId="1" xfId="0" applyNumberFormat="1" applyFont="1" applyFill="1" applyBorder="1" applyAlignment="1" applyProtection="1">
      <alignment horizontal="center" vertical="top" wrapText="1" shrinkToFit="1"/>
    </xf>
    <xf numFmtId="2" fontId="7" fillId="0" borderId="1" xfId="0" applyNumberFormat="1" applyFont="1" applyBorder="1" applyAlignment="1" applyProtection="1">
      <alignment horizontal="left" vertical="top" wrapText="1" shrinkToFit="1"/>
    </xf>
    <xf numFmtId="2" fontId="7" fillId="0" borderId="1" xfId="0" applyNumberFormat="1" applyFont="1" applyBorder="1" applyAlignment="1" applyProtection="1">
      <alignment horizontal="center" vertical="top" wrapText="1" shrinkToFit="1"/>
    </xf>
    <xf numFmtId="164" fontId="7" fillId="0" borderId="1" xfId="0" applyNumberFormat="1" applyFont="1" applyBorder="1" applyAlignment="1" applyProtection="1">
      <alignment horizontal="center" vertical="top" wrapText="1" shrinkToFi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right" vertical="top" wrapText="1"/>
    </xf>
    <xf numFmtId="49" fontId="10" fillId="0" borderId="1" xfId="0" applyNumberFormat="1" applyFont="1" applyBorder="1" applyAlignment="1">
      <alignment horizontal="center" vertical="top" wrapText="1" shrinkToFit="1"/>
    </xf>
    <xf numFmtId="49" fontId="10" fillId="2" borderId="1" xfId="0" applyNumberFormat="1" applyFont="1" applyFill="1" applyBorder="1" applyAlignment="1">
      <alignment horizontal="center" vertical="top" wrapText="1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 shrinkToFit="1"/>
    </xf>
    <xf numFmtId="49" fontId="4" fillId="0" borderId="1" xfId="0" applyNumberFormat="1" applyFont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43"/>
  <sheetViews>
    <sheetView showGridLines="0" tabSelected="1" workbookViewId="0">
      <selection activeCell="F13" sqref="F13"/>
    </sheetView>
  </sheetViews>
  <sheetFormatPr defaultRowHeight="12.75" customHeight="1" outlineLevelRow="2" x14ac:dyDescent="0.2"/>
  <cols>
    <col min="1" max="1" width="7.140625" style="22" customWidth="1"/>
    <col min="2" max="2" width="44.7109375" style="12" customWidth="1"/>
    <col min="3" max="3" width="6.5703125" style="23" customWidth="1"/>
    <col min="4" max="4" width="12.140625" style="23" customWidth="1"/>
    <col min="5" max="5" width="6.28515625" style="23" customWidth="1"/>
    <col min="6" max="6" width="13" style="23" customWidth="1"/>
    <col min="7" max="8" width="13.28515625" style="23" customWidth="1"/>
    <col min="9" max="9" width="11.140625" style="12" customWidth="1"/>
    <col min="10" max="11" width="9.140625" style="12" customWidth="1"/>
    <col min="12" max="16384" width="9.140625" style="12"/>
  </cols>
  <sheetData>
    <row r="1" spans="1:9" ht="21" customHeight="1" x14ac:dyDescent="0.2">
      <c r="A1" s="11"/>
      <c r="B1" s="1"/>
      <c r="C1" s="5"/>
      <c r="D1" s="5"/>
      <c r="E1" s="5"/>
      <c r="F1" s="6"/>
      <c r="G1" s="30" t="s">
        <v>275</v>
      </c>
      <c r="H1" s="30"/>
    </row>
    <row r="2" spans="1:9" ht="58.5" customHeight="1" x14ac:dyDescent="0.2">
      <c r="A2" s="31" t="s">
        <v>281</v>
      </c>
      <c r="B2" s="31"/>
      <c r="C2" s="31"/>
      <c r="D2" s="31"/>
      <c r="E2" s="31"/>
      <c r="F2" s="31"/>
      <c r="G2" s="31"/>
      <c r="H2" s="31"/>
    </row>
    <row r="3" spans="1:9" ht="18.75" customHeight="1" x14ac:dyDescent="0.2">
      <c r="A3" s="11"/>
      <c r="B3" s="1"/>
      <c r="C3" s="7"/>
      <c r="D3" s="7"/>
      <c r="E3" s="7"/>
      <c r="F3" s="2"/>
      <c r="G3" s="2"/>
      <c r="H3" s="24" t="s">
        <v>0</v>
      </c>
    </row>
    <row r="4" spans="1:9" ht="69.75" customHeight="1" x14ac:dyDescent="0.2">
      <c r="A4" s="10" t="s">
        <v>276</v>
      </c>
      <c r="B4" s="3" t="s">
        <v>1</v>
      </c>
      <c r="C4" s="32" t="s">
        <v>284</v>
      </c>
      <c r="D4" s="32"/>
      <c r="E4" s="32"/>
      <c r="F4" s="13" t="s">
        <v>277</v>
      </c>
      <c r="G4" s="13" t="s">
        <v>282</v>
      </c>
      <c r="H4" s="13" t="s">
        <v>283</v>
      </c>
    </row>
    <row r="5" spans="1:9" x14ac:dyDescent="0.2">
      <c r="A5" s="8">
        <v>1</v>
      </c>
      <c r="B5" s="4" t="s">
        <v>278</v>
      </c>
      <c r="C5" s="33" t="s">
        <v>279</v>
      </c>
      <c r="D5" s="33"/>
      <c r="E5" s="33"/>
      <c r="F5" s="8">
        <v>4</v>
      </c>
      <c r="G5" s="8">
        <v>5</v>
      </c>
      <c r="H5" s="4" t="s">
        <v>280</v>
      </c>
    </row>
    <row r="6" spans="1:9" ht="65.25" customHeight="1" x14ac:dyDescent="0.2">
      <c r="A6" s="25"/>
      <c r="B6" s="9" t="s">
        <v>285</v>
      </c>
      <c r="C6" s="14"/>
      <c r="D6" s="14"/>
      <c r="E6" s="14" t="s">
        <v>2</v>
      </c>
      <c r="F6" s="15">
        <f>F7+F13+F101+F133</f>
        <v>40741778.789999999</v>
      </c>
      <c r="G6" s="15">
        <f>G7+G13+G101+G133</f>
        <v>6914824.9299999997</v>
      </c>
      <c r="H6" s="15">
        <f t="shared" ref="H6:H68" si="0">G6/F6*100</f>
        <v>16.972319656541927</v>
      </c>
    </row>
    <row r="7" spans="1:9" outlineLevel="1" x14ac:dyDescent="0.2">
      <c r="A7" s="26">
        <v>1</v>
      </c>
      <c r="B7" s="16" t="s">
        <v>4</v>
      </c>
      <c r="C7" s="17"/>
      <c r="D7" s="17"/>
      <c r="E7" s="17" t="s">
        <v>3</v>
      </c>
      <c r="F7" s="18">
        <v>1606582.5</v>
      </c>
      <c r="G7" s="18">
        <v>301243.89</v>
      </c>
      <c r="H7" s="18">
        <f t="shared" si="0"/>
        <v>18.750601976555828</v>
      </c>
      <c r="I7" s="29"/>
    </row>
    <row r="8" spans="1:9" ht="22.5" outlineLevel="2" x14ac:dyDescent="0.2">
      <c r="A8" s="25" t="s">
        <v>286</v>
      </c>
      <c r="B8" s="19" t="s">
        <v>8</v>
      </c>
      <c r="C8" s="20" t="s">
        <v>6</v>
      </c>
      <c r="D8" s="20" t="s">
        <v>7</v>
      </c>
      <c r="E8" s="20" t="s">
        <v>5</v>
      </c>
      <c r="F8" s="21">
        <v>1004146.3</v>
      </c>
      <c r="G8" s="21">
        <v>301243.89</v>
      </c>
      <c r="H8" s="21">
        <f t="shared" si="0"/>
        <v>30</v>
      </c>
    </row>
    <row r="9" spans="1:9" ht="45" outlineLevel="2" x14ac:dyDescent="0.2">
      <c r="A9" s="25" t="s">
        <v>287</v>
      </c>
      <c r="B9" s="19" t="s">
        <v>12</v>
      </c>
      <c r="C9" s="20" t="s">
        <v>10</v>
      </c>
      <c r="D9" s="20" t="s">
        <v>11</v>
      </c>
      <c r="E9" s="20" t="s">
        <v>9</v>
      </c>
      <c r="F9" s="21">
        <v>147436.20000000001</v>
      </c>
      <c r="G9" s="21">
        <v>0</v>
      </c>
      <c r="H9" s="21">
        <f t="shared" si="0"/>
        <v>0</v>
      </c>
    </row>
    <row r="10" spans="1:9" ht="56.25" outlineLevel="2" x14ac:dyDescent="0.2">
      <c r="A10" s="25" t="s">
        <v>288</v>
      </c>
      <c r="B10" s="19" t="s">
        <v>14</v>
      </c>
      <c r="C10" s="20" t="s">
        <v>10</v>
      </c>
      <c r="D10" s="20" t="s">
        <v>13</v>
      </c>
      <c r="E10" s="20" t="s">
        <v>9</v>
      </c>
      <c r="F10" s="21">
        <v>400000</v>
      </c>
      <c r="G10" s="21">
        <v>0</v>
      </c>
      <c r="H10" s="21">
        <f t="shared" si="0"/>
        <v>0</v>
      </c>
    </row>
    <row r="11" spans="1:9" ht="22.5" outlineLevel="2" x14ac:dyDescent="0.2">
      <c r="A11" s="25" t="s">
        <v>289</v>
      </c>
      <c r="B11" s="19" t="s">
        <v>16</v>
      </c>
      <c r="C11" s="20" t="s">
        <v>10</v>
      </c>
      <c r="D11" s="20" t="s">
        <v>15</v>
      </c>
      <c r="E11" s="20" t="s">
        <v>9</v>
      </c>
      <c r="F11" s="21">
        <v>5000</v>
      </c>
      <c r="G11" s="21">
        <v>0</v>
      </c>
      <c r="H11" s="21">
        <f t="shared" si="0"/>
        <v>0</v>
      </c>
    </row>
    <row r="12" spans="1:9" ht="45" outlineLevel="2" x14ac:dyDescent="0.2">
      <c r="A12" s="25" t="s">
        <v>290</v>
      </c>
      <c r="B12" s="19" t="s">
        <v>18</v>
      </c>
      <c r="C12" s="20" t="s">
        <v>10</v>
      </c>
      <c r="D12" s="20" t="s">
        <v>17</v>
      </c>
      <c r="E12" s="20" t="s">
        <v>9</v>
      </c>
      <c r="F12" s="21">
        <v>50000</v>
      </c>
      <c r="G12" s="21">
        <v>0</v>
      </c>
      <c r="H12" s="21">
        <f t="shared" si="0"/>
        <v>0</v>
      </c>
    </row>
    <row r="13" spans="1:9" outlineLevel="1" x14ac:dyDescent="0.2">
      <c r="A13" s="27" t="s">
        <v>278</v>
      </c>
      <c r="B13" s="16" t="s">
        <v>20</v>
      </c>
      <c r="C13" s="17"/>
      <c r="D13" s="17"/>
      <c r="E13" s="17" t="s">
        <v>19</v>
      </c>
      <c r="F13" s="18">
        <f>13934282.24-99989</f>
        <v>13834293.24</v>
      </c>
      <c r="G13" s="18">
        <f>382763.89-99989</f>
        <v>282774.89</v>
      </c>
      <c r="H13" s="18">
        <f t="shared" si="0"/>
        <v>2.0440139954702881</v>
      </c>
    </row>
    <row r="14" spans="1:9" outlineLevel="2" x14ac:dyDescent="0.2">
      <c r="A14" s="28" t="s">
        <v>291</v>
      </c>
      <c r="B14" s="19" t="s">
        <v>25</v>
      </c>
      <c r="C14" s="20" t="s">
        <v>23</v>
      </c>
      <c r="D14" s="20" t="s">
        <v>24</v>
      </c>
      <c r="E14" s="20" t="s">
        <v>21</v>
      </c>
      <c r="F14" s="21">
        <v>11360.89</v>
      </c>
      <c r="G14" s="21">
        <v>0</v>
      </c>
      <c r="H14" s="21">
        <f t="shared" si="0"/>
        <v>0</v>
      </c>
    </row>
    <row r="15" spans="1:9" outlineLevel="2" x14ac:dyDescent="0.2">
      <c r="A15" s="28" t="s">
        <v>292</v>
      </c>
      <c r="B15" s="19" t="s">
        <v>25</v>
      </c>
      <c r="C15" s="20" t="s">
        <v>23</v>
      </c>
      <c r="D15" s="20" t="s">
        <v>26</v>
      </c>
      <c r="E15" s="20" t="s">
        <v>21</v>
      </c>
      <c r="F15" s="21">
        <v>2117.5500000000002</v>
      </c>
      <c r="G15" s="21">
        <v>0</v>
      </c>
      <c r="H15" s="21">
        <f t="shared" si="0"/>
        <v>0</v>
      </c>
    </row>
    <row r="16" spans="1:9" outlineLevel="2" x14ac:dyDescent="0.2">
      <c r="A16" s="28" t="s">
        <v>293</v>
      </c>
      <c r="B16" s="19" t="s">
        <v>29</v>
      </c>
      <c r="C16" s="20" t="s">
        <v>27</v>
      </c>
      <c r="D16" s="20" t="s">
        <v>28</v>
      </c>
      <c r="E16" s="20" t="s">
        <v>21</v>
      </c>
      <c r="F16" s="21">
        <v>1206.4000000000001</v>
      </c>
      <c r="G16" s="21">
        <v>0</v>
      </c>
      <c r="H16" s="21">
        <f t="shared" si="0"/>
        <v>0</v>
      </c>
    </row>
    <row r="17" spans="1:8" ht="22.5" outlineLevel="2" x14ac:dyDescent="0.2">
      <c r="A17" s="28" t="s">
        <v>294</v>
      </c>
      <c r="B17" s="19" t="s">
        <v>32</v>
      </c>
      <c r="C17" s="20" t="s">
        <v>30</v>
      </c>
      <c r="D17" s="20" t="s">
        <v>31</v>
      </c>
      <c r="E17" s="20" t="s">
        <v>21</v>
      </c>
      <c r="F17" s="21">
        <v>230000</v>
      </c>
      <c r="G17" s="21">
        <v>0</v>
      </c>
      <c r="H17" s="21">
        <f t="shared" si="0"/>
        <v>0</v>
      </c>
    </row>
    <row r="18" spans="1:8" ht="33.75" outlineLevel="2" x14ac:dyDescent="0.2">
      <c r="A18" s="28" t="s">
        <v>295</v>
      </c>
      <c r="B18" s="19" t="s">
        <v>34</v>
      </c>
      <c r="C18" s="20" t="s">
        <v>30</v>
      </c>
      <c r="D18" s="20" t="s">
        <v>33</v>
      </c>
      <c r="E18" s="20" t="s">
        <v>21</v>
      </c>
      <c r="F18" s="21">
        <v>465071</v>
      </c>
      <c r="G18" s="21">
        <v>0</v>
      </c>
      <c r="H18" s="21">
        <f t="shared" si="0"/>
        <v>0</v>
      </c>
    </row>
    <row r="19" spans="1:8" ht="45" outlineLevel="2" x14ac:dyDescent="0.2">
      <c r="A19" s="28" t="s">
        <v>296</v>
      </c>
      <c r="B19" s="19" t="s">
        <v>37</v>
      </c>
      <c r="C19" s="20" t="s">
        <v>35</v>
      </c>
      <c r="D19" s="20" t="s">
        <v>36</v>
      </c>
      <c r="E19" s="20" t="s">
        <v>21</v>
      </c>
      <c r="F19" s="21">
        <v>22484.720000000001</v>
      </c>
      <c r="G19" s="21">
        <v>0</v>
      </c>
      <c r="H19" s="21">
        <f t="shared" si="0"/>
        <v>0</v>
      </c>
    </row>
    <row r="20" spans="1:8" outlineLevel="2" x14ac:dyDescent="0.2">
      <c r="A20" s="28" t="s">
        <v>297</v>
      </c>
      <c r="B20" s="19" t="s">
        <v>39</v>
      </c>
      <c r="C20" s="20" t="s">
        <v>35</v>
      </c>
      <c r="D20" s="20" t="s">
        <v>38</v>
      </c>
      <c r="E20" s="20" t="s">
        <v>21</v>
      </c>
      <c r="F20" s="21">
        <v>15592.14</v>
      </c>
      <c r="G20" s="21">
        <v>0</v>
      </c>
      <c r="H20" s="21">
        <f t="shared" si="0"/>
        <v>0</v>
      </c>
    </row>
    <row r="21" spans="1:8" ht="33.75" outlineLevel="2" x14ac:dyDescent="0.2">
      <c r="A21" s="28" t="s">
        <v>298</v>
      </c>
      <c r="B21" s="19" t="s">
        <v>41</v>
      </c>
      <c r="C21" s="20" t="s">
        <v>35</v>
      </c>
      <c r="D21" s="20" t="s">
        <v>40</v>
      </c>
      <c r="E21" s="20" t="s">
        <v>21</v>
      </c>
      <c r="F21" s="21">
        <v>5414.71</v>
      </c>
      <c r="G21" s="21">
        <v>0</v>
      </c>
      <c r="H21" s="21">
        <f t="shared" si="0"/>
        <v>0</v>
      </c>
    </row>
    <row r="22" spans="1:8" ht="45" outlineLevel="2" x14ac:dyDescent="0.2">
      <c r="A22" s="28" t="s">
        <v>299</v>
      </c>
      <c r="B22" s="19" t="s">
        <v>43</v>
      </c>
      <c r="C22" s="20" t="s">
        <v>35</v>
      </c>
      <c r="D22" s="20" t="s">
        <v>42</v>
      </c>
      <c r="E22" s="20" t="s">
        <v>21</v>
      </c>
      <c r="F22" s="21">
        <v>9000</v>
      </c>
      <c r="G22" s="21">
        <v>0</v>
      </c>
      <c r="H22" s="21">
        <f t="shared" si="0"/>
        <v>0</v>
      </c>
    </row>
    <row r="23" spans="1:8" ht="45" outlineLevel="2" x14ac:dyDescent="0.2">
      <c r="A23" s="28" t="s">
        <v>300</v>
      </c>
      <c r="B23" s="19" t="s">
        <v>45</v>
      </c>
      <c r="C23" s="20" t="s">
        <v>35</v>
      </c>
      <c r="D23" s="20" t="s">
        <v>44</v>
      </c>
      <c r="E23" s="20" t="s">
        <v>21</v>
      </c>
      <c r="F23" s="21">
        <v>3000</v>
      </c>
      <c r="G23" s="21">
        <v>0</v>
      </c>
      <c r="H23" s="21">
        <f t="shared" si="0"/>
        <v>0</v>
      </c>
    </row>
    <row r="24" spans="1:8" ht="33.75" outlineLevel="2" x14ac:dyDescent="0.2">
      <c r="A24" s="28" t="s">
        <v>301</v>
      </c>
      <c r="B24" s="19" t="s">
        <v>47</v>
      </c>
      <c r="C24" s="20" t="s">
        <v>35</v>
      </c>
      <c r="D24" s="20" t="s">
        <v>46</v>
      </c>
      <c r="E24" s="20" t="s">
        <v>21</v>
      </c>
      <c r="F24" s="21">
        <v>23800</v>
      </c>
      <c r="G24" s="21">
        <v>0</v>
      </c>
      <c r="H24" s="21">
        <f t="shared" si="0"/>
        <v>0</v>
      </c>
    </row>
    <row r="25" spans="1:8" ht="67.5" outlineLevel="2" x14ac:dyDescent="0.2">
      <c r="A25" s="28" t="s">
        <v>302</v>
      </c>
      <c r="B25" s="19" t="s">
        <v>49</v>
      </c>
      <c r="C25" s="20" t="s">
        <v>35</v>
      </c>
      <c r="D25" s="20" t="s">
        <v>48</v>
      </c>
      <c r="E25" s="20" t="s">
        <v>21</v>
      </c>
      <c r="F25" s="21">
        <v>30000</v>
      </c>
      <c r="G25" s="21">
        <v>0</v>
      </c>
      <c r="H25" s="21">
        <f t="shared" si="0"/>
        <v>0</v>
      </c>
    </row>
    <row r="26" spans="1:8" ht="33.75" outlineLevel="2" x14ac:dyDescent="0.2">
      <c r="A26" s="28" t="s">
        <v>303</v>
      </c>
      <c r="B26" s="19" t="s">
        <v>51</v>
      </c>
      <c r="C26" s="20" t="s">
        <v>35</v>
      </c>
      <c r="D26" s="20" t="s">
        <v>50</v>
      </c>
      <c r="E26" s="20" t="s">
        <v>21</v>
      </c>
      <c r="F26" s="21">
        <v>14000</v>
      </c>
      <c r="G26" s="21">
        <v>0</v>
      </c>
      <c r="H26" s="21">
        <f t="shared" si="0"/>
        <v>0</v>
      </c>
    </row>
    <row r="27" spans="1:8" ht="33.75" outlineLevel="2" x14ac:dyDescent="0.2">
      <c r="A27" s="28" t="s">
        <v>304</v>
      </c>
      <c r="B27" s="19" t="s">
        <v>54</v>
      </c>
      <c r="C27" s="20" t="s">
        <v>52</v>
      </c>
      <c r="D27" s="20" t="s">
        <v>53</v>
      </c>
      <c r="E27" s="20" t="s">
        <v>21</v>
      </c>
      <c r="F27" s="21">
        <v>200000</v>
      </c>
      <c r="G27" s="21">
        <v>0</v>
      </c>
      <c r="H27" s="21">
        <f t="shared" si="0"/>
        <v>0</v>
      </c>
    </row>
    <row r="28" spans="1:8" ht="33.75" outlineLevel="2" x14ac:dyDescent="0.2">
      <c r="A28" s="28" t="s">
        <v>305</v>
      </c>
      <c r="B28" s="19" t="s">
        <v>57</v>
      </c>
      <c r="C28" s="20" t="s">
        <v>55</v>
      </c>
      <c r="D28" s="20" t="s">
        <v>56</v>
      </c>
      <c r="E28" s="20" t="s">
        <v>21</v>
      </c>
      <c r="F28" s="21">
        <v>340000</v>
      </c>
      <c r="G28" s="21">
        <v>0</v>
      </c>
      <c r="H28" s="21">
        <f t="shared" si="0"/>
        <v>0</v>
      </c>
    </row>
    <row r="29" spans="1:8" ht="56.25" outlineLevel="2" x14ac:dyDescent="0.2">
      <c r="A29" s="28" t="s">
        <v>306</v>
      </c>
      <c r="B29" s="19" t="s">
        <v>59</v>
      </c>
      <c r="C29" s="20" t="s">
        <v>55</v>
      </c>
      <c r="D29" s="20" t="s">
        <v>58</v>
      </c>
      <c r="E29" s="20" t="s">
        <v>21</v>
      </c>
      <c r="F29" s="21">
        <v>313000</v>
      </c>
      <c r="G29" s="21">
        <v>0</v>
      </c>
      <c r="H29" s="21">
        <f t="shared" si="0"/>
        <v>0</v>
      </c>
    </row>
    <row r="30" spans="1:8" ht="45" outlineLevel="2" x14ac:dyDescent="0.2">
      <c r="A30" s="28" t="s">
        <v>307</v>
      </c>
      <c r="B30" s="19" t="s">
        <v>61</v>
      </c>
      <c r="C30" s="20" t="s">
        <v>55</v>
      </c>
      <c r="D30" s="20" t="s">
        <v>60</v>
      </c>
      <c r="E30" s="20" t="s">
        <v>21</v>
      </c>
      <c r="F30" s="21">
        <v>30000</v>
      </c>
      <c r="G30" s="21">
        <v>0</v>
      </c>
      <c r="H30" s="21">
        <f t="shared" si="0"/>
        <v>0</v>
      </c>
    </row>
    <row r="31" spans="1:8" ht="33.75" outlineLevel="2" x14ac:dyDescent="0.2">
      <c r="A31" s="28" t="s">
        <v>308</v>
      </c>
      <c r="B31" s="19" t="s">
        <v>63</v>
      </c>
      <c r="C31" s="20" t="s">
        <v>55</v>
      </c>
      <c r="D31" s="20" t="s">
        <v>62</v>
      </c>
      <c r="E31" s="20" t="s">
        <v>21</v>
      </c>
      <c r="F31" s="21">
        <v>50000</v>
      </c>
      <c r="G31" s="21">
        <v>0</v>
      </c>
      <c r="H31" s="21">
        <f t="shared" si="0"/>
        <v>0</v>
      </c>
    </row>
    <row r="32" spans="1:8" ht="22.5" outlineLevel="2" x14ac:dyDescent="0.2">
      <c r="A32" s="28" t="s">
        <v>309</v>
      </c>
      <c r="B32" s="19" t="s">
        <v>65</v>
      </c>
      <c r="C32" s="20" t="s">
        <v>55</v>
      </c>
      <c r="D32" s="20" t="s">
        <v>64</v>
      </c>
      <c r="E32" s="20" t="s">
        <v>21</v>
      </c>
      <c r="F32" s="21">
        <v>200000</v>
      </c>
      <c r="G32" s="21">
        <v>0</v>
      </c>
      <c r="H32" s="21">
        <f t="shared" si="0"/>
        <v>0</v>
      </c>
    </row>
    <row r="33" spans="1:8" ht="22.5" outlineLevel="2" x14ac:dyDescent="0.2">
      <c r="A33" s="28" t="s">
        <v>310</v>
      </c>
      <c r="B33" s="19" t="s">
        <v>67</v>
      </c>
      <c r="C33" s="20" t="s">
        <v>55</v>
      </c>
      <c r="D33" s="20" t="s">
        <v>66</v>
      </c>
      <c r="E33" s="20" t="s">
        <v>21</v>
      </c>
      <c r="F33" s="21">
        <v>6200</v>
      </c>
      <c r="G33" s="21">
        <v>5028.5600000000004</v>
      </c>
      <c r="H33" s="21">
        <f t="shared" si="0"/>
        <v>81.105806451612906</v>
      </c>
    </row>
    <row r="34" spans="1:8" ht="45" outlineLevel="2" x14ac:dyDescent="0.2">
      <c r="A34" s="28" t="s">
        <v>311</v>
      </c>
      <c r="B34" s="19" t="s">
        <v>70</v>
      </c>
      <c r="C34" s="20" t="s">
        <v>68</v>
      </c>
      <c r="D34" s="20" t="s">
        <v>69</v>
      </c>
      <c r="E34" s="20" t="s">
        <v>21</v>
      </c>
      <c r="F34" s="21">
        <v>50000</v>
      </c>
      <c r="G34" s="21">
        <v>0</v>
      </c>
      <c r="H34" s="21">
        <f t="shared" si="0"/>
        <v>0</v>
      </c>
    </row>
    <row r="35" spans="1:8" ht="22.5" outlineLevel="2" x14ac:dyDescent="0.2">
      <c r="A35" s="28" t="s">
        <v>312</v>
      </c>
      <c r="B35" s="19" t="s">
        <v>72</v>
      </c>
      <c r="C35" s="20" t="s">
        <v>68</v>
      </c>
      <c r="D35" s="20" t="s">
        <v>71</v>
      </c>
      <c r="E35" s="20" t="s">
        <v>21</v>
      </c>
      <c r="F35" s="21">
        <v>1139720.74</v>
      </c>
      <c r="G35" s="21">
        <v>0</v>
      </c>
      <c r="H35" s="21">
        <f t="shared" si="0"/>
        <v>0</v>
      </c>
    </row>
    <row r="36" spans="1:8" ht="33.75" outlineLevel="2" x14ac:dyDescent="0.2">
      <c r="A36" s="28" t="s">
        <v>313</v>
      </c>
      <c r="B36" s="19" t="s">
        <v>74</v>
      </c>
      <c r="C36" s="20" t="s">
        <v>68</v>
      </c>
      <c r="D36" s="20" t="s">
        <v>73</v>
      </c>
      <c r="E36" s="20" t="s">
        <v>21</v>
      </c>
      <c r="F36" s="21">
        <v>22023.9</v>
      </c>
      <c r="G36" s="21">
        <v>0</v>
      </c>
      <c r="H36" s="21">
        <f t="shared" si="0"/>
        <v>0</v>
      </c>
    </row>
    <row r="37" spans="1:8" ht="22.5" outlineLevel="2" x14ac:dyDescent="0.2">
      <c r="A37" s="28" t="s">
        <v>314</v>
      </c>
      <c r="B37" s="19" t="s">
        <v>77</v>
      </c>
      <c r="C37" s="20" t="s">
        <v>75</v>
      </c>
      <c r="D37" s="20" t="s">
        <v>76</v>
      </c>
      <c r="E37" s="20" t="s">
        <v>21</v>
      </c>
      <c r="F37" s="21">
        <v>42203</v>
      </c>
      <c r="G37" s="21">
        <v>0</v>
      </c>
      <c r="H37" s="21">
        <f t="shared" si="0"/>
        <v>0</v>
      </c>
    </row>
    <row r="38" spans="1:8" ht="22.5" outlineLevel="2" x14ac:dyDescent="0.2">
      <c r="A38" s="28" t="s">
        <v>315</v>
      </c>
      <c r="B38" s="19" t="s">
        <v>79</v>
      </c>
      <c r="C38" s="20" t="s">
        <v>75</v>
      </c>
      <c r="D38" s="20" t="s">
        <v>78</v>
      </c>
      <c r="E38" s="20" t="s">
        <v>21</v>
      </c>
      <c r="F38" s="21">
        <v>6595.49</v>
      </c>
      <c r="G38" s="21">
        <v>0</v>
      </c>
      <c r="H38" s="21">
        <f t="shared" si="0"/>
        <v>0</v>
      </c>
    </row>
    <row r="39" spans="1:8" ht="22.5" outlineLevel="2" x14ac:dyDescent="0.2">
      <c r="A39" s="28" t="s">
        <v>316</v>
      </c>
      <c r="B39" s="19" t="s">
        <v>82</v>
      </c>
      <c r="C39" s="20" t="s">
        <v>80</v>
      </c>
      <c r="D39" s="20" t="s">
        <v>81</v>
      </c>
      <c r="E39" s="20" t="s">
        <v>21</v>
      </c>
      <c r="F39" s="21">
        <v>378278.5</v>
      </c>
      <c r="G39" s="21">
        <v>0</v>
      </c>
      <c r="H39" s="21">
        <f t="shared" si="0"/>
        <v>0</v>
      </c>
    </row>
    <row r="40" spans="1:8" outlineLevel="2" x14ac:dyDescent="0.2">
      <c r="A40" s="28" t="s">
        <v>317</v>
      </c>
      <c r="B40" s="19" t="s">
        <v>84</v>
      </c>
      <c r="C40" s="20" t="s">
        <v>80</v>
      </c>
      <c r="D40" s="20" t="s">
        <v>83</v>
      </c>
      <c r="E40" s="20" t="s">
        <v>21</v>
      </c>
      <c r="F40" s="21">
        <v>450000</v>
      </c>
      <c r="G40" s="21">
        <v>0</v>
      </c>
      <c r="H40" s="21">
        <f t="shared" si="0"/>
        <v>0</v>
      </c>
    </row>
    <row r="41" spans="1:8" ht="33.75" outlineLevel="2" x14ac:dyDescent="0.2">
      <c r="A41" s="28" t="s">
        <v>318</v>
      </c>
      <c r="B41" s="19" t="s">
        <v>86</v>
      </c>
      <c r="C41" s="20" t="s">
        <v>80</v>
      </c>
      <c r="D41" s="20" t="s">
        <v>85</v>
      </c>
      <c r="E41" s="20" t="s">
        <v>21</v>
      </c>
      <c r="F41" s="21">
        <v>45215.4</v>
      </c>
      <c r="G41" s="21">
        <v>0</v>
      </c>
      <c r="H41" s="21">
        <f t="shared" si="0"/>
        <v>0</v>
      </c>
    </row>
    <row r="42" spans="1:8" ht="33.75" outlineLevel="2" x14ac:dyDescent="0.2">
      <c r="A42" s="28" t="s">
        <v>319</v>
      </c>
      <c r="B42" s="19" t="s">
        <v>88</v>
      </c>
      <c r="C42" s="20" t="s">
        <v>80</v>
      </c>
      <c r="D42" s="20" t="s">
        <v>87</v>
      </c>
      <c r="E42" s="20" t="s">
        <v>21</v>
      </c>
      <c r="F42" s="21">
        <v>29620.1</v>
      </c>
      <c r="G42" s="21">
        <v>0</v>
      </c>
      <c r="H42" s="21">
        <f t="shared" si="0"/>
        <v>0</v>
      </c>
    </row>
    <row r="43" spans="1:8" ht="22.5" outlineLevel="2" x14ac:dyDescent="0.2">
      <c r="A43" s="28" t="s">
        <v>320</v>
      </c>
      <c r="B43" s="19" t="s">
        <v>90</v>
      </c>
      <c r="C43" s="20" t="s">
        <v>80</v>
      </c>
      <c r="D43" s="20" t="s">
        <v>89</v>
      </c>
      <c r="E43" s="20" t="s">
        <v>21</v>
      </c>
      <c r="F43" s="21">
        <v>10674</v>
      </c>
      <c r="G43" s="21">
        <v>10422</v>
      </c>
      <c r="H43" s="21">
        <f t="shared" si="0"/>
        <v>97.639123102866776</v>
      </c>
    </row>
    <row r="44" spans="1:8" ht="22.5" outlineLevel="2" x14ac:dyDescent="0.2">
      <c r="A44" s="28" t="s">
        <v>321</v>
      </c>
      <c r="B44" s="19" t="s">
        <v>93</v>
      </c>
      <c r="C44" s="20" t="s">
        <v>91</v>
      </c>
      <c r="D44" s="20" t="s">
        <v>92</v>
      </c>
      <c r="E44" s="20" t="s">
        <v>21</v>
      </c>
      <c r="F44" s="21">
        <v>23825.7</v>
      </c>
      <c r="G44" s="21">
        <v>0</v>
      </c>
      <c r="H44" s="21">
        <f t="shared" si="0"/>
        <v>0</v>
      </c>
    </row>
    <row r="45" spans="1:8" ht="22.5" outlineLevel="2" x14ac:dyDescent="0.2">
      <c r="A45" s="28" t="s">
        <v>322</v>
      </c>
      <c r="B45" s="19" t="s">
        <v>79</v>
      </c>
      <c r="C45" s="20" t="s">
        <v>91</v>
      </c>
      <c r="D45" s="20" t="s">
        <v>78</v>
      </c>
      <c r="E45" s="20" t="s">
        <v>21</v>
      </c>
      <c r="F45" s="21">
        <v>5358.81</v>
      </c>
      <c r="G45" s="21">
        <v>0</v>
      </c>
      <c r="H45" s="21">
        <f t="shared" si="0"/>
        <v>0</v>
      </c>
    </row>
    <row r="46" spans="1:8" outlineLevel="2" x14ac:dyDescent="0.2">
      <c r="A46" s="28" t="s">
        <v>323</v>
      </c>
      <c r="B46" s="19" t="s">
        <v>95</v>
      </c>
      <c r="C46" s="20" t="s">
        <v>91</v>
      </c>
      <c r="D46" s="20" t="s">
        <v>94</v>
      </c>
      <c r="E46" s="20" t="s">
        <v>21</v>
      </c>
      <c r="F46" s="21">
        <v>4000</v>
      </c>
      <c r="G46" s="21">
        <v>0</v>
      </c>
      <c r="H46" s="21">
        <f t="shared" si="0"/>
        <v>0</v>
      </c>
    </row>
    <row r="47" spans="1:8" outlineLevel="2" x14ac:dyDescent="0.2">
      <c r="A47" s="28" t="s">
        <v>324</v>
      </c>
      <c r="B47" s="19" t="s">
        <v>95</v>
      </c>
      <c r="C47" s="20" t="s">
        <v>91</v>
      </c>
      <c r="D47" s="20" t="s">
        <v>96</v>
      </c>
      <c r="E47" s="20" t="s">
        <v>21</v>
      </c>
      <c r="F47" s="21">
        <v>65000.02</v>
      </c>
      <c r="G47" s="21">
        <v>0</v>
      </c>
      <c r="H47" s="21">
        <f t="shared" si="0"/>
        <v>0</v>
      </c>
    </row>
    <row r="48" spans="1:8" ht="22.5" outlineLevel="2" x14ac:dyDescent="0.2">
      <c r="A48" s="28" t="s">
        <v>325</v>
      </c>
      <c r="B48" s="19" t="s">
        <v>99</v>
      </c>
      <c r="C48" s="20" t="s">
        <v>97</v>
      </c>
      <c r="D48" s="20" t="s">
        <v>98</v>
      </c>
      <c r="E48" s="20" t="s">
        <v>21</v>
      </c>
      <c r="F48" s="21">
        <v>7200</v>
      </c>
      <c r="G48" s="21">
        <v>7200</v>
      </c>
      <c r="H48" s="21">
        <f t="shared" si="0"/>
        <v>100</v>
      </c>
    </row>
    <row r="49" spans="1:8" ht="22.5" outlineLevel="2" x14ac:dyDescent="0.2">
      <c r="A49" s="28" t="s">
        <v>326</v>
      </c>
      <c r="B49" s="19" t="s">
        <v>102</v>
      </c>
      <c r="C49" s="20" t="s">
        <v>100</v>
      </c>
      <c r="D49" s="20" t="s">
        <v>101</v>
      </c>
      <c r="E49" s="20" t="s">
        <v>21</v>
      </c>
      <c r="F49" s="21">
        <v>49868.2</v>
      </c>
      <c r="G49" s="21">
        <v>0</v>
      </c>
      <c r="H49" s="21">
        <f t="shared" si="0"/>
        <v>0</v>
      </c>
    </row>
    <row r="50" spans="1:8" ht="22.5" outlineLevel="2" x14ac:dyDescent="0.2">
      <c r="A50" s="28" t="s">
        <v>327</v>
      </c>
      <c r="B50" s="19" t="s">
        <v>104</v>
      </c>
      <c r="C50" s="20" t="s">
        <v>100</v>
      </c>
      <c r="D50" s="20" t="s">
        <v>103</v>
      </c>
      <c r="E50" s="20" t="s">
        <v>21</v>
      </c>
      <c r="F50" s="21">
        <v>88744.26</v>
      </c>
      <c r="G50" s="21">
        <v>88744.25</v>
      </c>
      <c r="H50" s="21">
        <f t="shared" si="0"/>
        <v>99.999988731665582</v>
      </c>
    </row>
    <row r="51" spans="1:8" ht="45" outlineLevel="2" x14ac:dyDescent="0.2">
      <c r="A51" s="28" t="s">
        <v>328</v>
      </c>
      <c r="B51" s="19" t="s">
        <v>106</v>
      </c>
      <c r="C51" s="20" t="s">
        <v>100</v>
      </c>
      <c r="D51" s="20" t="s">
        <v>105</v>
      </c>
      <c r="E51" s="20" t="s">
        <v>21</v>
      </c>
      <c r="F51" s="21">
        <v>4800</v>
      </c>
      <c r="G51" s="21">
        <v>0</v>
      </c>
      <c r="H51" s="21">
        <f t="shared" si="0"/>
        <v>0</v>
      </c>
    </row>
    <row r="52" spans="1:8" ht="22.5" outlineLevel="2" x14ac:dyDescent="0.2">
      <c r="A52" s="28" t="s">
        <v>329</v>
      </c>
      <c r="B52" s="19" t="s">
        <v>108</v>
      </c>
      <c r="C52" s="20" t="s">
        <v>100</v>
      </c>
      <c r="D52" s="20" t="s">
        <v>107</v>
      </c>
      <c r="E52" s="20" t="s">
        <v>21</v>
      </c>
      <c r="F52" s="21">
        <v>5650</v>
      </c>
      <c r="G52" s="21">
        <v>0</v>
      </c>
      <c r="H52" s="21">
        <f t="shared" si="0"/>
        <v>0</v>
      </c>
    </row>
    <row r="53" spans="1:8" ht="33.75" outlineLevel="2" x14ac:dyDescent="0.2">
      <c r="A53" s="28" t="s">
        <v>330</v>
      </c>
      <c r="B53" s="19" t="s">
        <v>111</v>
      </c>
      <c r="C53" s="20" t="s">
        <v>109</v>
      </c>
      <c r="D53" s="20" t="s">
        <v>110</v>
      </c>
      <c r="E53" s="20" t="s">
        <v>21</v>
      </c>
      <c r="F53" s="21">
        <v>2950</v>
      </c>
      <c r="G53" s="21">
        <v>0</v>
      </c>
      <c r="H53" s="21">
        <f t="shared" si="0"/>
        <v>0</v>
      </c>
    </row>
    <row r="54" spans="1:8" outlineLevel="2" x14ac:dyDescent="0.2">
      <c r="A54" s="28" t="s">
        <v>331</v>
      </c>
      <c r="B54" s="19" t="s">
        <v>95</v>
      </c>
      <c r="C54" s="20" t="s">
        <v>109</v>
      </c>
      <c r="D54" s="20" t="s">
        <v>112</v>
      </c>
      <c r="E54" s="20" t="s">
        <v>21</v>
      </c>
      <c r="F54" s="21">
        <v>2500</v>
      </c>
      <c r="G54" s="21">
        <v>0</v>
      </c>
      <c r="H54" s="21">
        <f t="shared" si="0"/>
        <v>0</v>
      </c>
    </row>
    <row r="55" spans="1:8" outlineLevel="2" x14ac:dyDescent="0.2">
      <c r="A55" s="28" t="s">
        <v>332</v>
      </c>
      <c r="B55" s="19" t="s">
        <v>95</v>
      </c>
      <c r="C55" s="20" t="s">
        <v>109</v>
      </c>
      <c r="D55" s="20" t="s">
        <v>113</v>
      </c>
      <c r="E55" s="20" t="s">
        <v>21</v>
      </c>
      <c r="F55" s="21">
        <v>9000</v>
      </c>
      <c r="G55" s="21">
        <v>0</v>
      </c>
      <c r="H55" s="21">
        <f t="shared" si="0"/>
        <v>0</v>
      </c>
    </row>
    <row r="56" spans="1:8" outlineLevel="2" x14ac:dyDescent="0.2">
      <c r="A56" s="28" t="s">
        <v>333</v>
      </c>
      <c r="B56" s="19" t="s">
        <v>95</v>
      </c>
      <c r="C56" s="20" t="s">
        <v>109</v>
      </c>
      <c r="D56" s="20" t="s">
        <v>114</v>
      </c>
      <c r="E56" s="20" t="s">
        <v>21</v>
      </c>
      <c r="F56" s="21">
        <v>6887.2</v>
      </c>
      <c r="G56" s="21">
        <v>0</v>
      </c>
      <c r="H56" s="21">
        <f t="shared" si="0"/>
        <v>0</v>
      </c>
    </row>
    <row r="57" spans="1:8" outlineLevel="2" x14ac:dyDescent="0.2">
      <c r="A57" s="28" t="s">
        <v>334</v>
      </c>
      <c r="B57" s="19" t="s">
        <v>95</v>
      </c>
      <c r="C57" s="20" t="s">
        <v>109</v>
      </c>
      <c r="D57" s="20" t="s">
        <v>115</v>
      </c>
      <c r="E57" s="20" t="s">
        <v>21</v>
      </c>
      <c r="F57" s="21">
        <v>9000</v>
      </c>
      <c r="G57" s="21">
        <v>0</v>
      </c>
      <c r="H57" s="21">
        <f t="shared" si="0"/>
        <v>0</v>
      </c>
    </row>
    <row r="58" spans="1:8" ht="22.5" outlineLevel="2" x14ac:dyDescent="0.2">
      <c r="A58" s="28" t="s">
        <v>335</v>
      </c>
      <c r="B58" s="19" t="s">
        <v>117</v>
      </c>
      <c r="C58" s="20" t="s">
        <v>109</v>
      </c>
      <c r="D58" s="20" t="s">
        <v>116</v>
      </c>
      <c r="E58" s="20" t="s">
        <v>21</v>
      </c>
      <c r="F58" s="21">
        <v>120000</v>
      </c>
      <c r="G58" s="21">
        <v>0</v>
      </c>
      <c r="H58" s="21">
        <f t="shared" si="0"/>
        <v>0</v>
      </c>
    </row>
    <row r="59" spans="1:8" ht="33.75" outlineLevel="2" x14ac:dyDescent="0.2">
      <c r="A59" s="28" t="s">
        <v>336</v>
      </c>
      <c r="B59" s="19" t="s">
        <v>119</v>
      </c>
      <c r="C59" s="20" t="s">
        <v>109</v>
      </c>
      <c r="D59" s="20" t="s">
        <v>118</v>
      </c>
      <c r="E59" s="20" t="s">
        <v>21</v>
      </c>
      <c r="F59" s="21">
        <v>662070.30000000005</v>
      </c>
      <c r="G59" s="21">
        <v>0</v>
      </c>
      <c r="H59" s="21">
        <f t="shared" si="0"/>
        <v>0</v>
      </c>
    </row>
    <row r="60" spans="1:8" outlineLevel="2" x14ac:dyDescent="0.2">
      <c r="A60" s="28" t="s">
        <v>337</v>
      </c>
      <c r="B60" s="19" t="s">
        <v>95</v>
      </c>
      <c r="C60" s="20" t="s">
        <v>109</v>
      </c>
      <c r="D60" s="20" t="s">
        <v>96</v>
      </c>
      <c r="E60" s="20" t="s">
        <v>21</v>
      </c>
      <c r="F60" s="21">
        <v>6000</v>
      </c>
      <c r="G60" s="21">
        <v>0</v>
      </c>
      <c r="H60" s="21">
        <f t="shared" si="0"/>
        <v>0</v>
      </c>
    </row>
    <row r="61" spans="1:8" ht="22.5" outlineLevel="2" x14ac:dyDescent="0.2">
      <c r="A61" s="28" t="s">
        <v>338</v>
      </c>
      <c r="B61" s="19" t="s">
        <v>121</v>
      </c>
      <c r="C61" s="20" t="s">
        <v>109</v>
      </c>
      <c r="D61" s="20" t="s">
        <v>120</v>
      </c>
      <c r="E61" s="20" t="s">
        <v>21</v>
      </c>
      <c r="F61" s="21">
        <v>223616.95</v>
      </c>
      <c r="G61" s="21">
        <v>0</v>
      </c>
      <c r="H61" s="21">
        <f t="shared" si="0"/>
        <v>0</v>
      </c>
    </row>
    <row r="62" spans="1:8" ht="33.75" outlineLevel="2" x14ac:dyDescent="0.2">
      <c r="A62" s="28" t="s">
        <v>339</v>
      </c>
      <c r="B62" s="19" t="s">
        <v>111</v>
      </c>
      <c r="C62" s="20" t="s">
        <v>122</v>
      </c>
      <c r="D62" s="20" t="s">
        <v>110</v>
      </c>
      <c r="E62" s="20" t="s">
        <v>21</v>
      </c>
      <c r="F62" s="21">
        <v>10000</v>
      </c>
      <c r="G62" s="21">
        <v>0</v>
      </c>
      <c r="H62" s="21">
        <f t="shared" si="0"/>
        <v>0</v>
      </c>
    </row>
    <row r="63" spans="1:8" ht="22.5" outlineLevel="2" x14ac:dyDescent="0.2">
      <c r="A63" s="28" t="s">
        <v>340</v>
      </c>
      <c r="B63" s="19" t="s">
        <v>124</v>
      </c>
      <c r="C63" s="20" t="s">
        <v>122</v>
      </c>
      <c r="D63" s="20" t="s">
        <v>123</v>
      </c>
      <c r="E63" s="20" t="s">
        <v>21</v>
      </c>
      <c r="F63" s="21">
        <v>111082</v>
      </c>
      <c r="G63" s="21">
        <v>110497.54</v>
      </c>
      <c r="H63" s="21">
        <f t="shared" si="0"/>
        <v>99.473848148214827</v>
      </c>
    </row>
    <row r="64" spans="1:8" ht="22.5" outlineLevel="2" x14ac:dyDescent="0.2">
      <c r="A64" s="28" t="s">
        <v>341</v>
      </c>
      <c r="B64" s="19" t="s">
        <v>127</v>
      </c>
      <c r="C64" s="20" t="s">
        <v>125</v>
      </c>
      <c r="D64" s="20" t="s">
        <v>126</v>
      </c>
      <c r="E64" s="20" t="s">
        <v>21</v>
      </c>
      <c r="F64" s="21">
        <v>199873.2</v>
      </c>
      <c r="G64" s="21">
        <v>0</v>
      </c>
      <c r="H64" s="21">
        <f t="shared" si="0"/>
        <v>0</v>
      </c>
    </row>
    <row r="65" spans="1:8" ht="22.5" outlineLevel="2" x14ac:dyDescent="0.2">
      <c r="A65" s="28" t="s">
        <v>342</v>
      </c>
      <c r="B65" s="19" t="s">
        <v>130</v>
      </c>
      <c r="C65" s="20" t="s">
        <v>128</v>
      </c>
      <c r="D65" s="20" t="s">
        <v>129</v>
      </c>
      <c r="E65" s="20" t="s">
        <v>21</v>
      </c>
      <c r="F65" s="21">
        <v>4500</v>
      </c>
      <c r="G65" s="21">
        <v>0</v>
      </c>
      <c r="H65" s="21">
        <f t="shared" si="0"/>
        <v>0</v>
      </c>
    </row>
    <row r="66" spans="1:8" ht="45" outlineLevel="2" x14ac:dyDescent="0.2">
      <c r="A66" s="28" t="s">
        <v>343</v>
      </c>
      <c r="B66" s="19" t="s">
        <v>133</v>
      </c>
      <c r="C66" s="20" t="s">
        <v>131</v>
      </c>
      <c r="D66" s="20" t="s">
        <v>132</v>
      </c>
      <c r="E66" s="20" t="s">
        <v>21</v>
      </c>
      <c r="F66" s="21">
        <v>210000</v>
      </c>
      <c r="G66" s="21">
        <v>0</v>
      </c>
      <c r="H66" s="21">
        <f t="shared" si="0"/>
        <v>0</v>
      </c>
    </row>
    <row r="67" spans="1:8" ht="67.5" outlineLevel="2" x14ac:dyDescent="0.2">
      <c r="A67" s="28" t="s">
        <v>344</v>
      </c>
      <c r="B67" s="19" t="s">
        <v>135</v>
      </c>
      <c r="C67" s="20" t="s">
        <v>131</v>
      </c>
      <c r="D67" s="20" t="s">
        <v>134</v>
      </c>
      <c r="E67" s="20" t="s">
        <v>21</v>
      </c>
      <c r="F67" s="21">
        <v>250000</v>
      </c>
      <c r="G67" s="21">
        <v>78</v>
      </c>
      <c r="H67" s="21">
        <f t="shared" si="0"/>
        <v>3.1199999999999999E-2</v>
      </c>
    </row>
    <row r="68" spans="1:8" ht="22.5" outlineLevel="2" x14ac:dyDescent="0.2">
      <c r="A68" s="28" t="s">
        <v>345</v>
      </c>
      <c r="B68" s="19" t="s">
        <v>137</v>
      </c>
      <c r="C68" s="20" t="s">
        <v>131</v>
      </c>
      <c r="D68" s="20" t="s">
        <v>136</v>
      </c>
      <c r="E68" s="20" t="s">
        <v>21</v>
      </c>
      <c r="F68" s="21">
        <v>2200</v>
      </c>
      <c r="G68" s="21">
        <v>127.82</v>
      </c>
      <c r="H68" s="21">
        <f t="shared" si="0"/>
        <v>5.81</v>
      </c>
    </row>
    <row r="69" spans="1:8" ht="33.75" outlineLevel="2" x14ac:dyDescent="0.2">
      <c r="A69" s="28" t="s">
        <v>346</v>
      </c>
      <c r="B69" s="19" t="s">
        <v>140</v>
      </c>
      <c r="C69" s="20" t="s">
        <v>30</v>
      </c>
      <c r="D69" s="20" t="s">
        <v>139</v>
      </c>
      <c r="E69" s="20" t="s">
        <v>138</v>
      </c>
      <c r="F69" s="21">
        <v>309535.2</v>
      </c>
      <c r="G69" s="21">
        <v>0</v>
      </c>
      <c r="H69" s="21">
        <f t="shared" ref="H69:H132" si="1">G69/F69*100</f>
        <v>0</v>
      </c>
    </row>
    <row r="70" spans="1:8" ht="101.25" outlineLevel="2" x14ac:dyDescent="0.2">
      <c r="A70" s="28" t="s">
        <v>347</v>
      </c>
      <c r="B70" s="19" t="s">
        <v>142</v>
      </c>
      <c r="C70" s="20" t="s">
        <v>30</v>
      </c>
      <c r="D70" s="20" t="s">
        <v>141</v>
      </c>
      <c r="E70" s="20" t="s">
        <v>138</v>
      </c>
      <c r="F70" s="21">
        <v>100000</v>
      </c>
      <c r="G70" s="21">
        <v>0</v>
      </c>
      <c r="H70" s="21">
        <f t="shared" si="1"/>
        <v>0</v>
      </c>
    </row>
    <row r="71" spans="1:8" ht="22.5" outlineLevel="2" x14ac:dyDescent="0.2">
      <c r="A71" s="28" t="s">
        <v>348</v>
      </c>
      <c r="B71" s="19" t="s">
        <v>144</v>
      </c>
      <c r="C71" s="20" t="s">
        <v>35</v>
      </c>
      <c r="D71" s="20" t="s">
        <v>143</v>
      </c>
      <c r="E71" s="20" t="s">
        <v>138</v>
      </c>
      <c r="F71" s="21">
        <v>253182.64</v>
      </c>
      <c r="G71" s="21">
        <v>3000</v>
      </c>
      <c r="H71" s="21">
        <f t="shared" si="1"/>
        <v>1.1849153638653898</v>
      </c>
    </row>
    <row r="72" spans="1:8" ht="22.5" outlineLevel="2" x14ac:dyDescent="0.2">
      <c r="A72" s="28" t="s">
        <v>349</v>
      </c>
      <c r="B72" s="19" t="s">
        <v>146</v>
      </c>
      <c r="C72" s="20" t="s">
        <v>52</v>
      </c>
      <c r="D72" s="20" t="s">
        <v>145</v>
      </c>
      <c r="E72" s="20" t="s">
        <v>138</v>
      </c>
      <c r="F72" s="21">
        <v>303000</v>
      </c>
      <c r="G72" s="21">
        <v>0</v>
      </c>
      <c r="H72" s="21">
        <f t="shared" si="1"/>
        <v>0</v>
      </c>
    </row>
    <row r="73" spans="1:8" ht="22.5" outlineLevel="2" x14ac:dyDescent="0.2">
      <c r="A73" s="28" t="s">
        <v>350</v>
      </c>
      <c r="B73" s="19" t="s">
        <v>148</v>
      </c>
      <c r="C73" s="20" t="s">
        <v>52</v>
      </c>
      <c r="D73" s="20" t="s">
        <v>147</v>
      </c>
      <c r="E73" s="20" t="s">
        <v>138</v>
      </c>
      <c r="F73" s="21">
        <v>25000</v>
      </c>
      <c r="G73" s="21">
        <v>0</v>
      </c>
      <c r="H73" s="21">
        <f t="shared" si="1"/>
        <v>0</v>
      </c>
    </row>
    <row r="74" spans="1:8" ht="22.5" outlineLevel="2" x14ac:dyDescent="0.2">
      <c r="A74" s="28" t="s">
        <v>351</v>
      </c>
      <c r="B74" s="19" t="s">
        <v>150</v>
      </c>
      <c r="C74" s="20" t="s">
        <v>55</v>
      </c>
      <c r="D74" s="20" t="s">
        <v>149</v>
      </c>
      <c r="E74" s="20" t="s">
        <v>138</v>
      </c>
      <c r="F74" s="21">
        <v>15000</v>
      </c>
      <c r="G74" s="21">
        <v>0</v>
      </c>
      <c r="H74" s="21">
        <f t="shared" si="1"/>
        <v>0</v>
      </c>
    </row>
    <row r="75" spans="1:8" ht="33.75" outlineLevel="2" x14ac:dyDescent="0.2">
      <c r="A75" s="28" t="s">
        <v>352</v>
      </c>
      <c r="B75" s="19" t="s">
        <v>152</v>
      </c>
      <c r="C75" s="20" t="s">
        <v>55</v>
      </c>
      <c r="D75" s="20" t="s">
        <v>151</v>
      </c>
      <c r="E75" s="20" t="s">
        <v>138</v>
      </c>
      <c r="F75" s="21">
        <v>47000</v>
      </c>
      <c r="G75" s="21">
        <v>0</v>
      </c>
      <c r="H75" s="21">
        <f t="shared" si="1"/>
        <v>0</v>
      </c>
    </row>
    <row r="76" spans="1:8" ht="45" outlineLevel="2" x14ac:dyDescent="0.2">
      <c r="A76" s="28" t="s">
        <v>353</v>
      </c>
      <c r="B76" s="19" t="s">
        <v>154</v>
      </c>
      <c r="C76" s="20" t="s">
        <v>55</v>
      </c>
      <c r="D76" s="20" t="s">
        <v>153</v>
      </c>
      <c r="E76" s="20" t="s">
        <v>138</v>
      </c>
      <c r="F76" s="21">
        <v>840000</v>
      </c>
      <c r="G76" s="21">
        <v>0</v>
      </c>
      <c r="H76" s="21">
        <f t="shared" si="1"/>
        <v>0</v>
      </c>
    </row>
    <row r="77" spans="1:8" ht="33.75" outlineLevel="2" x14ac:dyDescent="0.2">
      <c r="A77" s="28" t="s">
        <v>354</v>
      </c>
      <c r="B77" s="19" t="s">
        <v>156</v>
      </c>
      <c r="C77" s="20" t="s">
        <v>55</v>
      </c>
      <c r="D77" s="20" t="s">
        <v>155</v>
      </c>
      <c r="E77" s="20" t="s">
        <v>138</v>
      </c>
      <c r="F77" s="21">
        <v>1015313.9</v>
      </c>
      <c r="G77" s="21">
        <v>9457.25</v>
      </c>
      <c r="H77" s="21">
        <f t="shared" si="1"/>
        <v>0.93146070392614544</v>
      </c>
    </row>
    <row r="78" spans="1:8" ht="22.5" outlineLevel="2" x14ac:dyDescent="0.2">
      <c r="A78" s="28" t="s">
        <v>355</v>
      </c>
      <c r="B78" s="19" t="s">
        <v>158</v>
      </c>
      <c r="C78" s="20" t="s">
        <v>55</v>
      </c>
      <c r="D78" s="20" t="s">
        <v>157</v>
      </c>
      <c r="E78" s="20" t="s">
        <v>138</v>
      </c>
      <c r="F78" s="21">
        <v>114500.4</v>
      </c>
      <c r="G78" s="21">
        <v>0</v>
      </c>
      <c r="H78" s="21">
        <f t="shared" si="1"/>
        <v>0</v>
      </c>
    </row>
    <row r="79" spans="1:8" ht="33.75" outlineLevel="2" x14ac:dyDescent="0.2">
      <c r="A79" s="28" t="s">
        <v>356</v>
      </c>
      <c r="B79" s="19" t="s">
        <v>160</v>
      </c>
      <c r="C79" s="20" t="s">
        <v>55</v>
      </c>
      <c r="D79" s="20" t="s">
        <v>159</v>
      </c>
      <c r="E79" s="20" t="s">
        <v>138</v>
      </c>
      <c r="F79" s="21">
        <v>177706.56</v>
      </c>
      <c r="G79" s="21">
        <v>5305</v>
      </c>
      <c r="H79" s="21">
        <f t="shared" si="1"/>
        <v>2.9852583945128419</v>
      </c>
    </row>
    <row r="80" spans="1:8" outlineLevel="2" x14ac:dyDescent="0.2">
      <c r="A80" s="28" t="s">
        <v>357</v>
      </c>
      <c r="B80" s="19" t="s">
        <v>25</v>
      </c>
      <c r="C80" s="20" t="s">
        <v>55</v>
      </c>
      <c r="D80" s="20" t="s">
        <v>161</v>
      </c>
      <c r="E80" s="20" t="s">
        <v>138</v>
      </c>
      <c r="F80" s="21">
        <v>60936.94</v>
      </c>
      <c r="G80" s="21">
        <v>0</v>
      </c>
      <c r="H80" s="21">
        <f t="shared" si="1"/>
        <v>0</v>
      </c>
    </row>
    <row r="81" spans="1:8" ht="22.5" outlineLevel="2" x14ac:dyDescent="0.2">
      <c r="A81" s="28" t="s">
        <v>358</v>
      </c>
      <c r="B81" s="19" t="s">
        <v>163</v>
      </c>
      <c r="C81" s="20" t="s">
        <v>75</v>
      </c>
      <c r="D81" s="20" t="s">
        <v>162</v>
      </c>
      <c r="E81" s="20" t="s">
        <v>138</v>
      </c>
      <c r="F81" s="21">
        <v>529853.9</v>
      </c>
      <c r="G81" s="21">
        <v>0</v>
      </c>
      <c r="H81" s="21">
        <f t="shared" si="1"/>
        <v>0</v>
      </c>
    </row>
    <row r="82" spans="1:8" ht="45" outlineLevel="2" x14ac:dyDescent="0.2">
      <c r="A82" s="28" t="s">
        <v>359</v>
      </c>
      <c r="B82" s="19" t="s">
        <v>165</v>
      </c>
      <c r="C82" s="20" t="s">
        <v>75</v>
      </c>
      <c r="D82" s="20" t="s">
        <v>164</v>
      </c>
      <c r="E82" s="20" t="s">
        <v>138</v>
      </c>
      <c r="F82" s="21">
        <v>163740.9</v>
      </c>
      <c r="G82" s="21">
        <v>0</v>
      </c>
      <c r="H82" s="21">
        <f t="shared" si="1"/>
        <v>0</v>
      </c>
    </row>
    <row r="83" spans="1:8" ht="22.5" outlineLevel="2" x14ac:dyDescent="0.2">
      <c r="A83" s="28" t="s">
        <v>360</v>
      </c>
      <c r="B83" s="19" t="s">
        <v>167</v>
      </c>
      <c r="C83" s="20" t="s">
        <v>75</v>
      </c>
      <c r="D83" s="20" t="s">
        <v>166</v>
      </c>
      <c r="E83" s="20" t="s">
        <v>138</v>
      </c>
      <c r="F83" s="21">
        <v>17381.32</v>
      </c>
      <c r="G83" s="21">
        <v>0</v>
      </c>
      <c r="H83" s="21">
        <f t="shared" si="1"/>
        <v>0</v>
      </c>
    </row>
    <row r="84" spans="1:8" ht="22.5" outlineLevel="2" x14ac:dyDescent="0.2">
      <c r="A84" s="28" t="s">
        <v>361</v>
      </c>
      <c r="B84" s="19" t="s">
        <v>169</v>
      </c>
      <c r="C84" s="20" t="s">
        <v>75</v>
      </c>
      <c r="D84" s="20" t="s">
        <v>168</v>
      </c>
      <c r="E84" s="20" t="s">
        <v>138</v>
      </c>
      <c r="F84" s="21">
        <v>272190.71000000002</v>
      </c>
      <c r="G84" s="21">
        <v>0</v>
      </c>
      <c r="H84" s="21">
        <f t="shared" si="1"/>
        <v>0</v>
      </c>
    </row>
    <row r="85" spans="1:8" ht="22.5" outlineLevel="2" x14ac:dyDescent="0.2">
      <c r="A85" s="28" t="s">
        <v>362</v>
      </c>
      <c r="B85" s="19" t="s">
        <v>171</v>
      </c>
      <c r="C85" s="20" t="s">
        <v>80</v>
      </c>
      <c r="D85" s="20" t="s">
        <v>170</v>
      </c>
      <c r="E85" s="20" t="s">
        <v>138</v>
      </c>
      <c r="F85" s="21">
        <v>621436</v>
      </c>
      <c r="G85" s="21">
        <v>35999.72</v>
      </c>
      <c r="H85" s="21">
        <f t="shared" si="1"/>
        <v>5.7929891412792314</v>
      </c>
    </row>
    <row r="86" spans="1:8" ht="22.5" outlineLevel="2" x14ac:dyDescent="0.2">
      <c r="A86" s="28" t="s">
        <v>363</v>
      </c>
      <c r="B86" s="19" t="s">
        <v>173</v>
      </c>
      <c r="C86" s="20" t="s">
        <v>80</v>
      </c>
      <c r="D86" s="20" t="s">
        <v>172</v>
      </c>
      <c r="E86" s="20" t="s">
        <v>138</v>
      </c>
      <c r="F86" s="21">
        <v>39191.300000000003</v>
      </c>
      <c r="G86" s="21">
        <v>0</v>
      </c>
      <c r="H86" s="21">
        <f t="shared" si="1"/>
        <v>0</v>
      </c>
    </row>
    <row r="87" spans="1:8" ht="22.5" outlineLevel="2" x14ac:dyDescent="0.2">
      <c r="A87" s="28" t="s">
        <v>364</v>
      </c>
      <c r="B87" s="19" t="s">
        <v>167</v>
      </c>
      <c r="C87" s="20" t="s">
        <v>80</v>
      </c>
      <c r="D87" s="20" t="s">
        <v>166</v>
      </c>
      <c r="E87" s="20" t="s">
        <v>138</v>
      </c>
      <c r="F87" s="21">
        <v>282317.12</v>
      </c>
      <c r="G87" s="21">
        <v>0</v>
      </c>
      <c r="H87" s="21">
        <f t="shared" si="1"/>
        <v>0</v>
      </c>
    </row>
    <row r="88" spans="1:8" ht="22.5" outlineLevel="2" x14ac:dyDescent="0.2">
      <c r="A88" s="28" t="s">
        <v>365</v>
      </c>
      <c r="B88" s="19" t="s">
        <v>169</v>
      </c>
      <c r="C88" s="20" t="s">
        <v>80</v>
      </c>
      <c r="D88" s="20" t="s">
        <v>168</v>
      </c>
      <c r="E88" s="20" t="s">
        <v>138</v>
      </c>
      <c r="F88" s="21">
        <v>1230069.78</v>
      </c>
      <c r="G88" s="21">
        <v>0</v>
      </c>
      <c r="H88" s="21">
        <f t="shared" si="1"/>
        <v>0</v>
      </c>
    </row>
    <row r="89" spans="1:8" ht="33.75" outlineLevel="2" x14ac:dyDescent="0.2">
      <c r="A89" s="28" t="s">
        <v>366</v>
      </c>
      <c r="B89" s="19" t="s">
        <v>160</v>
      </c>
      <c r="C89" s="20" t="s">
        <v>80</v>
      </c>
      <c r="D89" s="20" t="s">
        <v>159</v>
      </c>
      <c r="E89" s="20" t="s">
        <v>138</v>
      </c>
      <c r="F89" s="21">
        <v>15972</v>
      </c>
      <c r="G89" s="21">
        <v>0</v>
      </c>
      <c r="H89" s="21">
        <f t="shared" si="1"/>
        <v>0</v>
      </c>
    </row>
    <row r="90" spans="1:8" ht="22.5" outlineLevel="2" x14ac:dyDescent="0.2">
      <c r="A90" s="28" t="s">
        <v>367</v>
      </c>
      <c r="B90" s="19" t="s">
        <v>175</v>
      </c>
      <c r="C90" s="20" t="s">
        <v>109</v>
      </c>
      <c r="D90" s="20" t="s">
        <v>174</v>
      </c>
      <c r="E90" s="20" t="s">
        <v>138</v>
      </c>
      <c r="F90" s="21">
        <v>90531</v>
      </c>
      <c r="G90" s="21">
        <v>0</v>
      </c>
      <c r="H90" s="21">
        <f t="shared" si="1"/>
        <v>0</v>
      </c>
    </row>
    <row r="91" spans="1:8" ht="22.5" outlineLevel="2" x14ac:dyDescent="0.2">
      <c r="A91" s="28" t="s">
        <v>368</v>
      </c>
      <c r="B91" s="19" t="s">
        <v>175</v>
      </c>
      <c r="C91" s="20" t="s">
        <v>109</v>
      </c>
      <c r="D91" s="20" t="s">
        <v>176</v>
      </c>
      <c r="E91" s="20" t="s">
        <v>138</v>
      </c>
      <c r="F91" s="21">
        <v>149780</v>
      </c>
      <c r="G91" s="21">
        <v>1947.55</v>
      </c>
      <c r="H91" s="21">
        <f t="shared" si="1"/>
        <v>1.3002737348110562</v>
      </c>
    </row>
    <row r="92" spans="1:8" ht="33.75" outlineLevel="2" x14ac:dyDescent="0.2">
      <c r="A92" s="28" t="s">
        <v>369</v>
      </c>
      <c r="B92" s="19" t="s">
        <v>160</v>
      </c>
      <c r="C92" s="20" t="s">
        <v>109</v>
      </c>
      <c r="D92" s="20" t="s">
        <v>159</v>
      </c>
      <c r="E92" s="20" t="s">
        <v>138</v>
      </c>
      <c r="F92" s="21">
        <v>38956</v>
      </c>
      <c r="G92" s="21">
        <v>0</v>
      </c>
      <c r="H92" s="21">
        <f t="shared" si="1"/>
        <v>0</v>
      </c>
    </row>
    <row r="93" spans="1:8" outlineLevel="2" x14ac:dyDescent="0.2">
      <c r="A93" s="28" t="s">
        <v>370</v>
      </c>
      <c r="B93" s="19" t="s">
        <v>25</v>
      </c>
      <c r="C93" s="20" t="s">
        <v>177</v>
      </c>
      <c r="D93" s="20" t="s">
        <v>178</v>
      </c>
      <c r="E93" s="20" t="s">
        <v>138</v>
      </c>
      <c r="F93" s="21">
        <v>9557.27</v>
      </c>
      <c r="G93" s="21">
        <v>0</v>
      </c>
      <c r="H93" s="21">
        <f t="shared" si="1"/>
        <v>0</v>
      </c>
    </row>
    <row r="94" spans="1:8" outlineLevel="2" x14ac:dyDescent="0.2">
      <c r="A94" s="28" t="s">
        <v>371</v>
      </c>
      <c r="B94" s="19" t="s">
        <v>25</v>
      </c>
      <c r="C94" s="20" t="s">
        <v>177</v>
      </c>
      <c r="D94" s="20" t="s">
        <v>161</v>
      </c>
      <c r="E94" s="20" t="s">
        <v>138</v>
      </c>
      <c r="F94" s="21">
        <v>7358.58</v>
      </c>
      <c r="G94" s="21">
        <v>0</v>
      </c>
      <c r="H94" s="21">
        <f t="shared" si="1"/>
        <v>0</v>
      </c>
    </row>
    <row r="95" spans="1:8" outlineLevel="2" x14ac:dyDescent="0.2">
      <c r="A95" s="28" t="s">
        <v>372</v>
      </c>
      <c r="B95" s="19" t="s">
        <v>25</v>
      </c>
      <c r="C95" s="20" t="s">
        <v>177</v>
      </c>
      <c r="D95" s="20" t="s">
        <v>179</v>
      </c>
      <c r="E95" s="20" t="s">
        <v>138</v>
      </c>
      <c r="F95" s="21">
        <v>6207.55</v>
      </c>
      <c r="G95" s="21">
        <v>0</v>
      </c>
      <c r="H95" s="21">
        <f t="shared" si="1"/>
        <v>0</v>
      </c>
    </row>
    <row r="96" spans="1:8" ht="22.5" outlineLevel="2" x14ac:dyDescent="0.2">
      <c r="A96" s="28" t="s">
        <v>373</v>
      </c>
      <c r="B96" s="19" t="s">
        <v>173</v>
      </c>
      <c r="C96" s="20" t="s">
        <v>125</v>
      </c>
      <c r="D96" s="20" t="s">
        <v>172</v>
      </c>
      <c r="E96" s="20" t="s">
        <v>138</v>
      </c>
      <c r="F96" s="21">
        <v>137381</v>
      </c>
      <c r="G96" s="21">
        <v>4800</v>
      </c>
      <c r="H96" s="21">
        <f t="shared" si="1"/>
        <v>3.4939329310457774</v>
      </c>
    </row>
    <row r="97" spans="1:8" ht="33.75" outlineLevel="2" x14ac:dyDescent="0.2">
      <c r="A97" s="28" t="s">
        <v>374</v>
      </c>
      <c r="B97" s="19" t="s">
        <v>181</v>
      </c>
      <c r="C97" s="20" t="s">
        <v>125</v>
      </c>
      <c r="D97" s="20" t="s">
        <v>180</v>
      </c>
      <c r="E97" s="20" t="s">
        <v>138</v>
      </c>
      <c r="F97" s="21">
        <v>136150</v>
      </c>
      <c r="G97" s="21">
        <v>0</v>
      </c>
      <c r="H97" s="21">
        <f t="shared" si="1"/>
        <v>0</v>
      </c>
    </row>
    <row r="98" spans="1:8" ht="33.75" outlineLevel="2" x14ac:dyDescent="0.2">
      <c r="A98" s="28" t="s">
        <v>375</v>
      </c>
      <c r="B98" s="19" t="s">
        <v>160</v>
      </c>
      <c r="C98" s="20" t="s">
        <v>125</v>
      </c>
      <c r="D98" s="20" t="s">
        <v>159</v>
      </c>
      <c r="E98" s="20" t="s">
        <v>138</v>
      </c>
      <c r="F98" s="21">
        <v>14764</v>
      </c>
      <c r="G98" s="21">
        <v>0</v>
      </c>
      <c r="H98" s="21">
        <f t="shared" si="1"/>
        <v>0</v>
      </c>
    </row>
    <row r="99" spans="1:8" ht="22.5" outlineLevel="2" x14ac:dyDescent="0.2">
      <c r="A99" s="28" t="s">
        <v>376</v>
      </c>
      <c r="B99" s="19" t="s">
        <v>183</v>
      </c>
      <c r="C99" s="20" t="s">
        <v>125</v>
      </c>
      <c r="D99" s="20" t="s">
        <v>182</v>
      </c>
      <c r="E99" s="20" t="s">
        <v>138</v>
      </c>
      <c r="F99" s="21">
        <v>29169.1</v>
      </c>
      <c r="G99" s="21">
        <v>167.2</v>
      </c>
      <c r="H99" s="21">
        <f t="shared" si="1"/>
        <v>0.57320932082237708</v>
      </c>
    </row>
    <row r="100" spans="1:8" outlineLevel="2" x14ac:dyDescent="0.2">
      <c r="A100" s="28" t="s">
        <v>377</v>
      </c>
      <c r="B100" s="19" t="s">
        <v>186</v>
      </c>
      <c r="C100" s="20" t="s">
        <v>80</v>
      </c>
      <c r="D100" s="20" t="s">
        <v>185</v>
      </c>
      <c r="E100" s="20" t="s">
        <v>184</v>
      </c>
      <c r="F100" s="21">
        <v>550404.9</v>
      </c>
      <c r="G100" s="21">
        <v>0</v>
      </c>
      <c r="H100" s="21">
        <f t="shared" si="1"/>
        <v>0</v>
      </c>
    </row>
    <row r="101" spans="1:8" outlineLevel="1" x14ac:dyDescent="0.2">
      <c r="A101" s="27" t="s">
        <v>279</v>
      </c>
      <c r="B101" s="16" t="s">
        <v>188</v>
      </c>
      <c r="C101" s="17"/>
      <c r="D101" s="17"/>
      <c r="E101" s="17" t="s">
        <v>187</v>
      </c>
      <c r="F101" s="18">
        <v>24574416.120000001</v>
      </c>
      <c r="G101" s="18">
        <v>6269598.4299999997</v>
      </c>
      <c r="H101" s="18">
        <f t="shared" si="1"/>
        <v>25.512705569014351</v>
      </c>
    </row>
    <row r="102" spans="1:8" ht="33.75" outlineLevel="2" x14ac:dyDescent="0.2">
      <c r="A102" s="28" t="s">
        <v>378</v>
      </c>
      <c r="B102" s="19" t="s">
        <v>191</v>
      </c>
      <c r="C102" s="20" t="s">
        <v>189</v>
      </c>
      <c r="D102" s="20" t="s">
        <v>190</v>
      </c>
      <c r="E102" s="20" t="s">
        <v>187</v>
      </c>
      <c r="F102" s="21">
        <v>271.7</v>
      </c>
      <c r="G102" s="21">
        <v>271.7</v>
      </c>
      <c r="H102" s="21">
        <f t="shared" si="1"/>
        <v>100</v>
      </c>
    </row>
    <row r="103" spans="1:8" ht="67.5" outlineLevel="2" x14ac:dyDescent="0.2">
      <c r="A103" s="28" t="s">
        <v>379</v>
      </c>
      <c r="B103" s="19" t="s">
        <v>194</v>
      </c>
      <c r="C103" s="20" t="s">
        <v>192</v>
      </c>
      <c r="D103" s="20" t="s">
        <v>193</v>
      </c>
      <c r="E103" s="20" t="s">
        <v>187</v>
      </c>
      <c r="F103" s="21">
        <v>104613.2</v>
      </c>
      <c r="G103" s="21">
        <v>19188.68</v>
      </c>
      <c r="H103" s="21">
        <f t="shared" si="1"/>
        <v>18.342503622869771</v>
      </c>
    </row>
    <row r="104" spans="1:8" outlineLevel="2" x14ac:dyDescent="0.2">
      <c r="A104" s="28" t="s">
        <v>380</v>
      </c>
      <c r="B104" s="19" t="s">
        <v>196</v>
      </c>
      <c r="C104" s="20" t="s">
        <v>192</v>
      </c>
      <c r="D104" s="20" t="s">
        <v>195</v>
      </c>
      <c r="E104" s="20" t="s">
        <v>187</v>
      </c>
      <c r="F104" s="21">
        <v>9660.27</v>
      </c>
      <c r="G104" s="21">
        <v>2367.6999999999998</v>
      </c>
      <c r="H104" s="21">
        <f t="shared" si="1"/>
        <v>24.509666914071758</v>
      </c>
    </row>
    <row r="105" spans="1:8" ht="22.5" outlineLevel="2" x14ac:dyDescent="0.2">
      <c r="A105" s="28" t="s">
        <v>381</v>
      </c>
      <c r="B105" s="19" t="s">
        <v>199</v>
      </c>
      <c r="C105" s="20" t="s">
        <v>197</v>
      </c>
      <c r="D105" s="20" t="s">
        <v>198</v>
      </c>
      <c r="E105" s="20" t="s">
        <v>187</v>
      </c>
      <c r="F105" s="21">
        <v>74243.199999999997</v>
      </c>
      <c r="G105" s="21">
        <v>18560.8</v>
      </c>
      <c r="H105" s="21">
        <f t="shared" si="1"/>
        <v>25</v>
      </c>
    </row>
    <row r="106" spans="1:8" ht="22.5" outlineLevel="2" x14ac:dyDescent="0.2">
      <c r="A106" s="28" t="s">
        <v>382</v>
      </c>
      <c r="B106" s="19" t="s">
        <v>201</v>
      </c>
      <c r="C106" s="20" t="s">
        <v>22</v>
      </c>
      <c r="D106" s="20" t="s">
        <v>200</v>
      </c>
      <c r="E106" s="20" t="s">
        <v>187</v>
      </c>
      <c r="F106" s="21">
        <v>48275.360000000001</v>
      </c>
      <c r="G106" s="21">
        <v>12068.84</v>
      </c>
      <c r="H106" s="21">
        <f t="shared" si="1"/>
        <v>25</v>
      </c>
    </row>
    <row r="107" spans="1:8" outlineLevel="2" x14ac:dyDescent="0.2">
      <c r="A107" s="28" t="s">
        <v>383</v>
      </c>
      <c r="B107" s="19" t="s">
        <v>203</v>
      </c>
      <c r="C107" s="20" t="s">
        <v>22</v>
      </c>
      <c r="D107" s="20" t="s">
        <v>202</v>
      </c>
      <c r="E107" s="20" t="s">
        <v>187</v>
      </c>
      <c r="F107" s="21">
        <v>14508.36</v>
      </c>
      <c r="G107" s="21">
        <v>4278.29</v>
      </c>
      <c r="H107" s="21">
        <f t="shared" si="1"/>
        <v>29.488446661097463</v>
      </c>
    </row>
    <row r="108" spans="1:8" ht="22.5" outlineLevel="2" x14ac:dyDescent="0.2">
      <c r="A108" s="28" t="s">
        <v>384</v>
      </c>
      <c r="B108" s="19" t="s">
        <v>205</v>
      </c>
      <c r="C108" s="20" t="s">
        <v>23</v>
      </c>
      <c r="D108" s="20" t="s">
        <v>204</v>
      </c>
      <c r="E108" s="20" t="s">
        <v>187</v>
      </c>
      <c r="F108" s="21">
        <v>77293.58</v>
      </c>
      <c r="G108" s="21">
        <v>5610.23</v>
      </c>
      <c r="H108" s="21">
        <f t="shared" si="1"/>
        <v>7.2583389202570254</v>
      </c>
    </row>
    <row r="109" spans="1:8" ht="22.5" outlineLevel="2" x14ac:dyDescent="0.2">
      <c r="A109" s="28" t="s">
        <v>385</v>
      </c>
      <c r="B109" s="19" t="s">
        <v>207</v>
      </c>
      <c r="C109" s="20" t="s">
        <v>35</v>
      </c>
      <c r="D109" s="20" t="s">
        <v>206</v>
      </c>
      <c r="E109" s="20" t="s">
        <v>187</v>
      </c>
      <c r="F109" s="21">
        <v>11836.45</v>
      </c>
      <c r="G109" s="21">
        <v>0</v>
      </c>
      <c r="H109" s="21">
        <f t="shared" si="1"/>
        <v>0</v>
      </c>
    </row>
    <row r="110" spans="1:8" outlineLevel="2" x14ac:dyDescent="0.2">
      <c r="A110" s="28" t="s">
        <v>386</v>
      </c>
      <c r="B110" s="19" t="s">
        <v>209</v>
      </c>
      <c r="C110" s="20" t="s">
        <v>52</v>
      </c>
      <c r="D110" s="20" t="s">
        <v>208</v>
      </c>
      <c r="E110" s="20" t="s">
        <v>187</v>
      </c>
      <c r="F110" s="21">
        <v>5427.2</v>
      </c>
      <c r="G110" s="21">
        <v>1043.49</v>
      </c>
      <c r="H110" s="21">
        <f t="shared" si="1"/>
        <v>19.227041568396228</v>
      </c>
    </row>
    <row r="111" spans="1:8" ht="22.5" outlineLevel="2" x14ac:dyDescent="0.2">
      <c r="A111" s="28" t="s">
        <v>387</v>
      </c>
      <c r="B111" s="19" t="s">
        <v>212</v>
      </c>
      <c r="C111" s="20" t="s">
        <v>210</v>
      </c>
      <c r="D111" s="20" t="s">
        <v>211</v>
      </c>
      <c r="E111" s="20" t="s">
        <v>187</v>
      </c>
      <c r="F111" s="21">
        <v>41286</v>
      </c>
      <c r="G111" s="21">
        <v>10321.5</v>
      </c>
      <c r="H111" s="21">
        <f t="shared" si="1"/>
        <v>25</v>
      </c>
    </row>
    <row r="112" spans="1:8" ht="101.25" outlineLevel="2" x14ac:dyDescent="0.2">
      <c r="A112" s="28" t="s">
        <v>388</v>
      </c>
      <c r="B112" s="19" t="s">
        <v>214</v>
      </c>
      <c r="C112" s="20" t="s">
        <v>75</v>
      </c>
      <c r="D112" s="20" t="s">
        <v>213</v>
      </c>
      <c r="E112" s="20" t="s">
        <v>187</v>
      </c>
      <c r="F112" s="21">
        <v>9037125.4000000004</v>
      </c>
      <c r="G112" s="21">
        <v>2331675.9700000002</v>
      </c>
      <c r="H112" s="21">
        <f t="shared" si="1"/>
        <v>25.80108017533983</v>
      </c>
    </row>
    <row r="113" spans="1:8" ht="112.5" outlineLevel="2" x14ac:dyDescent="0.2">
      <c r="A113" s="28" t="s">
        <v>389</v>
      </c>
      <c r="B113" s="19" t="s">
        <v>216</v>
      </c>
      <c r="C113" s="20" t="s">
        <v>80</v>
      </c>
      <c r="D113" s="20" t="s">
        <v>215</v>
      </c>
      <c r="E113" s="20" t="s">
        <v>187</v>
      </c>
      <c r="F113" s="21">
        <v>10707280.199999999</v>
      </c>
      <c r="G113" s="21">
        <v>2715363.3</v>
      </c>
      <c r="H113" s="21">
        <f t="shared" si="1"/>
        <v>25.359972367212357</v>
      </c>
    </row>
    <row r="114" spans="1:8" ht="33.75" outlineLevel="2" x14ac:dyDescent="0.2">
      <c r="A114" s="28" t="s">
        <v>390</v>
      </c>
      <c r="B114" s="19" t="s">
        <v>218</v>
      </c>
      <c r="C114" s="20" t="s">
        <v>122</v>
      </c>
      <c r="D114" s="20" t="s">
        <v>217</v>
      </c>
      <c r="E114" s="20" t="s">
        <v>187</v>
      </c>
      <c r="F114" s="21">
        <v>31142.400000000001</v>
      </c>
      <c r="G114" s="21">
        <v>1350.14</v>
      </c>
      <c r="H114" s="21">
        <f t="shared" si="1"/>
        <v>4.3353755651459105</v>
      </c>
    </row>
    <row r="115" spans="1:8" ht="78.75" outlineLevel="2" x14ac:dyDescent="0.2">
      <c r="A115" s="28" t="s">
        <v>391</v>
      </c>
      <c r="B115" s="19" t="s">
        <v>220</v>
      </c>
      <c r="C115" s="20" t="s">
        <v>122</v>
      </c>
      <c r="D115" s="20" t="s">
        <v>219</v>
      </c>
      <c r="E115" s="20" t="s">
        <v>187</v>
      </c>
      <c r="F115" s="21">
        <v>15268.5</v>
      </c>
      <c r="G115" s="21">
        <v>3576.93</v>
      </c>
      <c r="H115" s="21">
        <f t="shared" si="1"/>
        <v>23.426859219962669</v>
      </c>
    </row>
    <row r="116" spans="1:8" ht="78.75" outlineLevel="2" x14ac:dyDescent="0.2">
      <c r="A116" s="28" t="s">
        <v>392</v>
      </c>
      <c r="B116" s="19" t="s">
        <v>222</v>
      </c>
      <c r="C116" s="20" t="s">
        <v>122</v>
      </c>
      <c r="D116" s="20" t="s">
        <v>221</v>
      </c>
      <c r="E116" s="20" t="s">
        <v>187</v>
      </c>
      <c r="F116" s="21">
        <v>1450</v>
      </c>
      <c r="G116" s="21">
        <v>50</v>
      </c>
      <c r="H116" s="21">
        <f t="shared" si="1"/>
        <v>3.4482758620689653</v>
      </c>
    </row>
    <row r="117" spans="1:8" ht="45" outlineLevel="2" x14ac:dyDescent="0.2">
      <c r="A117" s="28" t="s">
        <v>393</v>
      </c>
      <c r="B117" s="19" t="s">
        <v>224</v>
      </c>
      <c r="C117" s="20" t="s">
        <v>122</v>
      </c>
      <c r="D117" s="20" t="s">
        <v>223</v>
      </c>
      <c r="E117" s="20" t="s">
        <v>187</v>
      </c>
      <c r="F117" s="21">
        <v>2244</v>
      </c>
      <c r="G117" s="21">
        <v>90</v>
      </c>
      <c r="H117" s="21">
        <f t="shared" si="1"/>
        <v>4.0106951871657754</v>
      </c>
    </row>
    <row r="118" spans="1:8" ht="146.25" outlineLevel="2" x14ac:dyDescent="0.2">
      <c r="A118" s="28" t="s">
        <v>394</v>
      </c>
      <c r="B118" s="19" t="s">
        <v>226</v>
      </c>
      <c r="C118" s="20" t="s">
        <v>122</v>
      </c>
      <c r="D118" s="20" t="s">
        <v>225</v>
      </c>
      <c r="E118" s="20" t="s">
        <v>187</v>
      </c>
      <c r="F118" s="21">
        <v>17479.900000000001</v>
      </c>
      <c r="G118" s="21">
        <v>3977.96</v>
      </c>
      <c r="H118" s="21">
        <f t="shared" si="1"/>
        <v>22.757338428709545</v>
      </c>
    </row>
    <row r="119" spans="1:8" ht="56.25" outlineLevel="2" x14ac:dyDescent="0.2">
      <c r="A119" s="28" t="s">
        <v>395</v>
      </c>
      <c r="B119" s="19" t="s">
        <v>228</v>
      </c>
      <c r="C119" s="20" t="s">
        <v>122</v>
      </c>
      <c r="D119" s="20" t="s">
        <v>227</v>
      </c>
      <c r="E119" s="20" t="s">
        <v>187</v>
      </c>
      <c r="F119" s="21">
        <v>671.2</v>
      </c>
      <c r="G119" s="21">
        <v>0</v>
      </c>
      <c r="H119" s="21">
        <f t="shared" si="1"/>
        <v>0</v>
      </c>
    </row>
    <row r="120" spans="1:8" ht="90" outlineLevel="2" x14ac:dyDescent="0.2">
      <c r="A120" s="28" t="s">
        <v>396</v>
      </c>
      <c r="B120" s="19" t="s">
        <v>230</v>
      </c>
      <c r="C120" s="20" t="s">
        <v>122</v>
      </c>
      <c r="D120" s="20" t="s">
        <v>229</v>
      </c>
      <c r="E120" s="20" t="s">
        <v>187</v>
      </c>
      <c r="F120" s="21">
        <v>778776.1</v>
      </c>
      <c r="G120" s="21">
        <v>224584.19</v>
      </c>
      <c r="H120" s="21">
        <f t="shared" si="1"/>
        <v>28.838094800289841</v>
      </c>
    </row>
    <row r="121" spans="1:8" ht="67.5" outlineLevel="2" x14ac:dyDescent="0.2">
      <c r="A121" s="28" t="s">
        <v>397</v>
      </c>
      <c r="B121" s="19" t="s">
        <v>232</v>
      </c>
      <c r="C121" s="20" t="s">
        <v>122</v>
      </c>
      <c r="D121" s="20" t="s">
        <v>231</v>
      </c>
      <c r="E121" s="20" t="s">
        <v>187</v>
      </c>
      <c r="F121" s="21">
        <v>22943.1</v>
      </c>
      <c r="G121" s="21">
        <v>0</v>
      </c>
      <c r="H121" s="21">
        <f t="shared" si="1"/>
        <v>0</v>
      </c>
    </row>
    <row r="122" spans="1:8" ht="33.75" outlineLevel="2" x14ac:dyDescent="0.2">
      <c r="A122" s="28" t="s">
        <v>398</v>
      </c>
      <c r="B122" s="19" t="s">
        <v>234</v>
      </c>
      <c r="C122" s="20" t="s">
        <v>122</v>
      </c>
      <c r="D122" s="20" t="s">
        <v>233</v>
      </c>
      <c r="E122" s="20" t="s">
        <v>187</v>
      </c>
      <c r="F122" s="21">
        <v>9050.9</v>
      </c>
      <c r="G122" s="21">
        <v>0</v>
      </c>
      <c r="H122" s="21">
        <f t="shared" si="1"/>
        <v>0</v>
      </c>
    </row>
    <row r="123" spans="1:8" ht="45" outlineLevel="2" x14ac:dyDescent="0.2">
      <c r="A123" s="28" t="s">
        <v>399</v>
      </c>
      <c r="B123" s="19" t="s">
        <v>236</v>
      </c>
      <c r="C123" s="20" t="s">
        <v>122</v>
      </c>
      <c r="D123" s="20" t="s">
        <v>235</v>
      </c>
      <c r="E123" s="20" t="s">
        <v>187</v>
      </c>
      <c r="F123" s="21">
        <v>27037.200000000001</v>
      </c>
      <c r="G123" s="21">
        <v>0</v>
      </c>
      <c r="H123" s="21">
        <f t="shared" si="1"/>
        <v>0</v>
      </c>
    </row>
    <row r="124" spans="1:8" ht="33.75" outlineLevel="2" x14ac:dyDescent="0.2">
      <c r="A124" s="28" t="s">
        <v>400</v>
      </c>
      <c r="B124" s="19" t="s">
        <v>238</v>
      </c>
      <c r="C124" s="20" t="s">
        <v>122</v>
      </c>
      <c r="D124" s="20" t="s">
        <v>237</v>
      </c>
      <c r="E124" s="20" t="s">
        <v>187</v>
      </c>
      <c r="F124" s="21">
        <v>25000</v>
      </c>
      <c r="G124" s="21">
        <v>0</v>
      </c>
      <c r="H124" s="21">
        <f t="shared" si="1"/>
        <v>0</v>
      </c>
    </row>
    <row r="125" spans="1:8" ht="45" outlineLevel="2" x14ac:dyDescent="0.2">
      <c r="A125" s="28" t="s">
        <v>401</v>
      </c>
      <c r="B125" s="19" t="s">
        <v>241</v>
      </c>
      <c r="C125" s="20" t="s">
        <v>239</v>
      </c>
      <c r="D125" s="20" t="s">
        <v>240</v>
      </c>
      <c r="E125" s="20" t="s">
        <v>187</v>
      </c>
      <c r="F125" s="21">
        <v>400855.1</v>
      </c>
      <c r="G125" s="21">
        <v>63869.72</v>
      </c>
      <c r="H125" s="21">
        <f t="shared" si="1"/>
        <v>15.93336844161394</v>
      </c>
    </row>
    <row r="126" spans="1:8" ht="22.5" outlineLevel="2" x14ac:dyDescent="0.2">
      <c r="A126" s="28" t="s">
        <v>402</v>
      </c>
      <c r="B126" s="19" t="s">
        <v>243</v>
      </c>
      <c r="C126" s="20" t="s">
        <v>239</v>
      </c>
      <c r="D126" s="20" t="s">
        <v>242</v>
      </c>
      <c r="E126" s="20" t="s">
        <v>187</v>
      </c>
      <c r="F126" s="21">
        <v>130237.4</v>
      </c>
      <c r="G126" s="21">
        <v>30958.799999999999</v>
      </c>
      <c r="H126" s="21">
        <f t="shared" si="1"/>
        <v>23.771051940533212</v>
      </c>
    </row>
    <row r="127" spans="1:8" ht="33.75" outlineLevel="2" x14ac:dyDescent="0.2">
      <c r="A127" s="28" t="s">
        <v>403</v>
      </c>
      <c r="B127" s="19" t="s">
        <v>245</v>
      </c>
      <c r="C127" s="20" t="s">
        <v>239</v>
      </c>
      <c r="D127" s="20" t="s">
        <v>244</v>
      </c>
      <c r="E127" s="20" t="s">
        <v>187</v>
      </c>
      <c r="F127" s="21">
        <v>385376.4</v>
      </c>
      <c r="G127" s="21">
        <v>93819.02</v>
      </c>
      <c r="H127" s="21">
        <f t="shared" si="1"/>
        <v>24.344775653101745</v>
      </c>
    </row>
    <row r="128" spans="1:8" ht="33.75" outlineLevel="2" x14ac:dyDescent="0.2">
      <c r="A128" s="28" t="s">
        <v>404</v>
      </c>
      <c r="B128" s="19" t="s">
        <v>245</v>
      </c>
      <c r="C128" s="20" t="s">
        <v>239</v>
      </c>
      <c r="D128" s="20" t="s">
        <v>246</v>
      </c>
      <c r="E128" s="20" t="s">
        <v>187</v>
      </c>
      <c r="F128" s="21">
        <v>21209</v>
      </c>
      <c r="G128" s="21">
        <v>0</v>
      </c>
      <c r="H128" s="21">
        <f t="shared" si="1"/>
        <v>0</v>
      </c>
    </row>
    <row r="129" spans="1:8" ht="33.75" outlineLevel="2" x14ac:dyDescent="0.2">
      <c r="A129" s="28" t="s">
        <v>405</v>
      </c>
      <c r="B129" s="19" t="s">
        <v>248</v>
      </c>
      <c r="C129" s="20" t="s">
        <v>239</v>
      </c>
      <c r="D129" s="20" t="s">
        <v>247</v>
      </c>
      <c r="E129" s="20" t="s">
        <v>187</v>
      </c>
      <c r="F129" s="21">
        <v>12510.9</v>
      </c>
      <c r="G129" s="21">
        <v>2086.17</v>
      </c>
      <c r="H129" s="21">
        <f t="shared" si="1"/>
        <v>16.674819557345995</v>
      </c>
    </row>
    <row r="130" spans="1:8" ht="22.5" outlineLevel="2" x14ac:dyDescent="0.2">
      <c r="A130" s="28" t="s">
        <v>406</v>
      </c>
      <c r="B130" s="19" t="s">
        <v>250</v>
      </c>
      <c r="C130" s="20" t="s">
        <v>239</v>
      </c>
      <c r="D130" s="20" t="s">
        <v>249</v>
      </c>
      <c r="E130" s="20" t="s">
        <v>187</v>
      </c>
      <c r="F130" s="21">
        <v>214721.4</v>
      </c>
      <c r="G130" s="21">
        <v>48331.7</v>
      </c>
      <c r="H130" s="21">
        <f t="shared" si="1"/>
        <v>22.509027977649176</v>
      </c>
    </row>
    <row r="131" spans="1:8" ht="45" outlineLevel="2" x14ac:dyDescent="0.2">
      <c r="A131" s="28" t="s">
        <v>407</v>
      </c>
      <c r="B131" s="19" t="s">
        <v>252</v>
      </c>
      <c r="C131" s="20" t="s">
        <v>239</v>
      </c>
      <c r="D131" s="20" t="s">
        <v>251</v>
      </c>
      <c r="E131" s="20" t="s">
        <v>187</v>
      </c>
      <c r="F131" s="21">
        <v>522245.6</v>
      </c>
      <c r="G131" s="21">
        <v>128840.48</v>
      </c>
      <c r="H131" s="21">
        <f t="shared" si="1"/>
        <v>24.670476879077583</v>
      </c>
    </row>
    <row r="132" spans="1:8" ht="33.75" outlineLevel="2" x14ac:dyDescent="0.2">
      <c r="A132" s="28" t="s">
        <v>408</v>
      </c>
      <c r="B132" s="19" t="s">
        <v>254</v>
      </c>
      <c r="C132" s="20" t="s">
        <v>131</v>
      </c>
      <c r="D132" s="20" t="s">
        <v>253</v>
      </c>
      <c r="E132" s="20" t="s">
        <v>187</v>
      </c>
      <c r="F132" s="21">
        <v>1824376.1</v>
      </c>
      <c r="G132" s="21">
        <v>547312.82999999996</v>
      </c>
      <c r="H132" s="21">
        <f t="shared" si="1"/>
        <v>30</v>
      </c>
    </row>
    <row r="133" spans="1:8" outlineLevel="1" x14ac:dyDescent="0.2">
      <c r="A133" s="27" t="s">
        <v>409</v>
      </c>
      <c r="B133" s="16" t="s">
        <v>256</v>
      </c>
      <c r="C133" s="17"/>
      <c r="D133" s="17"/>
      <c r="E133" s="17" t="s">
        <v>255</v>
      </c>
      <c r="F133" s="18">
        <f>1186035.53-459548.6</f>
        <v>726486.93</v>
      </c>
      <c r="G133" s="18">
        <f>177845.11-116637.39</f>
        <v>61207.719999999987</v>
      </c>
      <c r="H133" s="18">
        <f t="shared" ref="H133:H143" si="2">G133/F133*100</f>
        <v>8.4251646481788711</v>
      </c>
    </row>
    <row r="134" spans="1:8" ht="22.5" outlineLevel="2" x14ac:dyDescent="0.2">
      <c r="A134" s="28" t="s">
        <v>410</v>
      </c>
      <c r="B134" s="19" t="s">
        <v>258</v>
      </c>
      <c r="C134" s="20" t="s">
        <v>75</v>
      </c>
      <c r="D134" s="20" t="s">
        <v>257</v>
      </c>
      <c r="E134" s="20" t="s">
        <v>255</v>
      </c>
      <c r="F134" s="21">
        <v>150</v>
      </c>
      <c r="G134" s="21">
        <v>39</v>
      </c>
      <c r="H134" s="21">
        <f t="shared" si="2"/>
        <v>26</v>
      </c>
    </row>
    <row r="135" spans="1:8" ht="22.5" outlineLevel="2" x14ac:dyDescent="0.2">
      <c r="A135" s="28" t="s">
        <v>411</v>
      </c>
      <c r="B135" s="19" t="s">
        <v>258</v>
      </c>
      <c r="C135" s="20" t="s">
        <v>259</v>
      </c>
      <c r="D135" s="20" t="s">
        <v>260</v>
      </c>
      <c r="E135" s="20" t="s">
        <v>255</v>
      </c>
      <c r="F135" s="21">
        <v>1200</v>
      </c>
      <c r="G135" s="21">
        <v>0</v>
      </c>
      <c r="H135" s="21">
        <f t="shared" si="2"/>
        <v>0</v>
      </c>
    </row>
    <row r="136" spans="1:8" ht="22.5" outlineLevel="2" x14ac:dyDescent="0.2">
      <c r="A136" s="28" t="s">
        <v>412</v>
      </c>
      <c r="B136" s="19" t="s">
        <v>258</v>
      </c>
      <c r="C136" s="20" t="s">
        <v>259</v>
      </c>
      <c r="D136" s="20" t="s">
        <v>261</v>
      </c>
      <c r="E136" s="20" t="s">
        <v>255</v>
      </c>
      <c r="F136" s="21">
        <v>300</v>
      </c>
      <c r="G136" s="21">
        <v>0</v>
      </c>
      <c r="H136" s="21">
        <f t="shared" si="2"/>
        <v>0</v>
      </c>
    </row>
    <row r="137" spans="1:8" ht="22.5" outlineLevel="2" x14ac:dyDescent="0.2">
      <c r="A137" s="28" t="s">
        <v>413</v>
      </c>
      <c r="B137" s="19" t="s">
        <v>258</v>
      </c>
      <c r="C137" s="20" t="s">
        <v>259</v>
      </c>
      <c r="D137" s="20" t="s">
        <v>262</v>
      </c>
      <c r="E137" s="20" t="s">
        <v>255</v>
      </c>
      <c r="F137" s="21">
        <v>2400</v>
      </c>
      <c r="G137" s="21">
        <v>0</v>
      </c>
      <c r="H137" s="21">
        <f t="shared" si="2"/>
        <v>0</v>
      </c>
    </row>
    <row r="138" spans="1:8" ht="33.75" outlineLevel="2" x14ac:dyDescent="0.2">
      <c r="A138" s="28" t="s">
        <v>414</v>
      </c>
      <c r="B138" s="19" t="s">
        <v>264</v>
      </c>
      <c r="C138" s="20" t="s">
        <v>109</v>
      </c>
      <c r="D138" s="20" t="s">
        <v>263</v>
      </c>
      <c r="E138" s="20" t="s">
        <v>255</v>
      </c>
      <c r="F138" s="21">
        <v>4190</v>
      </c>
      <c r="G138" s="21">
        <v>0</v>
      </c>
      <c r="H138" s="21">
        <f t="shared" si="2"/>
        <v>0</v>
      </c>
    </row>
    <row r="139" spans="1:8" outlineLevel="2" x14ac:dyDescent="0.2">
      <c r="A139" s="28" t="s">
        <v>415</v>
      </c>
      <c r="B139" s="19" t="s">
        <v>95</v>
      </c>
      <c r="C139" s="20" t="s">
        <v>109</v>
      </c>
      <c r="D139" s="20" t="s">
        <v>265</v>
      </c>
      <c r="E139" s="20" t="s">
        <v>255</v>
      </c>
      <c r="F139" s="21">
        <v>400</v>
      </c>
      <c r="G139" s="21">
        <v>0</v>
      </c>
      <c r="H139" s="21">
        <f t="shared" si="2"/>
        <v>0</v>
      </c>
    </row>
    <row r="140" spans="1:8" ht="85.5" customHeight="1" outlineLevel="2" x14ac:dyDescent="0.2">
      <c r="A140" s="28" t="s">
        <v>416</v>
      </c>
      <c r="B140" s="19" t="s">
        <v>268</v>
      </c>
      <c r="C140" s="20" t="s">
        <v>266</v>
      </c>
      <c r="D140" s="20" t="s">
        <v>267</v>
      </c>
      <c r="E140" s="20" t="s">
        <v>255</v>
      </c>
      <c r="F140" s="21">
        <v>15790.5</v>
      </c>
      <c r="G140" s="21">
        <v>2853.87</v>
      </c>
      <c r="H140" s="21">
        <f t="shared" si="2"/>
        <v>18.073335233209843</v>
      </c>
    </row>
    <row r="141" spans="1:8" ht="51.75" customHeight="1" outlineLevel="2" x14ac:dyDescent="0.2">
      <c r="A141" s="28" t="s">
        <v>417</v>
      </c>
      <c r="B141" s="19" t="s">
        <v>270</v>
      </c>
      <c r="C141" s="20" t="s">
        <v>131</v>
      </c>
      <c r="D141" s="20" t="s">
        <v>269</v>
      </c>
      <c r="E141" s="20" t="s">
        <v>255</v>
      </c>
      <c r="F141" s="21">
        <v>457459.43</v>
      </c>
      <c r="G141" s="21">
        <v>0</v>
      </c>
      <c r="H141" s="21">
        <f t="shared" si="2"/>
        <v>0</v>
      </c>
    </row>
    <row r="142" spans="1:8" ht="46.5" customHeight="1" outlineLevel="2" x14ac:dyDescent="0.2">
      <c r="A142" s="28" t="s">
        <v>418</v>
      </c>
      <c r="B142" s="19" t="s">
        <v>272</v>
      </c>
      <c r="C142" s="20" t="s">
        <v>131</v>
      </c>
      <c r="D142" s="20" t="s">
        <v>271</v>
      </c>
      <c r="E142" s="20" t="s">
        <v>255</v>
      </c>
      <c r="F142" s="21">
        <v>200000</v>
      </c>
      <c r="G142" s="21">
        <v>13756.84</v>
      </c>
      <c r="H142" s="21">
        <f t="shared" si="2"/>
        <v>6.8784200000000002</v>
      </c>
    </row>
    <row r="143" spans="1:8" ht="33" customHeight="1" outlineLevel="2" x14ac:dyDescent="0.2">
      <c r="A143" s="28" t="s">
        <v>419</v>
      </c>
      <c r="B143" s="19" t="s">
        <v>274</v>
      </c>
      <c r="C143" s="20" t="s">
        <v>131</v>
      </c>
      <c r="D143" s="20" t="s">
        <v>273</v>
      </c>
      <c r="E143" s="20" t="s">
        <v>255</v>
      </c>
      <c r="F143" s="21">
        <v>44597</v>
      </c>
      <c r="G143" s="21">
        <v>44597</v>
      </c>
      <c r="H143" s="21">
        <f t="shared" si="2"/>
        <v>100</v>
      </c>
    </row>
  </sheetData>
  <autoFilter ref="A5:K5">
    <filterColumn colId="2" showButton="0"/>
    <filterColumn colId="3" showButton="0"/>
  </autoFilter>
  <mergeCells count="4">
    <mergeCell ref="G1:H1"/>
    <mergeCell ref="A2:H2"/>
    <mergeCell ref="C4:E4"/>
    <mergeCell ref="C5:E5"/>
  </mergeCells>
  <pageMargins left="0.78740157480314965" right="0.39370078740157483" top="0.78740157480314965" bottom="0.78740157480314965" header="0.51181102362204722" footer="0.51181102362204722"/>
  <pageSetup paperSize="9" scale="79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rep:2.47.0.154</dc:description>
  <cp:lastModifiedBy>Тагарифуллина Елена Рифовна</cp:lastModifiedBy>
  <cp:lastPrinted>2019-04-26T13:45:09Z</cp:lastPrinted>
  <dcterms:created xsi:type="dcterms:W3CDTF">2019-04-26T11:36:29Z</dcterms:created>
  <dcterms:modified xsi:type="dcterms:W3CDTF">2019-04-26T13:45:54Z</dcterms:modified>
</cp:coreProperties>
</file>